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codeName="ThisWorkbook" defaultThemeVersion="124226"/>
  <xr:revisionPtr revIDLastSave="0" documentId="13_ncr:1_{AB123532-49CA-46C0-A358-16C96A53285E}"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1.24'!$A$1:$AS$38</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3.1'!$A$1:$Q$49</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4.2 - 4.8'!$A$1:$K$87</definedName>
    <definedName name="_xlnm.Print_Area" localSheetId="22">'23 Tablice 5.1 - 5.4'!$A$1:$J$75</definedName>
    <definedName name="_xlnm.Print_Area" localSheetId="23">'24 Tablica 6.1'!$A$1:$L$169</definedName>
    <definedName name="_xlnm.Print_Area" localSheetId="24">'25 Tablice 6.2, 6.3'!$A$1:$O$56</definedName>
    <definedName name="_xlnm.Print_Area" localSheetId="25">'26 Tablice 6.4 - 6.8'!$A$1:$G$101</definedName>
    <definedName name="_xlnm.Print_Area" localSheetId="26">'27 Tablice 6.9 - 6.12 '!$A$1:$G$64</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#REF!</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5" i="46" l="1"/>
  <c r="C38" i="45"/>
  <c r="C34" i="45"/>
  <c r="C39" i="45" l="1"/>
  <c r="H47" i="67"/>
  <c r="H48" i="67"/>
  <c r="F73" i="45"/>
  <c r="E73" i="45"/>
  <c r="H49" i="67" l="1"/>
  <c r="B49" i="67" l="1"/>
  <c r="C49" i="67"/>
  <c r="D49" i="67"/>
  <c r="J22" i="31"/>
  <c r="B26" i="31" s="1"/>
  <c r="J23" i="31"/>
  <c r="B27" i="31" s="1"/>
  <c r="B38" i="45" l="1"/>
  <c r="F49" i="67" l="1"/>
  <c r="G49" i="67"/>
  <c r="C54" i="82" l="1"/>
  <c r="C55" i="82"/>
  <c r="C56" i="82"/>
  <c r="C57" i="82" l="1"/>
  <c r="H34" i="45"/>
  <c r="G2" i="92" l="1"/>
  <c r="B7" i="92" s="1"/>
  <c r="G1" i="92"/>
  <c r="B6" i="92" s="1"/>
  <c r="G2" i="34"/>
  <c r="B6" i="34" s="1"/>
  <c r="G1" i="34"/>
  <c r="J36" i="92" l="1"/>
  <c r="B40" i="92" s="1"/>
  <c r="J35" i="92"/>
  <c r="B39" i="92" s="1"/>
  <c r="B5" i="34"/>
  <c r="I16" i="45" l="1"/>
  <c r="C84" i="45" l="1"/>
  <c r="C56" i="45"/>
  <c r="C16" i="45"/>
  <c r="S24" i="37" l="1"/>
  <c r="S25" i="37"/>
  <c r="F84" i="65" l="1"/>
  <c r="C65" i="82" l="1"/>
  <c r="C66" i="82"/>
  <c r="C67" i="82"/>
  <c r="C68" i="82" l="1"/>
  <c r="F21" i="68" l="1"/>
  <c r="F58" i="65" l="1"/>
  <c r="O62" i="92" l="1"/>
  <c r="I2" i="91" l="1"/>
  <c r="L35" i="91" s="1"/>
  <c r="I1" i="91"/>
  <c r="L34" i="91" s="1"/>
  <c r="F10" i="68" l="1"/>
  <c r="B84" i="45" l="1"/>
  <c r="E49" i="67" l="1"/>
  <c r="H16" i="45" l="1"/>
  <c r="B34" i="45"/>
  <c r="B16" i="45"/>
  <c r="S32" i="3" l="1"/>
  <c r="S33"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13" i="65" l="1"/>
  <c r="G38" i="68" l="1"/>
  <c r="G37"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<sst xmlns="http://schemas.openxmlformats.org/spreadsheetml/2006/main" count="3725" uniqueCount="1732">
  <si>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</si>
  <si>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</si>
  <si>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</si>
  <si>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</si>
  <si>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</si>
  <si>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</si>
  <si>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</si>
  <si>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</si>
  <si>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</si>
  <si>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</si>
  <si>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</si>
  <si>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</si>
  <si>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</si>
  <si>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</si>
  <si>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</si>
  <si>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</si>
  <si>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</si>
  <si>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</si>
  <si>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</si>
  <si>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</si>
  <si>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</si>
  <si>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</si>
  <si>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</si>
  <si>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</si>
  <si>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</si>
  <si>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</si>
  <si>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</si>
  <si>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</si>
  <si>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</si>
  <si>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</si>
  <si>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</si>
  <si>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</si>
  <si>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</si>
  <si>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</si>
  <si>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</si>
  <si>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</si>
  <si>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</si>
  <si>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</si>
  <si>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</si>
  <si>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</si>
  <si>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</si>
  <si>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</si>
  <si>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</si>
  <si>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</si>
  <si>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</si>
  <si>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</si>
  <si>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</si>
  <si>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</si>
  <si>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</si>
  <si>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</si>
  <si>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</si>
  <si>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</si>
  <si>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</si>
  <si>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</si>
  <si>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</si>
  <si>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</si>
  <si>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</si>
  <si>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</si>
  <si>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</si>
  <si>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</si>
  <si>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</si>
  <si>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</si>
  <si>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</si>
  <si>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</si>
  <si>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</si>
  <si>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</si>
  <si>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</si>
  <si>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</si>
  <si>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</si>
  <si>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</si>
  <si>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</si>
  <si>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</si>
  <si>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</si>
  <si>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</si>
  <si>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</si>
  <si>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</si>
  <si>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</si>
  <si>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</si>
  <si>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</si>
  <si>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</si>
  <si>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</si>
  <si>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</si>
  <si>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</si>
  <si>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</si>
  <si>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</si>
  <si>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</si>
  <si>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</si>
  <si>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</si>
  <si>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</si>
  <si>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</si>
  <si>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</si>
  <si>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</si>
  <si>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</si>
  <si>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</si>
  <si>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</si>
  <si>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</si>
  <si>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</si>
  <si>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</si>
  <si>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</si>
  <si>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</si>
  <si>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</si>
  <si>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</si>
  <si>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</si>
  <si>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</si>
  <si>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</si>
  <si>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</si>
  <si>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</si>
  <si>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</si>
  <si>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</si>
  <si>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</si>
  <si>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</si>
  <si>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</si>
  <si>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</si>
  <si>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</si>
  <si>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</si>
  <si>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</si>
  <si>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</si>
  <si>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</si>
  <si>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</si>
  <si>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</si>
  <si>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</si>
  <si>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</si>
  <si>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</si>
  <si>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</si>
  <si>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</si>
  <si>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</si>
  <si>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</si>
  <si>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</si>
  <si>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</si>
  <si>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</si>
  <si>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</si>
  <si>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</si>
  <si>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</si>
  <si>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</si>
  <si>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</si>
  <si>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</si>
  <si>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</si>
  <si>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</si>
  <si>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</si>
  <si>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</si>
  <si>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</si>
  <si>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</si>
  <si>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</si>
  <si>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</si>
  <si>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</si>
  <si>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</si>
  <si>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</si>
  <si>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</si>
  <si>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</si>
  <si>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</si>
  <si>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HRLOINUPRIM0</t>
  </si>
  <si>
    <t>HRSLPFRA0004</t>
  </si>
  <si>
    <t>HRBRINRA0006</t>
  </si>
  <si>
    <t>HRKAPFRA0005</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</si>
  <si>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</si>
  <si>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</si>
  <si>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</si>
  <si>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</si>
  <si>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</si>
  <si>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</si>
  <si>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</si>
  <si>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</si>
  <si>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</si>
  <si>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</si>
  <si>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</si>
  <si>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</si>
  <si>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</si>
  <si>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</si>
  <si>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</si>
  <si>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</si>
  <si>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</si>
  <si>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</si>
  <si>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</si>
  <si>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</si>
  <si>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</si>
  <si>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</si>
  <si>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</si>
  <si>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</si>
  <si>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</si>
  <si>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</si>
  <si>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</si>
  <si>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</si>
  <si>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</si>
  <si>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</si>
  <si>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</si>
  <si>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</si>
  <si>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</si>
  <si>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</si>
  <si>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</si>
  <si>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</si>
  <si>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</si>
  <si>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</si>
  <si>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</si>
  <si>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</si>
  <si>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</si>
  <si>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</si>
  <si>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</si>
  <si>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</si>
  <si>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</si>
  <si>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</si>
  <si>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</si>
  <si>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</si>
  <si>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</si>
  <si>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</si>
  <si>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</si>
  <si>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</si>
  <si>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</si>
  <si>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</si>
  <si>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</si>
  <si>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</si>
  <si>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</si>
  <si>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</si>
  <si>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</si>
  <si>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</si>
  <si>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</si>
  <si>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</si>
  <si>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</si>
  <si>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</si>
  <si>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</si>
  <si>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</si>
  <si>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</si>
  <si>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</si>
  <si>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</si>
  <si>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</si>
  <si>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</si>
  <si>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</si>
  <si>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</si>
  <si>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</si>
  <si>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</si>
  <si>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</si>
  <si>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</si>
  <si>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</si>
  <si>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</si>
  <si>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</si>
  <si>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</si>
  <si>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</si>
  <si>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</si>
  <si>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</si>
  <si>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</si>
  <si>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</si>
  <si>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</si>
  <si>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</si>
  <si>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</si>
  <si>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</si>
  <si>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</si>
  <si>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</si>
  <si>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</si>
  <si>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</si>
  <si>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</si>
  <si>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</si>
  <si>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</si>
  <si>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</si>
  <si>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</si>
  <si>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</si>
  <si>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</si>
  <si>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</si>
  <si>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</si>
  <si>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</si>
  <si>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</si>
  <si>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</si>
  <si>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</si>
  <si>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</si>
  <si>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</si>
  <si>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</si>
  <si>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</si>
  <si>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</si>
  <si>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</si>
  <si>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</si>
  <si>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</si>
  <si>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</si>
  <si>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</si>
  <si>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</si>
  <si>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</si>
  <si>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</si>
  <si>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</si>
  <si>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</si>
  <si>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</si>
  <si>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</si>
  <si>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</si>
  <si>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</si>
  <si>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</si>
  <si>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</si>
  <si>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</si>
  <si>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</si>
  <si>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</si>
  <si>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</si>
  <si>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</si>
  <si>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</si>
  <si>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</si>
  <si>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</si>
  <si>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</si>
  <si>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</si>
  <si>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</si>
  <si>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</si>
  <si>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</si>
  <si>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</si>
  <si>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</si>
  <si>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</si>
  <si>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</si>
  <si>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</si>
  <si>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</si>
  <si>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</si>
  <si>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</si>
  <si>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</si>
  <si>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</si>
  <si>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</si>
  <si>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</si>
  <si>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</si>
  <si>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</si>
  <si>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</si>
  <si>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</si>
  <si>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</si>
  <si>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</si>
  <si>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</si>
  <si>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</si>
  <si>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</si>
  <si>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</si>
  <si>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</si>
  <si>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</si>
  <si>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</si>
  <si>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</si>
  <si>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</si>
  <si>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</si>
  <si>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</si>
  <si>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</si>
  <si>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</si>
  <si>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</si>
  <si>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</si>
  <si>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</si>
  <si>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</si>
  <si>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</si>
  <si>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</si>
  <si>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</si>
  <si>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</si>
  <si>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</si>
  <si>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</si>
  <si>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</si>
  <si>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</si>
  <si>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</si>
  <si>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</si>
  <si>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</si>
  <si>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</si>
  <si>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</si>
  <si>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</si>
  <si>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</si>
  <si>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</si>
  <si>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</si>
  <si>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</si>
  <si>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</si>
  <si>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</si>
  <si>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</si>
  <si>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</si>
  <si>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</si>
  <si>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</si>
  <si>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</si>
  <si>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</si>
  <si>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</si>
  <si>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</si>
  <si>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</si>
  <si>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</si>
  <si>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</si>
  <si>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</si>
  <si>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</si>
  <si>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</si>
  <si>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</si>
  <si>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</si>
  <si>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</si>
  <si>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</si>
  <si>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</si>
  <si>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</si>
  <si>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</si>
  <si>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</si>
  <si>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</si>
  <si>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</si>
  <si>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</si>
  <si>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</si>
  <si>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</si>
  <si>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</si>
  <si>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</si>
  <si>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</si>
  <si>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</si>
  <si>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</si>
  <si>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</si>
  <si>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</si>
  <si>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</si>
  <si>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</si>
  <si>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</si>
  <si>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</si>
  <si>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</si>
  <si>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</si>
  <si>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</si>
  <si>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</si>
  <si>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</si>
  <si>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</si>
  <si>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</si>
  <si>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</si>
  <si>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</si>
  <si>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</si>
  <si>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</si>
  <si>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</si>
  <si>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</si>
  <si>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</si>
  <si>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</si>
  <si>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</si>
  <si>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</si>
  <si>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</si>
  <si>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</si>
  <si>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</si>
  <si>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</si>
  <si>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</si>
  <si>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</si>
  <si>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</si>
  <si>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</si>
  <si>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</si>
  <si>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</si>
  <si>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</si>
  <si>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</si>
  <si>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</si>
  <si>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</si>
  <si>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</si>
  <si>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</si>
  <si>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</si>
  <si>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</si>
  <si>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</si>
  <si>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</si>
  <si>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</si>
  <si>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</si>
  <si>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</si>
  <si>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</si>
  <si>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</si>
  <si>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</si>
  <si>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</si>
  <si>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</si>
  <si>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</si>
  <si>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</si>
  <si>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</si>
  <si>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</si>
  <si>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</si>
  <si>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</si>
  <si>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</si>
  <si>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</si>
  <si>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</si>
  <si>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</si>
  <si>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</si>
  <si>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</si>
  <si>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</si>
  <si>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</si>
  <si>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</si>
  <si>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</si>
  <si>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</si>
  <si>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</si>
  <si>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</si>
  <si>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</si>
  <si>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</si>
  <si>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</si>
  <si>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</si>
  <si>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</si>
  <si>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</si>
  <si>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</si>
  <si>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</si>
  <si>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</si>
  <si>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</si>
  <si>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</si>
  <si>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</si>
  <si>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</si>
  <si>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</si>
  <si>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</si>
  <si>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</si>
  <si>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</si>
  <si>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</si>
  <si>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</si>
  <si>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</si>
  <si>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</si>
  <si>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</si>
  <si>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</si>
  <si>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</si>
  <si>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</si>
  <si>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</si>
  <si>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</si>
  <si>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</si>
  <si>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</si>
  <si>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</si>
  <si>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</si>
  <si>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</si>
  <si>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</si>
  <si>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</si>
  <si>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</si>
  <si>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</si>
  <si>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</si>
  <si>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</si>
  <si>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</si>
  <si>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</si>
  <si>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</si>
  <si>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</si>
  <si>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</si>
  <si>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</si>
  <si>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</si>
  <si>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</si>
  <si>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</si>
  <si>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</si>
  <si>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</si>
  <si>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</si>
  <si>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</si>
  <si>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</si>
  <si>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</si>
  <si>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</si>
  <si>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</si>
  <si>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</si>
  <si>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</si>
  <si>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</si>
  <si>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</si>
  <si>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</si>
  <si>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</si>
  <si>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</si>
  <si>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</si>
  <si>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</si>
  <si>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</si>
  <si>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</si>
  <si>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</si>
  <si>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</si>
  <si>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</si>
  <si>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</si>
  <si>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</si>
  <si>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</si>
  <si>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</si>
  <si>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</si>
  <si>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</si>
  <si>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</si>
  <si>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</si>
  <si>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</si>
  <si>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</si>
  <si>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</si>
  <si>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</si>
  <si>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</si>
  <si>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</si>
  <si>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</si>
  <si>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</si>
  <si>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</si>
  <si>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</si>
  <si>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</si>
  <si>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</si>
  <si>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</si>
  <si>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</si>
  <si>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</si>
  <si>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</si>
  <si>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</si>
  <si>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</si>
  <si>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</si>
  <si>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</si>
  <si>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</si>
  <si>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</si>
  <si>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</si>
  <si>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</si>
  <si>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</si>
  <si>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</si>
  <si>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</si>
  <si>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</si>
  <si>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</si>
  <si>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</si>
  <si>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</si>
  <si>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</si>
  <si>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</si>
  <si>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</si>
  <si>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</si>
  <si>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</si>
  <si>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</si>
  <si>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</si>
  <si>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</si>
  <si>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</si>
  <si>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</si>
  <si>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</si>
  <si>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</si>
  <si>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</si>
  <si>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</si>
  <si>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</si>
  <si>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</si>
  <si>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</si>
  <si>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</si>
  <si>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</si>
  <si>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</si>
  <si>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</si>
  <si>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</si>
  <si>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</si>
  <si>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</si>
  <si>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</si>
  <si>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</si>
  <si>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</si>
  <si>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</si>
  <si>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</si>
  <si>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</si>
  <si>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</si>
  <si>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</si>
  <si>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</si>
  <si>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</si>
  <si>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</si>
  <si>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</si>
  <si>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</si>
  <si>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</si>
  <si>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</si>
  <si>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</si>
  <si>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</si>
  <si>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</si>
  <si>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</si>
  <si>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</si>
  <si>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</si>
  <si>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</si>
  <si>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</si>
  <si>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</si>
  <si>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</si>
  <si>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</si>
  <si>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</si>
  <si>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</si>
  <si>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</si>
  <si>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</si>
  <si>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</si>
  <si>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</si>
  <si>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</si>
  <si>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</si>
  <si>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</si>
  <si>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</si>
  <si>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</si>
  <si>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</si>
  <si>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</si>
  <si>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</si>
  <si>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</si>
  <si>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</si>
  <si>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</si>
  <si>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</si>
  <si>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</si>
  <si>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</si>
  <si>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</si>
  <si>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</si>
  <si>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</si>
  <si>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</si>
  <si>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</si>
  <si>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</si>
  <si>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</si>
  <si>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</si>
  <si>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</si>
  <si>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</si>
  <si>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</si>
  <si>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</si>
  <si>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</si>
  <si>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</si>
  <si>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</si>
  <si>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</si>
  <si>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</si>
  <si>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</si>
  <si>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</si>
  <si>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</si>
  <si>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</si>
  <si>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</si>
  <si>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</si>
  <si>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</si>
  <si>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</si>
  <si>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</si>
  <si>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</si>
  <si>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</si>
  <si>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</si>
  <si>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</si>
  <si>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</si>
  <si>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</si>
  <si>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</si>
  <si>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</si>
  <si>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</si>
  <si>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</si>
  <si>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</si>
  <si>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</si>
  <si>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</si>
  <si>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</si>
  <si>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</si>
  <si>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</si>
  <si>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</si>
  <si>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</si>
  <si>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</si>
  <si>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</si>
  <si>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</si>
  <si>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</si>
  <si>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</si>
  <si>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</si>
  <si>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</si>
  <si>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</si>
  <si>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</si>
  <si>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</si>
  <si>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</si>
  <si>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</si>
  <si>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</si>
  <si>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</si>
  <si>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</si>
  <si>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</si>
  <si>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</si>
  <si>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</si>
  <si>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</si>
  <si>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</si>
  <si>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</si>
  <si>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</si>
  <si>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</si>
  <si>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</si>
  <si>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</si>
  <si>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</si>
  <si>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</si>
  <si>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</si>
  <si>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</si>
  <si>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</si>
  <si>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</si>
  <si>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</si>
  <si>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</si>
  <si>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</si>
  <si>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</si>
  <si>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</si>
  <si>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</si>
  <si>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</si>
  <si>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</si>
  <si>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</si>
  <si>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</si>
  <si>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</si>
  <si>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</si>
  <si>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</si>
  <si>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</si>
  <si>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</si>
  <si>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</si>
  <si>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</si>
  <si>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</si>
  <si>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</si>
  <si>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</si>
  <si>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</si>
  <si>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</si>
  <si>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</si>
  <si>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</si>
  <si>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</si>
  <si>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</si>
  <si>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</si>
  <si>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</si>
  <si>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</si>
  <si>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</si>
  <si>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</si>
  <si>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</si>
  <si>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</si>
  <si>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</si>
  <si>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</si>
  <si>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</si>
  <si>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</si>
  <si>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</si>
  <si>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</si>
  <si>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</si>
  <si>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</si>
  <si>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</si>
  <si>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</si>
  <si>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</si>
  <si>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</si>
  <si>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</si>
  <si>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</si>
  <si>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</si>
  <si>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</si>
  <si>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</si>
  <si>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</si>
  <si>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</si>
  <si>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</si>
  <si>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</si>
  <si>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</si>
  <si>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</si>
  <si>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</si>
  <si>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</si>
  <si>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</si>
  <si>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</si>
  <si>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</si>
  <si>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</si>
  <si>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</si>
  <si>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</si>
  <si>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</si>
  <si>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</si>
  <si>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</si>
  <si>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</si>
  <si>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</si>
  <si>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</si>
  <si>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</si>
  <si>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</si>
  <si>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</si>
  <si>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</si>
  <si>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</si>
  <si>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</si>
  <si>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</si>
  <si>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</si>
  <si>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</si>
  <si>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</si>
  <si>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</si>
  <si>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</si>
  <si>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</si>
  <si>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</si>
  <si>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</si>
  <si>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</si>
  <si>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</si>
  <si>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</si>
  <si>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</si>
  <si>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</si>
  <si>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</si>
  <si>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</si>
  <si>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</si>
  <si>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</si>
  <si>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</si>
  <si>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</si>
  <si>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</si>
  <si>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</si>
  <si>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</si>
  <si>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</si>
  <si>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</si>
  <si>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</si>
  <si>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</si>
  <si>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</si>
  <si>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</si>
  <si>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</si>
  <si>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</si>
  <si>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</si>
  <si>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</si>
  <si>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</si>
  <si>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</si>
  <si>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</si>
  <si>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</si>
  <si>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</si>
  <si>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</si>
  <si>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</si>
  <si>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t>APRIVATE</t>
  </si>
  <si>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</si>
  <si>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</si>
  <si>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</si>
  <si>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</si>
  <si>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</si>
  <si>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</si>
  <si>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</si>
  <si>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</si>
  <si>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</si>
  <si>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</si>
  <si>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</si>
  <si>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</si>
  <si>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</si>
  <si>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</si>
  <si>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</si>
  <si>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</si>
  <si>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</si>
  <si>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</si>
  <si>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</si>
  <si>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</si>
  <si>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</si>
  <si>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</si>
  <si>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</si>
  <si>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</si>
  <si>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</si>
  <si>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</si>
  <si>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</si>
  <si>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</si>
  <si>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</si>
  <si>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</si>
  <si>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</si>
  <si>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</si>
  <si>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</si>
  <si>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</si>
  <si>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</si>
  <si>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</si>
  <si>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</si>
  <si>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</si>
  <si>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</si>
  <si>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</si>
  <si>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</si>
  <si>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</si>
  <si>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</si>
  <si>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</si>
  <si>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</si>
  <si>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</si>
  <si>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</si>
  <si>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</si>
  <si>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</si>
  <si>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</si>
  <si>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</si>
  <si>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</si>
  <si>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</si>
  <si>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</si>
  <si>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</si>
  <si>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</si>
  <si>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</si>
  <si>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</si>
  <si>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</si>
  <si>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</si>
  <si>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</si>
  <si>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</si>
  <si>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</si>
  <si>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</si>
  <si>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</si>
  <si>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</si>
  <si>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</si>
  <si>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</si>
  <si>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</si>
  <si>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</si>
  <si>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</si>
  <si>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</si>
  <si>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</si>
  <si>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</si>
  <si>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</si>
  <si>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</si>
  <si>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</si>
  <si>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</si>
  <si>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</si>
  <si>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</si>
  <si>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</si>
  <si>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</si>
  <si>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</si>
  <si>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</si>
  <si>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</si>
  <si>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</si>
  <si>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</si>
  <si>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</si>
  <si>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</si>
  <si>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</si>
  <si>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</si>
  <si>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</si>
  <si>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</si>
  <si>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</si>
  <si>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</si>
  <si>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</si>
  <si>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</si>
  <si>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</si>
  <si>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</si>
  <si>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</si>
  <si>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</si>
  <si>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</si>
  <si>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</si>
  <si>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</si>
  <si>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</si>
  <si>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</si>
  <si>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</si>
  <si>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</si>
  <si>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</si>
  <si>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</si>
  <si>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</si>
  <si>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</si>
  <si>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</si>
  <si>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</si>
  <si>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</si>
  <si>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</si>
  <si>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</si>
  <si>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</si>
  <si>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</si>
  <si>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</si>
  <si>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</si>
  <si>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</si>
  <si>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</si>
  <si>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</si>
  <si>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</si>
  <si>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</si>
  <si>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</si>
  <si>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</si>
  <si>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</si>
  <si>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</si>
  <si>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</si>
  <si>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</si>
  <si>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</si>
  <si>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</si>
  <si>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</si>
  <si>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</si>
  <si>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</si>
  <si>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</si>
  <si>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</si>
  <si>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</si>
  <si>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</si>
  <si>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</si>
  <si>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</si>
  <si>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</si>
  <si>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</si>
  <si>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</si>
  <si>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</si>
  <si>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</si>
  <si>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</si>
  <si>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</si>
  <si>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</si>
  <si>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</si>
  <si>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</si>
  <si>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</si>
  <si>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</si>
  <si>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</si>
  <si>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</si>
  <si>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</si>
  <si>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</si>
  <si>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</si>
  <si>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</si>
  <si>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</si>
  <si>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</si>
  <si>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</si>
  <si>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</si>
  <si>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</si>
  <si>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</si>
  <si>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</si>
  <si>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</si>
  <si>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</si>
  <si>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</si>
  <si>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</si>
  <si>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</si>
  <si>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</si>
  <si>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</si>
  <si>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</si>
  <si>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</si>
  <si>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</si>
  <si>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</si>
  <si>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</si>
  <si>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</si>
  <si>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</si>
  <si>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</si>
  <si>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</si>
  <si>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</si>
  <si>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</si>
  <si>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</si>
  <si>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</si>
  <si>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</si>
  <si>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</si>
  <si>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</si>
  <si>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</si>
  <si>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</si>
  <si>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</si>
  <si>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</si>
  <si>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</si>
  <si>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</si>
  <si>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</si>
  <si>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</si>
  <si>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</si>
  <si>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</si>
  <si>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</si>
  <si>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</si>
  <si>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</si>
  <si>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</si>
  <si>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</si>
  <si>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</si>
  <si>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</si>
  <si>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</si>
  <si>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</si>
  <si>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</si>
  <si>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</si>
  <si>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</si>
  <si>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</si>
  <si>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</si>
  <si>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</si>
  <si>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</si>
  <si>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</si>
  <si>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</si>
  <si>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</si>
  <si>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</si>
  <si>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</si>
  <si>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</si>
  <si>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</si>
  <si>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</si>
  <si>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</si>
  <si>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</si>
  <si>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</si>
  <si>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</si>
  <si>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</si>
  <si>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</si>
  <si>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</si>
  <si>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</si>
  <si>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</si>
  <si>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</si>
  <si>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</si>
  <si>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</si>
  <si>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</si>
  <si>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</si>
  <si>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</si>
  <si>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</si>
  <si>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</si>
  <si>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</si>
  <si>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</si>
  <si>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</si>
  <si>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</si>
  <si>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</si>
  <si>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</si>
  <si>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</si>
  <si>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</si>
  <si>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</si>
  <si>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</si>
  <si>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</si>
  <si>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</si>
  <si>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</si>
  <si>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</si>
  <si>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</si>
  <si>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</si>
  <si>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</si>
  <si>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</si>
  <si>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</si>
  <si>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</si>
  <si>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</si>
  <si>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</si>
  <si>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</si>
  <si>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</si>
  <si>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</si>
  <si>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</si>
  <si>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</si>
  <si>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</si>
  <si>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</si>
  <si>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</si>
  <si>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</si>
  <si>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</si>
  <si>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</si>
  <si>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</si>
  <si>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</si>
  <si>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</si>
  <si>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</si>
  <si>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</si>
  <si>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</si>
  <si>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</si>
  <si>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</si>
  <si>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</si>
  <si>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</si>
  <si>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</si>
  <si>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</si>
  <si>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</si>
  <si>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</si>
  <si>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</si>
  <si>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</si>
  <si>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</si>
  <si>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</si>
  <si>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</si>
  <si>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</si>
  <si>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</si>
  <si>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</si>
  <si>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</si>
  <si>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</si>
  <si>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</si>
  <si>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</si>
  <si>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</si>
  <si>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</si>
  <si>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</si>
  <si>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</si>
  <si>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</si>
  <si>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</si>
  <si>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</si>
  <si>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</si>
  <si>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</si>
  <si>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</si>
  <si>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</si>
  <si>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</si>
  <si>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</si>
  <si>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</si>
  <si>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</si>
  <si>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</si>
  <si>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</si>
  <si>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</si>
  <si>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</si>
  <si>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</si>
  <si>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</si>
  <si>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</si>
  <si>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</si>
  <si>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</si>
  <si>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</si>
  <si>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</si>
  <si>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</si>
  <si>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</si>
  <si>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</si>
  <si>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</si>
  <si>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</si>
  <si>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</si>
  <si>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</si>
  <si>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</si>
  <si>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</si>
  <si>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</si>
  <si>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</si>
  <si>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</si>
  <si>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</si>
  <si>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</si>
  <si>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</si>
  <si>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</si>
  <si>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</si>
  <si>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</si>
  <si>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</si>
  <si>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</si>
  <si>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</si>
  <si>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</si>
  <si>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</si>
  <si>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</si>
  <si>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</si>
  <si>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</si>
  <si>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</si>
  <si>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</si>
  <si>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</si>
  <si>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</si>
  <si>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</si>
  <si>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</si>
  <si>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</si>
  <si>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</si>
  <si>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</si>
  <si>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</si>
  <si>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</si>
  <si>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</si>
  <si>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</si>
  <si>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</si>
  <si>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</si>
  <si>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</si>
  <si>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</si>
  <si>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</si>
  <si>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</si>
  <si>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</si>
  <si>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</si>
  <si>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</si>
  <si>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</si>
  <si>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</si>
  <si>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</si>
  <si>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</si>
  <si>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</si>
  <si>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</si>
  <si>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</si>
  <si>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</si>
  <si>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</si>
  <si>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</si>
  <si>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</si>
  <si>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</si>
  <si>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</si>
  <si>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</si>
  <si>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</si>
  <si>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</si>
  <si>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</si>
  <si>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</si>
  <si>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</si>
  <si>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</si>
  <si>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</si>
  <si>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</si>
  <si>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</si>
  <si>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</si>
  <si>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</si>
  <si>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</si>
  <si>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</si>
  <si>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</si>
  <si>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</si>
  <si>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</si>
  <si>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</si>
  <si>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</si>
  <si>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</si>
  <si>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</si>
  <si>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</si>
  <si>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</si>
  <si>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</si>
  <si>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</si>
  <si>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</si>
  <si>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</si>
  <si>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</si>
  <si>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</si>
  <si>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</si>
  <si>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</si>
  <si>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</si>
  <si>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</si>
  <si>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</si>
  <si>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</si>
  <si>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</si>
  <si>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</si>
  <si>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</si>
  <si>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</si>
  <si>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</si>
  <si>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</si>
  <si>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</si>
  <si>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</si>
  <si>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</si>
  <si>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</si>
  <si>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</si>
  <si>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</si>
  <si>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</si>
  <si>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</si>
  <si>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</si>
  <si>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</si>
  <si>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</si>
  <si>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</si>
  <si>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</si>
  <si>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</si>
  <si>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</si>
  <si>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</si>
  <si>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</si>
  <si>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</si>
  <si>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</si>
  <si>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</si>
  <si>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</si>
  <si>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</si>
  <si>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</si>
  <si>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</si>
  <si>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</si>
  <si>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</si>
  <si>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</si>
  <si>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</si>
  <si>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</si>
  <si>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</si>
  <si>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</si>
  <si>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</si>
  <si>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t>
  </si>
  <si>
    <t>88180260839</t>
  </si>
  <si>
    <t>HRFGCPUFGIF4</t>
  </si>
  <si>
    <t>Raiffeisen Sustainable Solid</t>
  </si>
  <si>
    <t>FARVE PRO INVEST d.o.o.</t>
  </si>
  <si>
    <t xml:space="preserve">i4next leasing Croatia d.o.o. </t>
  </si>
  <si>
    <t>Raiffeisen Leasing d.o.o.</t>
  </si>
  <si>
    <t>89187481269</t>
  </si>
  <si>
    <t>HRRBAIUMAS16</t>
  </si>
  <si>
    <t>Eurizon HR Active Defensive</t>
  </si>
  <si>
    <t>72179033599</t>
  </si>
  <si>
    <t>HRPBZIUADF07</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</si>
  <si>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</si>
  <si>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</si>
  <si>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</si>
  <si>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</si>
  <si>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</si>
  <si>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</si>
  <si>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</si>
  <si>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</si>
  <si>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</si>
  <si>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</si>
  <si>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</si>
  <si>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</si>
  <si>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</si>
  <si>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</si>
  <si>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</si>
  <si>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</si>
  <si>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</si>
  <si>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</si>
  <si>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</si>
  <si>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</si>
  <si>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</si>
  <si>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</si>
  <si>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</si>
  <si>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</si>
  <si>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</si>
  <si>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</si>
  <si>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</si>
  <si>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</si>
  <si>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</si>
  <si>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</si>
  <si>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</si>
  <si>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</si>
  <si>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</si>
  <si>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</si>
  <si>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Eurizon HR Target 2025</t>
  </si>
  <si>
    <t>InterCapital Dollar Balanced</t>
  </si>
  <si>
    <t>OTP MULTI USD 2</t>
  </si>
  <si>
    <t>Raiffeisen EUR 2025 Bond</t>
  </si>
  <si>
    <t>ZB Invest Funds – ZB bond 2027 EUR</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</si>
  <si>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</si>
  <si>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</si>
  <si>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</si>
  <si>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</si>
  <si>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</si>
  <si>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</si>
  <si>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</si>
  <si>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</si>
  <si>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</si>
  <si>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</si>
  <si>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</si>
  <si>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</si>
  <si>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</si>
  <si>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</si>
  <si>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</si>
  <si>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</si>
  <si>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</si>
  <si>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</si>
  <si>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</si>
  <si>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</si>
  <si>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</si>
  <si>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</si>
  <si>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</si>
  <si>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</si>
  <si>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</si>
  <si>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</si>
  <si>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</si>
  <si>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</si>
  <si>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</si>
  <si>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</si>
  <si>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</si>
  <si>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</si>
  <si>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</si>
  <si>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</si>
  <si>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</si>
  <si>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</si>
  <si>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</si>
  <si>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</si>
  <si>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</si>
  <si>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</si>
  <si>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</si>
  <si>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</si>
  <si>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</si>
  <si>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</si>
  <si>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</si>
  <si>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</si>
  <si>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</si>
  <si>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</si>
  <si>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</si>
  <si>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</si>
  <si>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</si>
  <si>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</si>
  <si>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</si>
  <si>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</si>
  <si>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</si>
  <si>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</si>
  <si>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</si>
  <si>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</si>
  <si>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</si>
  <si>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</si>
  <si>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</si>
  <si>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</si>
  <si>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</si>
  <si>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</si>
  <si>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</si>
  <si>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</si>
  <si>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</si>
  <si>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</si>
  <si>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</si>
  <si>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</si>
  <si>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</si>
  <si>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</si>
  <si>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</si>
  <si>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</si>
  <si>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</si>
  <si>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</si>
  <si>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</si>
  <si>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</si>
  <si>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</si>
  <si>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</si>
  <si>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</si>
  <si>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</si>
  <si>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</si>
  <si>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</si>
  <si>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</si>
  <si>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</si>
  <si>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</si>
  <si>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</si>
  <si>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</si>
  <si>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</si>
  <si>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</si>
  <si>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</si>
  <si>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</si>
  <si>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</si>
  <si>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</si>
  <si>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</si>
  <si>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</si>
  <si>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</si>
  <si>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</si>
  <si>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</si>
  <si>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</si>
  <si>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</si>
  <si>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</si>
  <si>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</si>
  <si>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</si>
  <si>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</si>
  <si>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</si>
  <si>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</si>
  <si>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</si>
  <si>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</si>
  <si>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</si>
  <si>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</si>
  <si>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</si>
  <si>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</si>
  <si>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</si>
  <si>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</si>
  <si>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</si>
  <si>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</si>
  <si>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</si>
  <si>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</si>
  <si>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</si>
  <si>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</si>
  <si>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</si>
  <si>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</si>
  <si>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</si>
  <si>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</si>
  <si>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</si>
  <si>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</si>
  <si>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</si>
  <si>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</si>
  <si>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</si>
  <si>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</si>
  <si>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</si>
  <si>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</si>
  <si>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</si>
  <si>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</si>
  <si>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</si>
  <si>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</si>
  <si>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</si>
  <si>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</si>
  <si>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</si>
  <si>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</si>
  <si>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</si>
  <si>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</si>
  <si>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</si>
  <si>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</si>
  <si>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</si>
  <si>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</si>
  <si>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</si>
  <si>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</si>
  <si>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</si>
  <si>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</si>
  <si>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</si>
  <si>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</si>
  <si>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</si>
  <si>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</si>
  <si>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</si>
  <si>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</si>
  <si>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</si>
  <si>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</si>
  <si>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</si>
  <si>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</si>
  <si>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</si>
  <si>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</si>
  <si>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</si>
  <si>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</si>
  <si>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</si>
  <si>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</si>
  <si>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</si>
  <si>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</si>
  <si>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</si>
  <si>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</si>
  <si>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</si>
  <si>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</si>
  <si>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</si>
  <si>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</si>
  <si>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</si>
  <si>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</si>
  <si>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</si>
  <si>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</si>
  <si>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</si>
  <si>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</si>
  <si>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</si>
  <si>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</si>
  <si>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</si>
  <si>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</si>
  <si>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</si>
  <si>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</si>
  <si>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</si>
  <si>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</si>
  <si>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</si>
  <si>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</si>
  <si>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</si>
  <si>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</si>
  <si>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</si>
  <si>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</si>
  <si>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</si>
  <si>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</si>
  <si>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</si>
  <si>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</si>
  <si>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</si>
  <si>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</si>
  <si>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</si>
  <si>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30.9.2023.</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</si>
  <si>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</si>
  <si>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</si>
  <si>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</si>
  <si>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</si>
  <si>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</si>
  <si>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</si>
  <si>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</si>
  <si>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</si>
  <si>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</si>
  <si>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</si>
  <si>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</si>
  <si>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</si>
  <si>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</si>
  <si>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</si>
  <si>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</si>
  <si>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</si>
  <si>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</si>
  <si>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</si>
  <si>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31.12.2023.</t>
  </si>
  <si>
    <t>2023.</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</si>
  <si>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</si>
  <si>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</si>
  <si>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</si>
  <si>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</si>
  <si>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</si>
  <si>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</si>
  <si>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</si>
  <si>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</si>
  <si>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</si>
  <si>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</si>
  <si>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</si>
  <si>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</si>
  <si>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</si>
  <si>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</si>
  <si>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</si>
  <si>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</si>
  <si>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</si>
  <si>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</si>
  <si>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</si>
  <si>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</si>
  <si>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ZB Short Term Bond</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</si>
  <si>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</si>
  <si>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</si>
  <si>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</si>
  <si>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</si>
  <si>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</si>
  <si>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</si>
  <si>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ZB Invest Funds – ZB conservative</t>
  </si>
  <si>
    <t>64747126842</t>
  </si>
  <si>
    <t>HRZBINUCONS9</t>
  </si>
  <si>
    <t>ZB portfolio 70 (global 70)</t>
  </si>
  <si>
    <t>2024 Q 1</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</si>
  <si>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</si>
  <si>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</si>
  <si>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</si>
  <si>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</si>
  <si>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</si>
  <si>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</si>
  <si>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</si>
  <si>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</si>
  <si>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</si>
  <si>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</si>
  <si>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</si>
  <si>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</si>
  <si>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</si>
  <si>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</si>
  <si>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</si>
  <si>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</si>
  <si>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</si>
  <si>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</si>
  <si>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</si>
  <si>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</si>
  <si>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</si>
  <si>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</si>
  <si>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</si>
  <si>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</si>
  <si>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</si>
  <si>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</si>
  <si>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</si>
  <si>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Inspire OMEGA</t>
  </si>
  <si>
    <t>Next Invest One</t>
  </si>
  <si>
    <t>NEXT INVSET d.o.o.</t>
  </si>
  <si>
    <t>Fond ICAM COSERVATIVE PRIVATE je brisan iz registra 28.12.2023. / The ICAM COSERVATIVE PRIVATE fund was deleted from the register on 12/28/2023.</t>
  </si>
  <si>
    <t>Lipanj 2024.</t>
  </si>
  <si>
    <t>June 2024</t>
  </si>
  <si>
    <t>Erste Money Market USD</t>
  </si>
  <si>
    <t xml:space="preserve">OTP MULTI EUR 2026 </t>
  </si>
  <si>
    <t xml:space="preserve">ZB global 50 </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</si>
  <si>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</si>
  <si>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</si>
  <si>
    <t>31.3.2024.</t>
  </si>
  <si>
    <t>34626223589</t>
  </si>
  <si>
    <t>HRERSIUMMUS7</t>
  </si>
  <si>
    <t>13797703937</t>
  </si>
  <si>
    <t>HRPBZIUCASH5</t>
  </si>
  <si>
    <t>InterCapital EUR Romania Govt Bond 5 - 10yr UCITS ETF</t>
  </si>
  <si>
    <t>13412952130</t>
  </si>
  <si>
    <t>HRICAMFERGB2</t>
  </si>
  <si>
    <t>InterCapital Short Term Dollar Bond</t>
  </si>
  <si>
    <t>56398025267</t>
  </si>
  <si>
    <t>HROTPIUME262</t>
  </si>
  <si>
    <t>Raiffeisen Money Market</t>
  </si>
  <si>
    <t> 80931768837</t>
  </si>
  <si>
    <t>HRRBAIURMNM8</t>
  </si>
  <si>
    <t>2024 Q 2</t>
  </si>
  <si>
    <t>30.6.2024.</t>
  </si>
  <si>
    <t>AP4</t>
  </si>
  <si>
    <t xml:space="preserve">Continuum </t>
  </si>
  <si>
    <t>SQ Cobold</t>
  </si>
  <si>
    <t>03637940749</t>
  </si>
  <si>
    <t>HRALTIUAP402</t>
  </si>
  <si>
    <t>48815690681</t>
  </si>
  <si>
    <t>HRLOINUVAL26</t>
  </si>
  <si>
    <t>72564316290</t>
  </si>
  <si>
    <t>HRININUOMGA1</t>
  </si>
  <si>
    <t>23614342922</t>
  </si>
  <si>
    <t> HRMTCPUCNTM9</t>
  </si>
  <si>
    <t> 00488180167</t>
  </si>
  <si>
    <t>HRNXINUNONE6</t>
  </si>
  <si>
    <t> 02142547776</t>
  </si>
  <si>
    <t> HRZDINUCBLD8</t>
  </si>
  <si>
    <t>Mathematica Capital Partners d.o.o.</t>
  </si>
  <si>
    <t xml:space="preserve">ZB Invest Funds – ZB bond 2026 EUR II </t>
  </si>
  <si>
    <t>03725025417</t>
  </si>
  <si>
    <t>HRZBINUB6E22</t>
  </si>
  <si>
    <t>III. dio: Osiguranja</t>
  </si>
  <si>
    <r>
      <t xml:space="preserve">ICAM CAPITAL PRIVATE 2 </t>
    </r>
    <r>
      <rPr>
        <b/>
        <vertAlign val="superscript"/>
        <sz val="8"/>
        <color rgb="FFFF0000"/>
        <rFont val="Arial"/>
        <family val="2"/>
      </rPr>
      <t>1</t>
    </r>
  </si>
  <si>
    <r>
      <t xml:space="preserve">ICAM CAPITAL PRIVATE 3 </t>
    </r>
    <r>
      <rPr>
        <b/>
        <vertAlign val="superscript"/>
        <sz val="8"/>
        <color rgb="FFFF0000"/>
        <rFont val="Arial"/>
        <family val="2"/>
      </rPr>
      <t>2</t>
    </r>
  </si>
  <si>
    <r>
      <rPr>
        <b/>
        <vertAlign val="superscript"/>
        <sz val="8"/>
        <color rgb="FFFF0000"/>
        <rFont val="Arial"/>
        <family val="2"/>
      </rPr>
      <t>1</t>
    </r>
    <r>
      <rPr>
        <sz val="8"/>
        <color theme="1"/>
        <rFont val="Arial"/>
        <family val="2"/>
        <charset val="238"/>
      </rPr>
      <t xml:space="preserve"> Fond ICAM DYNAMIC ALLOCATION je 14.5.2024. promijenio naziv u ICAM CAPITAL PRIVATE 2. Do 8.12.2017. fond je bio kategoriziran kao osnovni, a nakon toga kao posebni.</t>
    </r>
  </si>
  <si>
    <r>
      <t xml:space="preserve">  </t>
    </r>
    <r>
      <rPr>
        <i/>
        <sz val="8"/>
        <color theme="1" tint="0.34998626667073579"/>
        <rFont val="Arial"/>
        <family val="2"/>
      </rPr>
      <t>The ICAM DYNAMIC ALLOCATION fund changed its name to ICAM CAPITAL PRIVATE 2 (May 14, 2024). Until 8. December 2017 the fund was categorized as basic, and then as special.</t>
    </r>
  </si>
  <si>
    <r>
      <rPr>
        <b/>
        <vertAlign val="superscript"/>
        <sz val="8"/>
        <color rgb="FFFF0000"/>
        <rFont val="Arial"/>
        <family val="2"/>
      </rPr>
      <t xml:space="preserve">2 </t>
    </r>
    <r>
      <rPr>
        <sz val="8"/>
        <color theme="1"/>
        <rFont val="Arial"/>
        <family val="2"/>
        <charset val="238"/>
      </rPr>
      <t>Fond Generali Value je na datum 10.7.2024. promijenio naziv  u ICAM CAPITAL PRIVATE 3, a od tog datuma je preoblikovan iz osnovnog AIF-a u posebni AIF s privatnom ponudom.</t>
    </r>
  </si>
  <si>
    <t xml:space="preserve"> The Generali Value fund is on July 10, 2024. changed its name to ICAM CAPITAL PRIVATE 3, and from that date it was transformed from a basic AIF to a special AIF with a private offering.</t>
  </si>
  <si>
    <t>Rujan 2024.</t>
  </si>
  <si>
    <t>September 2024</t>
  </si>
  <si>
    <t>Listopad 2024.</t>
  </si>
  <si>
    <t>October 2024</t>
  </si>
  <si>
    <t>RUJAN 2024.</t>
  </si>
  <si>
    <t>SEPTEMBER 2024</t>
  </si>
  <si>
    <r>
      <t>Ukupno obveznice</t>
    </r>
    <r>
      <rPr>
        <b/>
        <sz val="10"/>
        <color rgb="FF0000FF"/>
        <rFont val="Arial"/>
        <family val="2"/>
      </rPr>
      <t xml:space="preserve"> </t>
    </r>
    <r>
      <rPr>
        <b/>
        <i/>
        <sz val="10"/>
        <color theme="1" tint="0.34998626667073579"/>
        <rFont val="Arial"/>
        <family val="2"/>
        <charset val="238"/>
      </rPr>
      <t>Total bonds</t>
    </r>
  </si>
  <si>
    <r>
      <t xml:space="preserve">Ukupno blok
</t>
    </r>
    <r>
      <rPr>
        <b/>
        <i/>
        <sz val="10"/>
        <color theme="1" tint="0.34998626667073579"/>
        <rFont val="Arial"/>
        <family val="2"/>
        <charset val="238"/>
      </rPr>
      <t>Total block</t>
    </r>
  </si>
  <si>
    <t>1.1. - 30.9.2024</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</si>
  <si>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30.9.2024</t>
    </r>
  </si>
  <si>
    <t>2024 Q 3</t>
  </si>
  <si>
    <r>
      <t xml:space="preserve">Fond  Prosperus FGS je s radom 10.10.2024. /  </t>
    </r>
    <r>
      <rPr>
        <i/>
        <sz val="8"/>
        <color theme="1" tint="0.34998626667073579"/>
        <rFont val="Arial"/>
        <family val="2"/>
      </rPr>
      <t>The Prosperus FGS fund is operational on October 10, 2024.</t>
    </r>
  </si>
  <si>
    <t>Prosperus FGS u likvidaciji</t>
  </si>
  <si>
    <t>HRPSPIUPFGS3</t>
  </si>
  <si>
    <t xml:space="preserve">Ayvens Croatia d.o.o. za operativni i financijski leasing </t>
  </si>
  <si>
    <t>30.9.2024.</t>
  </si>
  <si>
    <t>Studeni 2024.</t>
  </si>
  <si>
    <t>November 2024</t>
  </si>
  <si>
    <t>HRKOEIRA0009</t>
  </si>
  <si>
    <t>HRHT00RA0005</t>
  </si>
  <si>
    <t>HRZABARA0009</t>
  </si>
  <si>
    <t>HRRIVPRA0000</t>
  </si>
  <si>
    <t>HRHPB0RA0002</t>
  </si>
  <si>
    <t>HRPODRRA0004</t>
  </si>
  <si>
    <t>HRSPANRA0007</t>
  </si>
  <si>
    <t>HRKODTRA0007</t>
  </si>
  <si>
    <t>HRADRSPA0009</t>
  </si>
  <si>
    <t>HRATPLRA0008</t>
  </si>
  <si>
    <t>HRRHMFO253B1</t>
  </si>
  <si>
    <t>HRRHMFO33BA3</t>
  </si>
  <si>
    <t>HRRHMFO297A0</t>
  </si>
  <si>
    <t>HRRHMFO26CA5</t>
  </si>
  <si>
    <t>HRRHMFO327A5</t>
  </si>
  <si>
    <t>HRRHMFO287A1</t>
  </si>
  <si>
    <t>HRRHMFO253A3</t>
  </si>
  <si>
    <t>HRDLKVRA0006</t>
  </si>
  <si>
    <t>HRRHMFO257A4</t>
  </si>
  <si>
    <t>HRAUHRRA0009</t>
  </si>
  <si>
    <t>HRRHMFT509C9</t>
  </si>
  <si>
    <t>HRRHMFT523C0</t>
  </si>
  <si>
    <t>HRKOTRPA0003</t>
  </si>
  <si>
    <t>HRBCINRA0003</t>
  </si>
  <si>
    <t>HRTSHCRA0009</t>
  </si>
  <si>
    <t>HRGLCOO26CE5</t>
  </si>
  <si>
    <t>HPB Fokus 2026</t>
  </si>
  <si>
    <t xml:space="preserve">ZB Invest Funds – ZB bond 2026 EUR III </t>
  </si>
  <si>
    <t>38316893110</t>
  </si>
  <si>
    <t>HRHPBIUFK265</t>
  </si>
  <si>
    <t>02900164555</t>
  </si>
  <si>
    <t>HRZBINU26E31</t>
  </si>
  <si>
    <t>HOK-OSIGURANJE d.d.</t>
  </si>
  <si>
    <t>Tablica 3.1: Naplaćena premija osiguranja za period od 1. do 30. studenoga 2024.</t>
  </si>
  <si>
    <t>I-XI/2023</t>
  </si>
  <si>
    <t>I-XI/2024</t>
  </si>
  <si>
    <r>
      <t xml:space="preserve">Indeks (100 = I-XI/2023)
 </t>
    </r>
    <r>
      <rPr>
        <i/>
        <sz val="9"/>
        <color theme="1" tint="0.34998626667073579"/>
        <rFont val="Arial"/>
        <family val="2"/>
        <charset val="238"/>
      </rPr>
      <t>Index(100 =I-XI/2023)</t>
    </r>
  </si>
  <si>
    <t>Tablica 3.2: Podaci o osiguranju za period od 1. do 30. studenoga 2024.</t>
  </si>
  <si>
    <t>Table 3.2: Insurance data for the period  1  - 30 November 2024</t>
  </si>
  <si>
    <t>1.1. - 30.9.2024.</t>
  </si>
  <si>
    <t>RUJAN 2024</t>
  </si>
  <si>
    <t>Fond Blue Income Builder je prestao s radom 8.11.2024. / The Blue Income Builder Fund ceased operations on November 8, 2024.</t>
  </si>
  <si>
    <r>
      <t xml:space="preserve">Broj / </t>
    </r>
    <r>
      <rPr>
        <i/>
        <sz val="10"/>
        <color theme="1" tint="0.34998626667073579"/>
        <rFont val="Arial"/>
        <family val="2"/>
        <charset val="238"/>
      </rPr>
      <t>Number</t>
    </r>
    <r>
      <rPr>
        <sz val="10"/>
        <color theme="1"/>
        <rFont val="Arial"/>
        <family val="2"/>
      </rPr>
      <t xml:space="preserve"> 12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  Zagreb, 17.12.2024.</t>
    </r>
  </si>
  <si>
    <t>Table 3.1: Premium paid for the period 1  - 30 November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</si>
</sst>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9">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
      <b/>
      <vertAlign val="superscript"/>
      <sz val="8"/>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3" fillId="0" borderId="0"/>
    <xf numFmtId="0" fontId="2" fillId="0" borderId="0"/>
    <xf numFmtId="0" fontId="2" fillId="0" borderId="0"/>
  </cellStyleXfs>
  <cellXfs count="1261">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166" fontId="39" fillId="18" borderId="0" xfId="1" applyNumberFormat="1" applyFont="1" applyFill="1" applyBorder="1" applyAlignment="1">
      <alignment horizontal="center" vertic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3" fontId="31" fillId="28" borderId="0" xfId="3"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0"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5" fillId="0" borderId="0" xfId="2" applyFont="1" applyFill="1" applyAlignment="1" applyProtection="1">
      <alignment horizontal="left" vertical="center"/>
    </xf>
    <xf numFmtId="0" fontId="206" fillId="0" borderId="0" xfId="2" applyFont="1" applyFill="1" applyAlignment="1" applyProtection="1">
      <alignment horizontal="left"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160" fillId="0" borderId="0" xfId="0" applyFont="1" applyFill="1" applyBorder="1" applyAlignment="1">
      <alignment vertical="center" wrapText="1"/>
    </xf>
    <xf numFmtId="0" fontId="209"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1"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5" fillId="0" borderId="0" xfId="2" applyFont="1" applyFill="1" applyAlignment="1" applyProtection="1">
      <alignment horizontal="left" vertical="center"/>
    </xf>
    <xf numFmtId="0" fontId="216" fillId="0" borderId="0" xfId="2" applyFont="1"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Border="1" applyAlignment="1" applyProtection="1"/>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5" fillId="3" borderId="6" xfId="3" applyNumberFormat="1" applyFont="1" applyFill="1" applyBorder="1" applyAlignment="1">
      <alignment horizontal="right" vertical="center"/>
    </xf>
    <xf numFmtId="3" fontId="225"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4"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7"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4"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6"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39" fillId="0" borderId="0" xfId="3" applyFont="1" applyFill="1" applyBorder="1" applyAlignment="1">
      <alignment horizontal="left" vertical="center"/>
    </xf>
    <xf numFmtId="0" fontId="240"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1"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0"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4"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4"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2" fillId="0" borderId="0" xfId="0" applyFont="1" applyAlignment="1">
      <alignment vertical="center"/>
    </xf>
    <xf numFmtId="3" fontId="4" fillId="0" borderId="0" xfId="0" applyNumberFormat="1" applyFont="1" applyFill="1" applyAlignment="1">
      <alignment vertical="center"/>
    </xf>
    <xf numFmtId="0" fontId="243"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1"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1" fillId="0" borderId="0" xfId="0" applyFont="1" applyAlignment="1">
      <alignment vertical="center"/>
    </xf>
    <xf numFmtId="0" fontId="211"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1" borderId="0" xfId="3" applyFont="1" applyFill="1" applyAlignment="1">
      <alignment horizontal="left" vertical="center"/>
    </xf>
    <xf numFmtId="0" fontId="32" fillId="11" borderId="0" xfId="3" applyFont="1" applyFill="1" applyAlignment="1">
      <alignment horizontal="left" vertical="center"/>
    </xf>
    <xf numFmtId="0" fontId="32" fillId="11" borderId="0" xfId="3" applyFont="1" applyFill="1" applyAlignment="1">
      <alignment vertical="center"/>
    </xf>
    <xf numFmtId="3" fontId="31" fillId="11" borderId="0" xfId="3" applyNumberFormat="1" applyFont="1" applyFill="1" applyAlignment="1">
      <alignment horizontal="right" vertical="center"/>
    </xf>
    <xf numFmtId="10" fontId="31" fillId="11" borderId="0" xfId="0" applyNumberFormat="1" applyFont="1" applyFill="1" applyAlignment="1">
      <alignment horizontal="right" vertical="center"/>
    </xf>
    <xf numFmtId="10" fontId="241" fillId="18" borderId="0" xfId="3" applyNumberFormat="1" applyFont="1" applyFill="1" applyBorder="1" applyAlignment="1">
      <alignment horizontal="right" vertical="center" indent="2"/>
    </xf>
    <xf numFmtId="2" fontId="40" fillId="3" borderId="0" xfId="16" applyNumberFormat="1" applyFont="1" applyFill="1" applyBorder="1" applyAlignment="1">
      <alignment horizontal="right" vertical="center" wrapText="1"/>
    </xf>
    <xf numFmtId="10" fontId="40" fillId="3" borderId="0" xfId="16" applyNumberFormat="1" applyFont="1" applyFill="1" applyBorder="1" applyAlignment="1">
      <alignment horizontal="right" vertical="center" wrapText="1"/>
    </xf>
    <xf numFmtId="10" fontId="40" fillId="3" borderId="0" xfId="4" applyNumberFormat="1" applyFont="1" applyFill="1" applyAlignment="1">
      <alignment horizontal="right" vertical="center" wrapText="1"/>
    </xf>
    <xf numFmtId="4" fontId="40" fillId="3" borderId="0" xfId="3" applyNumberFormat="1" applyFont="1" applyFill="1" applyBorder="1" applyAlignment="1">
      <alignment horizontal="right" vertical="center" wrapText="1"/>
    </xf>
    <xf numFmtId="10" fontId="40" fillId="3" borderId="0" xfId="3" applyNumberFormat="1" applyFont="1" applyFill="1" applyBorder="1" applyAlignment="1">
      <alignment horizontal="right" vertical="center" wrapText="1"/>
    </xf>
    <xf numFmtId="2" fontId="39" fillId="14" borderId="0" xfId="16" applyNumberFormat="1" applyFont="1" applyFill="1" applyBorder="1" applyAlignment="1">
      <alignment horizontal="right" vertical="center" wrapText="1"/>
    </xf>
    <xf numFmtId="10" fontId="39" fillId="14" borderId="0" xfId="16" applyNumberFormat="1" applyFont="1" applyFill="1" applyBorder="1" applyAlignment="1">
      <alignment horizontal="right" vertical="center" wrapText="1"/>
    </xf>
    <xf numFmtId="10" fontId="39" fillId="14" borderId="0" xfId="4" applyNumberFormat="1" applyFont="1" applyFill="1" applyAlignment="1">
      <alignment horizontal="right" vertical="center" wrapText="1"/>
    </xf>
    <xf numFmtId="4" fontId="39" fillId="14" borderId="0" xfId="3" applyNumberFormat="1" applyFont="1" applyFill="1" applyBorder="1" applyAlignment="1">
      <alignment horizontal="right" vertical="center" wrapText="1"/>
    </xf>
    <xf numFmtId="10" fontId="39" fillId="14" borderId="0" xfId="3" applyNumberFormat="1" applyFont="1" applyFill="1" applyBorder="1" applyAlignment="1">
      <alignment horizontal="right" vertical="center" wrapText="1"/>
    </xf>
    <xf numFmtId="10" fontId="50" fillId="4" borderId="0" xfId="23" quotePrefix="1" applyNumberFormat="1" applyFont="1" applyFill="1" applyBorder="1" applyAlignment="1" applyProtection="1">
      <alignment horizontal="right" vertical="center"/>
      <protection hidden="1"/>
    </xf>
    <xf numFmtId="3" fontId="50" fillId="4" borderId="0" xfId="23" quotePrefix="1" applyNumberFormat="1" applyFont="1" applyFill="1" applyBorder="1" applyAlignment="1" applyProtection="1">
      <alignment horizontal="right" vertical="center"/>
      <protection hidden="1"/>
    </xf>
    <xf numFmtId="166" fontId="0" fillId="0" borderId="0" xfId="0" applyNumberFormat="1" applyAlignment="1">
      <alignment vertical="center"/>
    </xf>
    <xf numFmtId="0" fontId="164" fillId="0" borderId="0" xfId="0" applyFont="1" applyFill="1" applyBorder="1" applyAlignment="1">
      <alignment horizontal="left" vertical="center"/>
    </xf>
    <xf numFmtId="0" fontId="88" fillId="0" borderId="0" xfId="0" applyFont="1" applyFill="1" applyBorder="1" applyAlignment="1">
      <alignment horizontal="left" vertical="center"/>
    </xf>
    <xf numFmtId="0" fontId="77" fillId="0" borderId="0" xfId="0" applyFont="1" applyFill="1" applyBorder="1" applyAlignment="1">
      <alignment horizontal="left" vertical="center"/>
    </xf>
    <xf numFmtId="0" fontId="64" fillId="17" borderId="0" xfId="3" applyFont="1" applyFill="1" applyAlignment="1">
      <alignment horizontal="left" vertical="center" wrapText="1"/>
    </xf>
    <xf numFmtId="0" fontId="64" fillId="3" borderId="0" xfId="3" applyFont="1" applyFill="1" applyAlignment="1">
      <alignment horizontal="left" vertical="center" wrapText="1"/>
    </xf>
    <xf numFmtId="10" fontId="225" fillId="18" borderId="0" xfId="3" applyNumberFormat="1" applyFont="1" applyFill="1" applyBorder="1" applyAlignment="1">
      <alignment horizontal="center" vertical="center"/>
    </xf>
    <xf numFmtId="0" fontId="39" fillId="12" borderId="0" xfId="3" applyFont="1" applyFill="1" applyBorder="1" applyAlignment="1">
      <alignment horizontal="center" vertical="center" wrapText="1"/>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6"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30"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5" fillId="41" borderId="0" xfId="24" applyNumberFormat="1" applyFont="1" applyFill="1" applyBorder="1" applyAlignment="1">
      <alignment horizontal="center" vertical="center"/>
    </xf>
    <xf numFmtId="0" fontId="235"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28"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FFFCC"/>
      <color rgb="FFF8FAF4"/>
      <color rgb="FF99CCFF"/>
      <color rgb="FF66CCFF"/>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sheetPr>
  <dimension ref="A1:I40"/>
  <sheetViews>
    <sheetView showGridLines="0" tabSelected="1" zoomScaleNormal="100" workbookViewId="0"/>
  </sheetViews>
  <sheetFormatPr defaultColWidth="8.85546875" defaultRowHeight="15"/>
  <cols>
    <col min="1" max="16384" width="8.85546875" style="189"/>
  </cols>
  <sheetData>
    <row r="1" spans="1:9" ht="21" customHeight="1">
      <c r="A1" s="626"/>
      <c r="B1" s="627"/>
      <c r="C1" s="627"/>
      <c r="D1" s="627"/>
      <c r="E1" s="627"/>
      <c r="F1" s="627"/>
      <c r="G1" s="627"/>
      <c r="H1" s="627"/>
      <c r="I1" s="627"/>
    </row>
    <row r="2" spans="1:9" ht="18">
      <c r="A2" s="1112" t="s">
        <v>1480</v>
      </c>
      <c r="B2" s="1112"/>
      <c r="C2" s="1112"/>
      <c r="D2" s="1112"/>
      <c r="E2" s="1112"/>
      <c r="F2" s="1112"/>
      <c r="G2" s="1112"/>
      <c r="H2" s="1112"/>
      <c r="I2" s="1112"/>
    </row>
    <row r="3" spans="1:9" ht="16.5">
      <c r="A3" s="1113" t="s">
        <v>1481</v>
      </c>
      <c r="B3" s="1113"/>
      <c r="C3" s="1113"/>
      <c r="D3" s="1113"/>
      <c r="E3" s="1113"/>
      <c r="F3" s="1113"/>
      <c r="G3" s="1113"/>
      <c r="H3" s="1113"/>
      <c r="I3" s="1113"/>
    </row>
    <row r="4" spans="1:9" ht="16.5">
      <c r="A4" s="1113"/>
      <c r="B4" s="1113"/>
      <c r="C4" s="1113"/>
      <c r="D4" s="1113"/>
      <c r="E4" s="1113"/>
      <c r="F4" s="1113"/>
      <c r="G4" s="1113"/>
      <c r="H4" s="1113"/>
      <c r="I4" s="1113"/>
    </row>
    <row r="5" spans="1:9" ht="15" customHeight="1">
      <c r="A5" s="628"/>
      <c r="B5" s="628"/>
      <c r="C5" s="628"/>
      <c r="D5" s="628"/>
      <c r="E5" s="628"/>
      <c r="F5" s="628"/>
      <c r="G5" s="628"/>
      <c r="H5" s="628"/>
      <c r="I5" s="628"/>
    </row>
    <row r="6" spans="1:9" ht="15" customHeight="1">
      <c r="A6" s="1114" t="s">
        <v>1730</v>
      </c>
      <c r="B6" s="1115"/>
      <c r="C6" s="1115"/>
      <c r="D6" s="1115"/>
      <c r="E6" s="1115"/>
      <c r="F6" s="1115"/>
      <c r="G6" s="1115"/>
      <c r="H6" s="1115"/>
      <c r="I6" s="1115"/>
    </row>
    <row r="7" spans="1:9">
      <c r="A7" s="635"/>
      <c r="B7" s="635"/>
      <c r="C7" s="635"/>
      <c r="D7" s="635"/>
      <c r="E7" s="635"/>
      <c r="F7" s="635"/>
      <c r="G7" s="635"/>
      <c r="H7" s="635"/>
      <c r="I7" s="635"/>
    </row>
    <row r="8" spans="1:9">
      <c r="A8" s="629"/>
      <c r="B8" s="629"/>
      <c r="C8" s="629"/>
      <c r="D8" s="629"/>
      <c r="E8" s="629"/>
      <c r="F8" s="629"/>
      <c r="G8" s="629"/>
      <c r="H8" s="629"/>
      <c r="I8" s="629"/>
    </row>
    <row r="9" spans="1:9">
      <c r="A9" s="1114"/>
      <c r="B9" s="1115"/>
      <c r="C9" s="1115"/>
      <c r="D9" s="1115"/>
      <c r="E9" s="1115"/>
      <c r="F9" s="1115"/>
      <c r="G9" s="1115"/>
      <c r="H9" s="1115"/>
      <c r="I9" s="1115"/>
    </row>
    <row r="10" spans="1:9">
      <c r="A10" s="630"/>
      <c r="B10" s="630"/>
      <c r="C10" s="630"/>
      <c r="D10" s="630"/>
      <c r="E10" s="630"/>
      <c r="F10" s="630"/>
      <c r="G10" s="630"/>
      <c r="H10" s="630"/>
      <c r="I10" s="630"/>
    </row>
    <row r="11" spans="1:9">
      <c r="A11" s="630"/>
      <c r="B11" s="630"/>
      <c r="C11" s="630"/>
      <c r="D11" s="630"/>
      <c r="E11" s="630"/>
      <c r="F11" s="630"/>
      <c r="G11" s="630"/>
      <c r="H11" s="630"/>
      <c r="I11" s="630"/>
    </row>
    <row r="12" spans="1:9">
      <c r="A12" s="630"/>
      <c r="B12" s="630"/>
      <c r="C12" s="630"/>
      <c r="D12" s="630"/>
      <c r="E12" s="630"/>
      <c r="F12" s="630"/>
      <c r="G12" s="630"/>
      <c r="H12" s="630"/>
      <c r="I12" s="630"/>
    </row>
    <row r="13" spans="1:9">
      <c r="A13" s="630"/>
      <c r="B13" s="630"/>
      <c r="C13" s="630"/>
      <c r="D13" s="630"/>
      <c r="E13" s="630"/>
      <c r="F13" s="630"/>
      <c r="G13" s="630"/>
      <c r="H13" s="630"/>
      <c r="I13" s="630"/>
    </row>
    <row r="14" spans="1:9">
      <c r="A14" s="630"/>
      <c r="B14" s="630"/>
      <c r="C14" s="630"/>
      <c r="D14" s="630"/>
      <c r="E14" s="630"/>
      <c r="F14" s="630"/>
      <c r="G14" s="630"/>
      <c r="H14" s="630"/>
      <c r="I14" s="630"/>
    </row>
    <row r="15" spans="1:9">
      <c r="A15" s="630"/>
      <c r="B15" s="630"/>
      <c r="C15" s="630"/>
      <c r="D15" s="630"/>
      <c r="E15" s="630"/>
      <c r="F15" s="630"/>
      <c r="G15" s="630"/>
      <c r="H15" s="630"/>
      <c r="I15" s="630"/>
    </row>
    <row r="16" spans="1:9">
      <c r="A16" s="630"/>
      <c r="B16" s="630"/>
      <c r="C16" s="630"/>
      <c r="D16" s="630"/>
      <c r="E16" s="630"/>
      <c r="F16" s="630"/>
      <c r="G16" s="630"/>
      <c r="H16" s="630"/>
      <c r="I16" s="630"/>
    </row>
    <row r="17" spans="1:9">
      <c r="A17" s="630"/>
      <c r="B17" s="630"/>
      <c r="C17" s="630"/>
      <c r="D17" s="630"/>
      <c r="E17" s="630"/>
      <c r="F17" s="630"/>
      <c r="G17" s="630"/>
      <c r="H17" s="630"/>
      <c r="I17" s="630"/>
    </row>
    <row r="18" spans="1:9" ht="30">
      <c r="A18" s="1116" t="s">
        <v>0</v>
      </c>
      <c r="B18" s="1116"/>
      <c r="C18" s="1116"/>
      <c r="D18" s="1116"/>
      <c r="E18" s="1116"/>
      <c r="F18" s="1116"/>
      <c r="G18" s="1116"/>
      <c r="H18" s="1116"/>
      <c r="I18" s="1116"/>
    </row>
    <row r="19" spans="1:9" ht="18.75" customHeight="1">
      <c r="A19" s="631"/>
      <c r="B19" s="631"/>
      <c r="C19" s="631"/>
      <c r="D19" s="631"/>
      <c r="E19" s="631"/>
      <c r="F19" s="631"/>
      <c r="G19" s="631"/>
      <c r="H19" s="631"/>
      <c r="I19" s="631"/>
    </row>
    <row r="20" spans="1:9" ht="18.75" customHeight="1">
      <c r="A20" s="1117" t="s">
        <v>1686</v>
      </c>
      <c r="B20" s="1117"/>
      <c r="C20" s="1117"/>
      <c r="D20" s="1117"/>
      <c r="E20" s="1117"/>
      <c r="F20" s="1117"/>
      <c r="G20" s="1117"/>
      <c r="H20" s="1117"/>
      <c r="I20" s="1117"/>
    </row>
    <row r="21" spans="1:9" ht="18.75" customHeight="1">
      <c r="A21" s="632"/>
      <c r="B21" s="632"/>
      <c r="C21" s="632"/>
      <c r="D21" s="632"/>
      <c r="E21" s="632"/>
      <c r="F21" s="632"/>
      <c r="G21" s="632"/>
      <c r="H21" s="632"/>
      <c r="I21" s="632"/>
    </row>
    <row r="22" spans="1:9" ht="26.25" customHeight="1">
      <c r="A22" s="1118" t="s">
        <v>1</v>
      </c>
      <c r="B22" s="1118"/>
      <c r="C22" s="1118"/>
      <c r="D22" s="1118"/>
      <c r="E22" s="1118"/>
      <c r="F22" s="1118"/>
      <c r="G22" s="1118"/>
      <c r="H22" s="1118"/>
      <c r="I22" s="1118"/>
    </row>
    <row r="23" spans="1:9" ht="18.75">
      <c r="A23" s="633"/>
      <c r="B23" s="633"/>
      <c r="C23" s="633"/>
      <c r="D23" s="633"/>
      <c r="E23" s="633"/>
      <c r="F23" s="633"/>
      <c r="G23" s="633"/>
      <c r="H23" s="633"/>
      <c r="I23" s="633"/>
    </row>
    <row r="24" spans="1:9" ht="18.75" customHeight="1">
      <c r="A24" s="1108" t="s">
        <v>1687</v>
      </c>
      <c r="B24" s="1108"/>
      <c r="C24" s="1108"/>
      <c r="D24" s="1108"/>
      <c r="E24" s="1108"/>
      <c r="F24" s="1108"/>
      <c r="G24" s="1108"/>
      <c r="H24" s="1108"/>
      <c r="I24" s="1108"/>
    </row>
    <row r="25" spans="1:9">
      <c r="A25" s="630"/>
      <c r="B25" s="630"/>
      <c r="C25" s="630"/>
      <c r="D25" s="630"/>
      <c r="E25" s="630"/>
      <c r="F25" s="630"/>
      <c r="G25" s="630"/>
      <c r="H25" s="630"/>
      <c r="I25" s="630"/>
    </row>
    <row r="26" spans="1:9">
      <c r="A26" s="630"/>
      <c r="B26" s="630"/>
      <c r="C26" s="630"/>
      <c r="D26" s="630"/>
      <c r="E26" s="630"/>
      <c r="F26" s="630"/>
      <c r="G26" s="630"/>
      <c r="H26" s="630"/>
      <c r="I26" s="630"/>
    </row>
    <row r="27" spans="1:9">
      <c r="A27" s="630"/>
      <c r="B27" s="630"/>
      <c r="C27" s="630"/>
      <c r="D27" s="630"/>
      <c r="E27" s="630"/>
      <c r="F27" s="630"/>
      <c r="G27" s="630"/>
      <c r="H27" s="630"/>
      <c r="I27" s="630"/>
    </row>
    <row r="28" spans="1:9">
      <c r="A28" s="630"/>
      <c r="B28" s="630"/>
      <c r="C28" s="630"/>
      <c r="D28" s="630"/>
      <c r="E28" s="630"/>
      <c r="F28" s="630"/>
      <c r="G28" s="630"/>
      <c r="H28" s="630"/>
      <c r="I28" s="630"/>
    </row>
    <row r="29" spans="1:9">
      <c r="A29" s="630"/>
      <c r="B29" s="630"/>
      <c r="C29" s="630"/>
      <c r="D29" s="630"/>
      <c r="E29" s="630"/>
      <c r="F29" s="630"/>
      <c r="G29" s="630"/>
      <c r="H29" s="630"/>
      <c r="I29" s="630"/>
    </row>
    <row r="30" spans="1:9">
      <c r="A30" s="630"/>
      <c r="B30" s="630"/>
      <c r="C30" s="630"/>
      <c r="D30" s="630"/>
      <c r="E30" s="630"/>
      <c r="F30" s="630"/>
      <c r="G30" s="630"/>
      <c r="H30" s="630"/>
      <c r="I30" s="630"/>
    </row>
    <row r="31" spans="1:9">
      <c r="A31" s="630"/>
      <c r="B31" s="630"/>
      <c r="C31" s="630"/>
      <c r="D31" s="630"/>
      <c r="E31" s="630"/>
      <c r="F31" s="630"/>
      <c r="G31" s="630"/>
      <c r="H31" s="630"/>
      <c r="I31" s="630"/>
    </row>
    <row r="32" spans="1:9">
      <c r="A32" s="630"/>
      <c r="B32" s="630"/>
      <c r="C32" s="630"/>
      <c r="D32" s="630"/>
      <c r="E32" s="630"/>
      <c r="F32" s="630"/>
      <c r="G32" s="630"/>
      <c r="H32" s="630"/>
      <c r="I32" s="630"/>
    </row>
    <row r="33" spans="1:9">
      <c r="A33" s="630"/>
      <c r="B33" s="630"/>
      <c r="C33" s="630"/>
      <c r="D33" s="630"/>
      <c r="E33" s="630"/>
      <c r="F33" s="630"/>
      <c r="G33" s="630"/>
      <c r="H33" s="630"/>
      <c r="I33" s="630"/>
    </row>
    <row r="34" spans="1:9">
      <c r="A34" s="630"/>
      <c r="B34" s="630"/>
      <c r="C34" s="630"/>
      <c r="D34" s="630"/>
      <c r="E34" s="630"/>
      <c r="F34" s="630"/>
      <c r="G34" s="630"/>
      <c r="H34" s="630"/>
      <c r="I34" s="630"/>
    </row>
    <row r="35" spans="1:9">
      <c r="A35" s="630"/>
      <c r="B35" s="630"/>
      <c r="C35" s="630"/>
      <c r="D35" s="630"/>
      <c r="E35" s="630"/>
      <c r="F35" s="630"/>
      <c r="G35" s="630"/>
      <c r="H35" s="630"/>
      <c r="I35" s="630"/>
    </row>
    <row r="36" spans="1:9">
      <c r="A36" s="1109"/>
      <c r="B36" s="1109"/>
      <c r="C36" s="1109"/>
      <c r="D36" s="1109"/>
      <c r="E36" s="1109"/>
      <c r="F36" s="1109"/>
      <c r="G36" s="1109"/>
      <c r="H36" s="1109"/>
      <c r="I36" s="1109"/>
    </row>
    <row r="37" spans="1:9" ht="50.25" customHeight="1">
      <c r="A37" s="1110" t="s">
        <v>2</v>
      </c>
      <c r="B37" s="1110"/>
      <c r="C37" s="1110"/>
      <c r="D37" s="1110"/>
      <c r="E37" s="1110"/>
      <c r="F37" s="1110"/>
      <c r="G37" s="1110"/>
      <c r="H37" s="1110"/>
      <c r="I37" s="1110"/>
    </row>
    <row r="38" spans="1:9">
      <c r="A38" s="634"/>
      <c r="B38" s="634"/>
      <c r="C38" s="634"/>
      <c r="D38" s="634"/>
      <c r="E38" s="634"/>
      <c r="F38" s="634"/>
      <c r="G38" s="634"/>
      <c r="H38" s="634"/>
      <c r="I38" s="634"/>
    </row>
    <row r="39" spans="1:9" ht="65.25" customHeight="1">
      <c r="A39" s="1111" t="s">
        <v>3</v>
      </c>
      <c r="B39" s="1111"/>
      <c r="C39" s="1111"/>
      <c r="D39" s="1111"/>
      <c r="E39" s="1111"/>
      <c r="F39" s="1111"/>
      <c r="G39" s="1111"/>
      <c r="H39" s="1111"/>
      <c r="I39" s="1111"/>
    </row>
    <row r="40" spans="1:9">
      <c r="A40" s="635"/>
      <c r="B40" s="635"/>
      <c r="C40" s="635"/>
      <c r="D40" s="635"/>
      <c r="E40" s="635"/>
      <c r="F40" s="635"/>
      <c r="G40" s="635"/>
      <c r="H40" s="635"/>
      <c r="I40" s="635"/>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28515625" bestFit="1" customWidth="1"/>
    <col min="6" max="6" width="10" customWidth="1"/>
    <col min="7" max="7" width="11" customWidth="1"/>
    <col min="10" max="10" width="9.85546875" bestFit="1" customWidth="1"/>
  </cols>
  <sheetData>
    <row r="1" spans="1:8" ht="12.75" customHeight="1">
      <c r="A1" s="143" t="s">
        <v>637</v>
      </c>
      <c r="G1" s="129" t="str">
        <f>Naslovnica!A20</f>
        <v>Studeni 2024.</v>
      </c>
    </row>
    <row r="2" spans="1:8" ht="12.75" customHeight="1">
      <c r="A2" s="506" t="s">
        <v>893</v>
      </c>
      <c r="G2" s="508" t="str">
        <f>Naslovnica!A24</f>
        <v>November 2024</v>
      </c>
    </row>
    <row r="3" spans="1:8" ht="12.75" customHeight="1"/>
    <row r="4" spans="1:8" ht="12.75" customHeight="1">
      <c r="F4" s="72"/>
      <c r="G4" s="13" t="s">
        <v>1360</v>
      </c>
    </row>
    <row r="5" spans="1:8" ht="19.5" customHeight="1">
      <c r="A5" s="1171" t="s">
        <v>1056</v>
      </c>
      <c r="B5" s="1172" t="s">
        <v>529</v>
      </c>
      <c r="C5" s="1172"/>
      <c r="D5" s="1172"/>
      <c r="E5" s="1172"/>
      <c r="F5" s="1172"/>
      <c r="G5" s="1172"/>
    </row>
    <row r="6" spans="1:8" ht="26.25" customHeight="1">
      <c r="A6" s="1171"/>
      <c r="B6" s="1147" t="str">
        <f>Naslovnica!A20</f>
        <v>Studeni 2024.</v>
      </c>
      <c r="C6" s="1173"/>
      <c r="D6" s="1174" t="s">
        <v>17</v>
      </c>
      <c r="E6" s="1174"/>
      <c r="F6" s="1175" t="s">
        <v>216</v>
      </c>
      <c r="G6" s="1175"/>
    </row>
    <row r="7" spans="1:8">
      <c r="A7" s="1171"/>
      <c r="B7" s="1145" t="str">
        <f>Naslovnica!A24</f>
        <v>November 2024</v>
      </c>
      <c r="C7" s="1176"/>
      <c r="D7" s="1177" t="s">
        <v>45</v>
      </c>
      <c r="E7" s="1177"/>
      <c r="F7" s="1177" t="s">
        <v>51</v>
      </c>
      <c r="G7" s="1177"/>
    </row>
    <row r="8" spans="1:8">
      <c r="A8" s="1171"/>
      <c r="B8" s="660" t="s">
        <v>27</v>
      </c>
      <c r="C8" s="660" t="s">
        <v>28</v>
      </c>
      <c r="D8" s="649" t="s">
        <v>1053</v>
      </c>
      <c r="E8" s="649" t="s">
        <v>142</v>
      </c>
      <c r="F8" s="649" t="s">
        <v>1053</v>
      </c>
      <c r="G8" s="649" t="s">
        <v>142</v>
      </c>
    </row>
    <row r="9" spans="1:8">
      <c r="A9" s="1171"/>
      <c r="B9" s="661" t="s">
        <v>29</v>
      </c>
      <c r="C9" s="661" t="s">
        <v>30</v>
      </c>
      <c r="D9" s="676" t="s">
        <v>1054</v>
      </c>
      <c r="E9" s="676" t="s">
        <v>143</v>
      </c>
      <c r="F9" s="676" t="s">
        <v>1054</v>
      </c>
      <c r="G9" s="676" t="s">
        <v>143</v>
      </c>
    </row>
    <row r="10" spans="1:8">
      <c r="A10" s="363" t="s">
        <v>33</v>
      </c>
      <c r="B10" s="364">
        <v>154921.36674</v>
      </c>
      <c r="C10" s="365">
        <v>0.1330381572106851</v>
      </c>
      <c r="D10" s="779">
        <v>971.40145000000484</v>
      </c>
      <c r="E10" s="366">
        <v>6.3098516987005748E-3</v>
      </c>
      <c r="F10" s="367">
        <v>11665.357760000014</v>
      </c>
      <c r="G10" s="366">
        <v>8.1430146233018474E-2</v>
      </c>
      <c r="H10" s="52"/>
    </row>
    <row r="11" spans="1:8">
      <c r="A11" s="363" t="s">
        <v>34</v>
      </c>
      <c r="B11" s="364">
        <v>398336.26985000004</v>
      </c>
      <c r="C11" s="365">
        <v>0.34206981519831503</v>
      </c>
      <c r="D11" s="780">
        <v>5492.8949900000007</v>
      </c>
      <c r="E11" s="366">
        <v>1.3982404544705673E-2</v>
      </c>
      <c r="F11" s="367">
        <v>44109.092250000045</v>
      </c>
      <c r="G11" s="366">
        <v>0.12452204415497681</v>
      </c>
      <c r="H11" s="52"/>
    </row>
    <row r="12" spans="1:8">
      <c r="A12" s="363" t="s">
        <v>206</v>
      </c>
      <c r="B12" s="364">
        <v>12941.675210000001</v>
      </c>
      <c r="C12" s="365">
        <v>5.3414079669395946E-3</v>
      </c>
      <c r="D12" s="780">
        <v>533.04772000000048</v>
      </c>
      <c r="E12" s="366">
        <v>4.2957830785844697E-2</v>
      </c>
      <c r="F12" s="367">
        <v>3181.3815800000011</v>
      </c>
      <c r="G12" s="366">
        <v>0.32595142119715104</v>
      </c>
    </row>
    <row r="13" spans="1:8">
      <c r="A13" s="363" t="s">
        <v>207</v>
      </c>
      <c r="B13" s="364">
        <v>6220.0066500000003</v>
      </c>
      <c r="C13" s="365">
        <v>6.9664244731080877E-2</v>
      </c>
      <c r="D13" s="780">
        <v>152.4643100000003</v>
      </c>
      <c r="E13" s="366">
        <v>2.5127852671894324E-2</v>
      </c>
      <c r="F13" s="367">
        <v>1190.0999899999997</v>
      </c>
      <c r="G13" s="366">
        <v>0.23660478622082404</v>
      </c>
      <c r="H13" s="1048"/>
    </row>
    <row r="14" spans="1:8">
      <c r="A14" s="363" t="s">
        <v>46</v>
      </c>
      <c r="B14" s="364">
        <v>81123.19227</v>
      </c>
      <c r="C14" s="365">
        <v>1.1113616264741237E-2</v>
      </c>
      <c r="D14" s="780">
        <v>1263.6657800000103</v>
      </c>
      <c r="E14" s="366">
        <v>1.5823607220589286E-2</v>
      </c>
      <c r="F14" s="367">
        <v>9972.8077500000072</v>
      </c>
      <c r="G14" s="366">
        <v>0.14016519822456752</v>
      </c>
    </row>
    <row r="15" spans="1:8">
      <c r="A15" s="363" t="s">
        <v>36</v>
      </c>
      <c r="B15" s="364">
        <v>88030.676790000012</v>
      </c>
      <c r="C15" s="365">
        <v>7.5596021805087704E-2</v>
      </c>
      <c r="D15" s="780">
        <v>1988.1639500000019</v>
      </c>
      <c r="E15" s="366">
        <v>2.3106762975380279E-2</v>
      </c>
      <c r="F15" s="367">
        <v>14766.929990000019</v>
      </c>
      <c r="G15" s="366">
        <v>0.20155848745098615</v>
      </c>
      <c r="H15" s="1048"/>
    </row>
    <row r="16" spans="1:8">
      <c r="A16" s="363" t="s">
        <v>37</v>
      </c>
      <c r="B16" s="364">
        <v>75226.728419999999</v>
      </c>
      <c r="C16" s="365">
        <v>6.4600677960591768E-2</v>
      </c>
      <c r="D16" s="780">
        <v>1035.9845400000049</v>
      </c>
      <c r="E16" s="366">
        <v>1.3963797716810333E-2</v>
      </c>
      <c r="F16" s="367">
        <v>8863.6272199999948</v>
      </c>
      <c r="G16" s="366">
        <v>0.13356258311810176</v>
      </c>
      <c r="H16" s="1048"/>
    </row>
    <row r="17" spans="1:10">
      <c r="A17" s="363" t="s">
        <v>38</v>
      </c>
      <c r="B17" s="364">
        <v>347688.30300000001</v>
      </c>
      <c r="C17" s="365">
        <v>0.29857605886255889</v>
      </c>
      <c r="D17" s="780">
        <v>5785.3109599999734</v>
      </c>
      <c r="E17" s="366">
        <v>1.6920913518426062E-2</v>
      </c>
      <c r="F17" s="367">
        <v>25615.706170000019</v>
      </c>
      <c r="G17" s="366">
        <v>7.9533951109540757E-2</v>
      </c>
      <c r="H17" s="1048"/>
      <c r="I17" s="1048"/>
      <c r="J17" s="1048"/>
    </row>
    <row r="18" spans="1:10" ht="18.75" customHeight="1">
      <c r="A18" s="878" t="s">
        <v>330</v>
      </c>
      <c r="B18" s="879">
        <v>1164488.2189299997</v>
      </c>
      <c r="C18" s="880">
        <v>1.0000000000000002</v>
      </c>
      <c r="D18" s="881">
        <v>17222.933699999703</v>
      </c>
      <c r="E18" s="880">
        <v>1.5012163203863338E-2</v>
      </c>
      <c r="F18" s="882">
        <v>119365.00270999968</v>
      </c>
      <c r="G18" s="880">
        <v>0.11421141627847375</v>
      </c>
      <c r="H18" s="1048"/>
      <c r="I18" s="1048"/>
      <c r="J18" s="1048"/>
    </row>
    <row r="19" spans="1:10" ht="12.75" customHeight="1">
      <c r="A19" s="22" t="s">
        <v>527</v>
      </c>
      <c r="B19" s="1048"/>
      <c r="C19" s="1048"/>
      <c r="D19" s="1048"/>
      <c r="E19" s="1048"/>
      <c r="F19" s="1048"/>
      <c r="G19" s="1048"/>
      <c r="H19" s="1048"/>
      <c r="I19" s="1048"/>
      <c r="J19" s="1048"/>
    </row>
    <row r="20" spans="1:10" ht="12.75" customHeight="1">
      <c r="A20" s="1048"/>
      <c r="B20" s="1048"/>
      <c r="C20" s="1048"/>
      <c r="D20" s="1048"/>
      <c r="E20" s="1048"/>
      <c r="F20" s="1048"/>
      <c r="G20" s="1048"/>
      <c r="H20" s="1048"/>
      <c r="I20" s="1048"/>
      <c r="J20" s="1048"/>
    </row>
    <row r="22" spans="1:10">
      <c r="A22" s="712" t="s">
        <v>974</v>
      </c>
      <c r="B22" s="961"/>
      <c r="C22" s="961"/>
      <c r="D22" s="961"/>
      <c r="E22" s="961"/>
      <c r="F22" s="961"/>
      <c r="G22" s="961"/>
      <c r="H22" s="961"/>
      <c r="I22" s="961"/>
      <c r="J22" s="962" t="str">
        <f>Naslovnica!A20</f>
        <v>Studeni 2024.</v>
      </c>
    </row>
    <row r="23" spans="1:10">
      <c r="A23" s="963" t="s">
        <v>975</v>
      </c>
      <c r="B23" s="961"/>
      <c r="C23" s="961"/>
      <c r="D23" s="961"/>
      <c r="E23" s="961"/>
      <c r="F23" s="961"/>
      <c r="G23" s="961"/>
      <c r="H23" s="961"/>
      <c r="I23" s="961"/>
      <c r="J23" s="964" t="str">
        <f>Naslovnica!A24</f>
        <v>November 2024</v>
      </c>
    </row>
    <row r="24" spans="1:10">
      <c r="A24" s="961"/>
      <c r="B24" s="961"/>
      <c r="C24" s="961"/>
      <c r="D24" s="961"/>
      <c r="E24" s="961"/>
      <c r="F24" s="961"/>
      <c r="G24" s="961"/>
      <c r="H24" s="961"/>
      <c r="I24" s="961"/>
      <c r="J24" s="961"/>
    </row>
    <row r="25" spans="1:10" ht="21.75" customHeight="1">
      <c r="A25" s="965"/>
      <c r="B25" s="966" t="s">
        <v>1385</v>
      </c>
      <c r="C25" s="1170" t="s">
        <v>1304</v>
      </c>
      <c r="D25" s="1170"/>
      <c r="E25" s="1170"/>
      <c r="F25" s="1170"/>
      <c r="G25" s="1170"/>
      <c r="H25" s="1170"/>
      <c r="I25" s="1170"/>
      <c r="J25" s="967"/>
    </row>
    <row r="26" spans="1:10" ht="45">
      <c r="A26" s="1080" t="s">
        <v>1056</v>
      </c>
      <c r="B26" s="965" t="str">
        <f>J22</f>
        <v>Studeni 2024.</v>
      </c>
      <c r="C26" s="965" t="s">
        <v>226</v>
      </c>
      <c r="D26" s="965" t="s">
        <v>59</v>
      </c>
      <c r="E26" s="965" t="s">
        <v>50</v>
      </c>
      <c r="F26" s="965" t="s">
        <v>1295</v>
      </c>
      <c r="G26" s="965" t="s">
        <v>1296</v>
      </c>
      <c r="H26" s="965" t="s">
        <v>1297</v>
      </c>
      <c r="I26" s="965" t="s">
        <v>1301</v>
      </c>
      <c r="J26" s="965" t="s">
        <v>976</v>
      </c>
    </row>
    <row r="27" spans="1:10" ht="56.25">
      <c r="A27" s="965"/>
      <c r="B27" s="968" t="str">
        <f>J23</f>
        <v>November 2024</v>
      </c>
      <c r="C27" s="968" t="s">
        <v>227</v>
      </c>
      <c r="D27" s="968" t="s">
        <v>51</v>
      </c>
      <c r="E27" s="968" t="s">
        <v>52</v>
      </c>
      <c r="F27" s="968" t="s">
        <v>1298</v>
      </c>
      <c r="G27" s="968" t="s">
        <v>1299</v>
      </c>
      <c r="H27" s="968" t="s">
        <v>1300</v>
      </c>
      <c r="I27" s="969" t="s">
        <v>1302</v>
      </c>
      <c r="J27" s="965" t="s">
        <v>977</v>
      </c>
    </row>
    <row r="28" spans="1:10">
      <c r="A28" s="970" t="s">
        <v>33</v>
      </c>
      <c r="B28" s="678">
        <v>36.9985</v>
      </c>
      <c r="C28" s="971">
        <v>4.6105347188469814E-3</v>
      </c>
      <c r="D28" s="971">
        <v>3.761943624130959E-2</v>
      </c>
      <c r="E28" s="971">
        <v>5.7287290891529397E-2</v>
      </c>
      <c r="F28" s="971">
        <v>7.3825001799889822E-3</v>
      </c>
      <c r="G28" s="971">
        <v>4.0813538352966194E-3</v>
      </c>
      <c r="H28" s="971">
        <v>2.4881272231873863E-2</v>
      </c>
      <c r="I28" s="971">
        <v>5.0010255814280313E-2</v>
      </c>
      <c r="J28" s="1062">
        <v>37958</v>
      </c>
    </row>
    <row r="29" spans="1:10">
      <c r="A29" s="970" t="s">
        <v>34</v>
      </c>
      <c r="B29" s="677">
        <v>44.109900000000003</v>
      </c>
      <c r="C29" s="971">
        <v>9.2505308244252848E-3</v>
      </c>
      <c r="D29" s="971">
        <v>8.2602965322756905E-2</v>
      </c>
      <c r="E29" s="971">
        <v>0.1107700365892661</v>
      </c>
      <c r="F29" s="971">
        <v>5.0841191615718095E-2</v>
      </c>
      <c r="G29" s="971">
        <v>3.8786731101914773E-2</v>
      </c>
      <c r="H29" s="971">
        <v>3.4710167018198401E-2</v>
      </c>
      <c r="I29" s="971">
        <v>5.8325435516201951E-2</v>
      </c>
      <c r="J29" s="1062">
        <v>37893</v>
      </c>
    </row>
    <row r="30" spans="1:10">
      <c r="A30" s="970" t="s">
        <v>206</v>
      </c>
      <c r="B30" s="677">
        <v>202.5984</v>
      </c>
      <c r="C30" s="971">
        <v>1.4488370346260604E-2</v>
      </c>
      <c r="D30" s="971">
        <v>0.11172178860218263</v>
      </c>
      <c r="E30" s="971">
        <v>0.1327509627900112</v>
      </c>
      <c r="F30" s="971">
        <v>4.6576015519010916E-2</v>
      </c>
      <c r="G30" s="971">
        <v>4.1021665476993485E-2</v>
      </c>
      <c r="H30" s="971" t="s">
        <v>138</v>
      </c>
      <c r="I30" s="971">
        <v>6.2060804195983366E-2</v>
      </c>
      <c r="J30" s="1062">
        <v>43062</v>
      </c>
    </row>
    <row r="31" spans="1:10">
      <c r="A31" s="970" t="s">
        <v>207</v>
      </c>
      <c r="B31" s="677">
        <v>154.01990000000001</v>
      </c>
      <c r="C31" s="971">
        <v>4.1418760423146406E-3</v>
      </c>
      <c r="D31" s="971">
        <v>3.1087281641921427E-2</v>
      </c>
      <c r="E31" s="971">
        <v>3.8983843190374623E-2</v>
      </c>
      <c r="F31" s="971">
        <v>7.8894340884338998E-3</v>
      </c>
      <c r="G31" s="971">
        <v>9.8762579476994183E-3</v>
      </c>
      <c r="H31" s="971" t="s">
        <v>138</v>
      </c>
      <c r="I31" s="971">
        <v>2.1411233492361958E-2</v>
      </c>
      <c r="J31" s="1062">
        <v>43062</v>
      </c>
    </row>
    <row r="32" spans="1:10">
      <c r="A32" s="970" t="s">
        <v>46</v>
      </c>
      <c r="B32" s="677">
        <v>27.6235</v>
      </c>
      <c r="C32" s="971">
        <v>8.0061012768162243E-3</v>
      </c>
      <c r="D32" s="971">
        <v>7.6595396403488891E-2</v>
      </c>
      <c r="E32" s="971">
        <v>9.7106658458605555E-2</v>
      </c>
      <c r="F32" s="971">
        <v>3.6678843029529506E-2</v>
      </c>
      <c r="G32" s="971">
        <v>3.1724543947060591E-2</v>
      </c>
      <c r="H32" s="971">
        <v>3.4884275271131582E-2</v>
      </c>
      <c r="I32" s="971">
        <v>3.5342259382566743E-2</v>
      </c>
      <c r="J32" s="1062">
        <v>37923</v>
      </c>
    </row>
    <row r="33" spans="1:10">
      <c r="A33" s="970" t="s">
        <v>36</v>
      </c>
      <c r="B33" s="677">
        <v>40.735300000000002</v>
      </c>
      <c r="C33" s="971">
        <v>1.3701732251329535E-2</v>
      </c>
      <c r="D33" s="972">
        <v>0.10436564847623875</v>
      </c>
      <c r="E33" s="971">
        <v>0.12862988914655871</v>
      </c>
      <c r="F33" s="971">
        <v>7.1288821335469432E-2</v>
      </c>
      <c r="G33" s="971">
        <v>5.3530251264169992E-2</v>
      </c>
      <c r="H33" s="971">
        <v>5.8817969429519001E-2</v>
      </c>
      <c r="I33" s="971">
        <v>5.8488274021351483E-2</v>
      </c>
      <c r="J33" s="1062">
        <v>38425</v>
      </c>
    </row>
    <row r="34" spans="1:10">
      <c r="A34" s="970" t="s">
        <v>37</v>
      </c>
      <c r="B34" s="677">
        <v>30.4177</v>
      </c>
      <c r="C34" s="971">
        <v>5.4407647480754218E-3</v>
      </c>
      <c r="D34" s="972">
        <v>3.1300750987472314E-2</v>
      </c>
      <c r="E34" s="971">
        <v>5.1336909485559357E-2</v>
      </c>
      <c r="F34" s="971">
        <v>3.9686312265054813E-3</v>
      </c>
      <c r="G34" s="971">
        <v>2.3361542424893411E-3</v>
      </c>
      <c r="H34" s="971">
        <v>2.7382382439747222E-2</v>
      </c>
      <c r="I34" s="971">
        <v>4.2933530657478736E-2</v>
      </c>
      <c r="J34" s="1062">
        <v>38425</v>
      </c>
    </row>
    <row r="35" spans="1:10">
      <c r="A35" s="970" t="s">
        <v>38</v>
      </c>
      <c r="B35" s="677">
        <v>39.352699999999999</v>
      </c>
      <c r="C35" s="971">
        <v>1.0772269496805986E-2</v>
      </c>
      <c r="D35" s="971">
        <v>3.8250371343617307E-2</v>
      </c>
      <c r="E35" s="971">
        <v>7.1962278233440147E-2</v>
      </c>
      <c r="F35" s="971">
        <v>2.7066515694438076E-2</v>
      </c>
      <c r="G35" s="971">
        <v>2.8705833945443793E-2</v>
      </c>
      <c r="H35" s="971">
        <v>4.0450679678491586E-2</v>
      </c>
      <c r="I35" s="971">
        <v>4.9868151726482957E-2</v>
      </c>
      <c r="J35" s="1062">
        <v>37474</v>
      </c>
    </row>
    <row r="36" spans="1:10">
      <c r="A36" s="973" t="s">
        <v>527</v>
      </c>
      <c r="B36" s="709"/>
      <c r="C36" s="974"/>
      <c r="D36" s="974"/>
      <c r="E36" s="974"/>
      <c r="F36" s="974"/>
      <c r="G36" s="975"/>
      <c r="H36" s="975"/>
      <c r="I36" s="961"/>
      <c r="J36" s="961"/>
    </row>
    <row r="37" spans="1:10">
      <c r="A37" s="976" t="s">
        <v>112</v>
      </c>
      <c r="B37" s="961"/>
      <c r="C37" s="961"/>
      <c r="D37" s="961"/>
      <c r="E37" s="961"/>
      <c r="F37" s="961"/>
      <c r="G37" s="977"/>
      <c r="H37" s="977"/>
      <c r="I37" s="961"/>
      <c r="J37" s="961"/>
    </row>
    <row r="38" spans="1:10">
      <c r="A38" s="978" t="s">
        <v>208</v>
      </c>
      <c r="B38" s="975"/>
      <c r="C38" s="975"/>
      <c r="D38" s="975"/>
      <c r="E38" s="975"/>
      <c r="F38" s="975"/>
      <c r="G38" s="975"/>
      <c r="H38" s="975"/>
      <c r="I38" s="975"/>
      <c r="J38" s="961"/>
    </row>
    <row r="39" spans="1:10">
      <c r="A39" s="976" t="s">
        <v>209</v>
      </c>
      <c r="B39" s="977"/>
      <c r="C39" s="977"/>
      <c r="D39" s="977"/>
      <c r="E39" s="977"/>
      <c r="F39" s="977"/>
      <c r="G39" s="977"/>
      <c r="H39" s="977"/>
      <c r="I39" s="977"/>
      <c r="J39" s="961"/>
    </row>
    <row r="40" spans="1:10">
      <c r="A40" s="978" t="s">
        <v>902</v>
      </c>
      <c r="B40" s="975"/>
      <c r="C40" s="975"/>
      <c r="D40" s="975"/>
      <c r="E40" s="975"/>
      <c r="F40" s="975"/>
      <c r="G40" s="961"/>
      <c r="H40" s="961"/>
      <c r="I40" s="975"/>
      <c r="J40" s="961"/>
    </row>
    <row r="41" spans="1:10">
      <c r="B41" s="254"/>
      <c r="C41" s="254"/>
      <c r="D41" s="254"/>
      <c r="E41" s="254"/>
      <c r="F41" s="254"/>
      <c r="G41" s="271"/>
      <c r="H41" s="271"/>
      <c r="I41" s="254"/>
    </row>
    <row r="42" spans="1:10">
      <c r="A42" s="253"/>
      <c r="B42" s="253"/>
      <c r="C42" s="253"/>
      <c r="D42" s="253"/>
      <c r="E42" s="253"/>
      <c r="F42" s="253"/>
      <c r="I42" s="253"/>
    </row>
    <row r="43" spans="1:10">
      <c r="A43" s="589" t="s">
        <v>81</v>
      </c>
      <c r="B43" s="271"/>
      <c r="C43" s="271"/>
      <c r="D43" s="271"/>
      <c r="E43" s="271"/>
      <c r="F43" s="271"/>
      <c r="I43" s="7"/>
    </row>
    <row r="69" spans="10:10">
      <c r="J69" s="26" t="s">
        <v>788</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T53"/>
  <sheetViews>
    <sheetView showGridLines="0" zoomScaleNormal="100" workbookViewId="0"/>
  </sheetViews>
  <sheetFormatPr defaultRowHeight="15"/>
  <cols>
    <col min="1" max="1" width="25.140625" customWidth="1"/>
    <col min="2" max="17" width="8.5703125" customWidth="1"/>
    <col min="18" max="18" width="8.7109375" customWidth="1"/>
    <col min="19"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33" t="s">
        <v>638</v>
      </c>
      <c r="S1" s="129" t="str">
        <f>Naslovnica!A20</f>
        <v>Studeni 2024.</v>
      </c>
    </row>
    <row r="2" spans="1:20" ht="12.75" customHeight="1">
      <c r="A2" s="531" t="s">
        <v>894</v>
      </c>
      <c r="S2" s="508" t="str">
        <f>Naslovnica!A24</f>
        <v>November 2024</v>
      </c>
    </row>
    <row r="3" spans="1:20" ht="12.75" customHeight="1"/>
    <row r="4" spans="1:20" ht="12.75" customHeight="1">
      <c r="P4" s="69"/>
      <c r="Q4" s="69"/>
      <c r="R4" s="69"/>
      <c r="S4" s="13" t="s">
        <v>1360</v>
      </c>
    </row>
    <row r="5" spans="1:20" ht="33" customHeight="1">
      <c r="A5" s="1178" t="s">
        <v>526</v>
      </c>
      <c r="B5" s="1152" t="s">
        <v>53</v>
      </c>
      <c r="C5" s="1152"/>
      <c r="D5" s="1152" t="s">
        <v>54</v>
      </c>
      <c r="E5" s="1179"/>
      <c r="F5" s="1180" t="s">
        <v>206</v>
      </c>
      <c r="G5" s="1181"/>
      <c r="H5" s="1180" t="s">
        <v>207</v>
      </c>
      <c r="I5" s="1181"/>
      <c r="J5" s="1152" t="s">
        <v>55</v>
      </c>
      <c r="K5" s="1152"/>
      <c r="L5" s="1152" t="s">
        <v>56</v>
      </c>
      <c r="M5" s="1152"/>
      <c r="N5" s="1152" t="s">
        <v>57</v>
      </c>
      <c r="O5" s="1152"/>
      <c r="P5" s="1152" t="s">
        <v>58</v>
      </c>
      <c r="Q5" s="1152"/>
      <c r="R5" s="1152" t="s">
        <v>408</v>
      </c>
      <c r="S5" s="1152"/>
    </row>
    <row r="6" spans="1:20">
      <c r="A6" s="1178"/>
      <c r="B6" s="679" t="s">
        <v>31</v>
      </c>
      <c r="C6" s="679" t="s">
        <v>32</v>
      </c>
      <c r="D6" s="679" t="s">
        <v>31</v>
      </c>
      <c r="E6" s="679" t="s">
        <v>32</v>
      </c>
      <c r="F6" s="679" t="s">
        <v>31</v>
      </c>
      <c r="G6" s="679" t="s">
        <v>32</v>
      </c>
      <c r="H6" s="679" t="s">
        <v>31</v>
      </c>
      <c r="I6" s="679" t="s">
        <v>32</v>
      </c>
      <c r="J6" s="679" t="s">
        <v>31</v>
      </c>
      <c r="K6" s="679" t="s">
        <v>32</v>
      </c>
      <c r="L6" s="679" t="s">
        <v>32</v>
      </c>
      <c r="M6" s="679" t="s">
        <v>32</v>
      </c>
      <c r="N6" s="679" t="s">
        <v>31</v>
      </c>
      <c r="O6" s="679" t="s">
        <v>32</v>
      </c>
      <c r="P6" s="679" t="s">
        <v>31</v>
      </c>
      <c r="Q6" s="679" t="s">
        <v>32</v>
      </c>
      <c r="R6" s="679" t="s">
        <v>31</v>
      </c>
      <c r="S6" s="679" t="s">
        <v>32</v>
      </c>
    </row>
    <row r="7" spans="1:20">
      <c r="A7" s="1178"/>
      <c r="B7" s="680" t="s">
        <v>29</v>
      </c>
      <c r="C7" s="680" t="s">
        <v>30</v>
      </c>
      <c r="D7" s="680" t="s">
        <v>29</v>
      </c>
      <c r="E7" s="680" t="s">
        <v>30</v>
      </c>
      <c r="F7" s="680" t="s">
        <v>29</v>
      </c>
      <c r="G7" s="680" t="s">
        <v>30</v>
      </c>
      <c r="H7" s="680" t="s">
        <v>29</v>
      </c>
      <c r="I7" s="680" t="s">
        <v>30</v>
      </c>
      <c r="J7" s="680" t="s">
        <v>29</v>
      </c>
      <c r="K7" s="680" t="s">
        <v>30</v>
      </c>
      <c r="L7" s="680" t="s">
        <v>30</v>
      </c>
      <c r="M7" s="680" t="s">
        <v>30</v>
      </c>
      <c r="N7" s="680" t="s">
        <v>29</v>
      </c>
      <c r="O7" s="680" t="s">
        <v>30</v>
      </c>
      <c r="P7" s="680" t="s">
        <v>29</v>
      </c>
      <c r="Q7" s="680" t="s">
        <v>30</v>
      </c>
      <c r="R7" s="680" t="s">
        <v>29</v>
      </c>
      <c r="S7" s="680" t="s">
        <v>30</v>
      </c>
    </row>
    <row r="8" spans="1:20" ht="18">
      <c r="A8" s="350" t="s">
        <v>409</v>
      </c>
      <c r="B8" s="368">
        <v>1783.0078500000002</v>
      </c>
      <c r="C8" s="369">
        <v>1.1509115180188715E-2</v>
      </c>
      <c r="D8" s="368">
        <v>5193.3059299999995</v>
      </c>
      <c r="E8" s="369">
        <v>1.3037492011014942E-2</v>
      </c>
      <c r="F8" s="368">
        <v>442.77701999999999</v>
      </c>
      <c r="G8" s="369">
        <v>3.4213269365457981E-2</v>
      </c>
      <c r="H8" s="368">
        <v>164.35275999999999</v>
      </c>
      <c r="I8" s="369">
        <v>2.6423245061964678E-2</v>
      </c>
      <c r="J8" s="368">
        <v>2295.7718199999999</v>
      </c>
      <c r="K8" s="369">
        <v>2.8299820997663015E-2</v>
      </c>
      <c r="L8" s="368">
        <v>2639.7493400000008</v>
      </c>
      <c r="M8" s="369">
        <v>2.9986698244938815E-2</v>
      </c>
      <c r="N8" s="368">
        <v>4301.22624</v>
      </c>
      <c r="O8" s="369">
        <v>5.7176835028070049E-2</v>
      </c>
      <c r="P8" s="368">
        <v>6942.8596899999993</v>
      </c>
      <c r="Q8" s="369">
        <v>1.9968631781060266E-2</v>
      </c>
      <c r="R8" s="368">
        <v>23763.050649999997</v>
      </c>
      <c r="S8" s="369">
        <v>2.0406432875649416E-2</v>
      </c>
      <c r="T8" s="52"/>
    </row>
    <row r="9" spans="1:20" ht="18">
      <c r="A9" s="350" t="s">
        <v>410</v>
      </c>
      <c r="B9" s="368">
        <v>1530.9600299999713</v>
      </c>
      <c r="C9" s="369">
        <v>9.8821748437814428E-3</v>
      </c>
      <c r="D9" s="368">
        <v>51.128470000193133</v>
      </c>
      <c r="E9" s="369">
        <v>1.283550455428177E-4</v>
      </c>
      <c r="F9" s="368">
        <v>2.9781599999999999</v>
      </c>
      <c r="G9" s="369">
        <v>2.3012167680570313E-4</v>
      </c>
      <c r="H9" s="368">
        <v>0</v>
      </c>
      <c r="I9" s="369">
        <v>0</v>
      </c>
      <c r="J9" s="368">
        <v>10.700619999999999</v>
      </c>
      <c r="K9" s="369">
        <v>1.319058052398312E-4</v>
      </c>
      <c r="L9" s="368">
        <v>654.18166999999573</v>
      </c>
      <c r="M9" s="369">
        <v>7.4312920694432332E-3</v>
      </c>
      <c r="N9" s="368">
        <v>249.16249999999999</v>
      </c>
      <c r="O9" s="369">
        <v>3.3121538749102172E-3</v>
      </c>
      <c r="P9" s="368">
        <v>2436.567039999828</v>
      </c>
      <c r="Q9" s="369">
        <v>7.0079062812840034E-3</v>
      </c>
      <c r="R9" s="368">
        <v>4935.6784899999875</v>
      </c>
      <c r="S9" s="369">
        <v>4.2384958600410767E-3</v>
      </c>
      <c r="T9" s="52"/>
    </row>
    <row r="10" spans="1:20" ht="18">
      <c r="A10" s="350" t="s">
        <v>411</v>
      </c>
      <c r="B10" s="368">
        <v>153545.15264000001</v>
      </c>
      <c r="C10" s="369">
        <v>0.99111669479941844</v>
      </c>
      <c r="D10" s="368">
        <v>394069.05223999999</v>
      </c>
      <c r="E10" s="369">
        <v>0.98928739989851322</v>
      </c>
      <c r="F10" s="368">
        <v>12584.655290000001</v>
      </c>
      <c r="G10" s="369">
        <v>0.97241316025887203</v>
      </c>
      <c r="H10" s="368">
        <v>6065.3918300000005</v>
      </c>
      <c r="I10" s="369">
        <v>0.97514233847322318</v>
      </c>
      <c r="J10" s="368">
        <v>79170.240890000001</v>
      </c>
      <c r="K10" s="369">
        <v>0.97592610293860171</v>
      </c>
      <c r="L10" s="368">
        <v>85380.952099999995</v>
      </c>
      <c r="M10" s="369">
        <v>0.96989998546160228</v>
      </c>
      <c r="N10" s="368">
        <v>71028.173689999996</v>
      </c>
      <c r="O10" s="369">
        <v>0.94418799263584774</v>
      </c>
      <c r="P10" s="368">
        <v>343301.39239999995</v>
      </c>
      <c r="Q10" s="369">
        <v>0.98738263494431655</v>
      </c>
      <c r="R10" s="368">
        <v>1145145.0110799999</v>
      </c>
      <c r="S10" s="369">
        <v>0.9833890919846533</v>
      </c>
      <c r="T10" s="52"/>
    </row>
    <row r="11" spans="1:20" ht="18.75">
      <c r="A11" s="350" t="s">
        <v>412</v>
      </c>
      <c r="B11" s="370">
        <v>136726.27886000002</v>
      </c>
      <c r="C11" s="371">
        <v>0.88255275575951131</v>
      </c>
      <c r="D11" s="370">
        <v>305803.19529</v>
      </c>
      <c r="E11" s="371">
        <v>0.76770110778669598</v>
      </c>
      <c r="F11" s="370">
        <v>2139.9620599999998</v>
      </c>
      <c r="G11" s="371">
        <v>0.16535433205327674</v>
      </c>
      <c r="H11" s="370">
        <v>2432.2465200000001</v>
      </c>
      <c r="I11" s="371">
        <v>0.39103599993739552</v>
      </c>
      <c r="J11" s="370">
        <v>25012.641489999998</v>
      </c>
      <c r="K11" s="371">
        <v>0.30832910774456629</v>
      </c>
      <c r="L11" s="370">
        <v>44224.356570000004</v>
      </c>
      <c r="M11" s="371">
        <v>0.50237437905417459</v>
      </c>
      <c r="N11" s="370">
        <v>53098.079949999992</v>
      </c>
      <c r="O11" s="371">
        <v>0.70584061107383722</v>
      </c>
      <c r="P11" s="370">
        <v>193034.85049999997</v>
      </c>
      <c r="Q11" s="371">
        <v>0.55519512458223352</v>
      </c>
      <c r="R11" s="370">
        <v>762471.61124</v>
      </c>
      <c r="S11" s="371">
        <v>0.6547697088024057</v>
      </c>
    </row>
    <row r="12" spans="1:20" ht="19.5">
      <c r="A12" s="357" t="s">
        <v>413</v>
      </c>
      <c r="B12" s="370">
        <v>10390.82524</v>
      </c>
      <c r="C12" s="371">
        <v>6.7071608520608603E-2</v>
      </c>
      <c r="D12" s="370">
        <v>94473.23738999998</v>
      </c>
      <c r="E12" s="371">
        <v>0.23716955910718762</v>
      </c>
      <c r="F12" s="370">
        <v>1496.6339100000002</v>
      </c>
      <c r="G12" s="371">
        <v>0.11564452713537078</v>
      </c>
      <c r="H12" s="370">
        <v>12.290149999999999</v>
      </c>
      <c r="I12" s="371">
        <v>1.9759062476243489E-3</v>
      </c>
      <c r="J12" s="370">
        <v>8352.1266100000012</v>
      </c>
      <c r="K12" s="371">
        <v>0.10295608908241502</v>
      </c>
      <c r="L12" s="370">
        <v>20328.707190000001</v>
      </c>
      <c r="M12" s="371">
        <v>0.23092753504249305</v>
      </c>
      <c r="N12" s="370">
        <v>0</v>
      </c>
      <c r="O12" s="371">
        <v>0</v>
      </c>
      <c r="P12" s="370">
        <v>66106.73186</v>
      </c>
      <c r="Q12" s="371">
        <v>0.19013217113734085</v>
      </c>
      <c r="R12" s="370">
        <v>201160.55235000001</v>
      </c>
      <c r="S12" s="371">
        <v>0.17274588895255483</v>
      </c>
    </row>
    <row r="13" spans="1:20" ht="19.5">
      <c r="A13" s="357" t="s">
        <v>414</v>
      </c>
      <c r="B13" s="370">
        <v>117179.49298000001</v>
      </c>
      <c r="C13" s="960">
        <v>0.75638045085608274</v>
      </c>
      <c r="D13" s="370">
        <v>202287.04578000004</v>
      </c>
      <c r="E13" s="371">
        <v>0.50782984458005243</v>
      </c>
      <c r="F13" s="370">
        <v>173.50702000000001</v>
      </c>
      <c r="G13" s="371">
        <v>1.3406843950614027E-2</v>
      </c>
      <c r="H13" s="370">
        <v>1831.5350800000001</v>
      </c>
      <c r="I13" s="371">
        <v>0.29445870126199941</v>
      </c>
      <c r="J13" s="370">
        <v>12549.081469999999</v>
      </c>
      <c r="K13" s="371">
        <v>0.15469166238223528</v>
      </c>
      <c r="L13" s="370">
        <v>16638.936699999998</v>
      </c>
      <c r="M13" s="371">
        <v>0.18901293633415128</v>
      </c>
      <c r="N13" s="370">
        <v>42307.714769999999</v>
      </c>
      <c r="O13" s="371">
        <v>0.56240269468339621</v>
      </c>
      <c r="P13" s="370">
        <v>101484.62196999996</v>
      </c>
      <c r="Q13" s="371">
        <v>0.29188391211158532</v>
      </c>
      <c r="R13" s="370">
        <v>494451.93577000004</v>
      </c>
      <c r="S13" s="371">
        <v>0.42460879228591064</v>
      </c>
    </row>
    <row r="14" spans="1:20" ht="19.5">
      <c r="A14" s="357" t="s">
        <v>415</v>
      </c>
      <c r="B14" s="370">
        <v>0</v>
      </c>
      <c r="C14" s="371">
        <v>0</v>
      </c>
      <c r="D14" s="370">
        <v>0</v>
      </c>
      <c r="E14" s="371">
        <v>0</v>
      </c>
      <c r="F14" s="370">
        <v>55.352820000000001</v>
      </c>
      <c r="G14" s="371">
        <v>4.2770985287305784E-3</v>
      </c>
      <c r="H14" s="370">
        <v>75.539229999999989</v>
      </c>
      <c r="I14" s="371">
        <v>1.2144557755416544E-2</v>
      </c>
      <c r="J14" s="370">
        <v>0</v>
      </c>
      <c r="K14" s="371">
        <v>0</v>
      </c>
      <c r="L14" s="370">
        <v>0</v>
      </c>
      <c r="M14" s="371">
        <v>0</v>
      </c>
      <c r="N14" s="370">
        <v>0</v>
      </c>
      <c r="O14" s="371">
        <v>0</v>
      </c>
      <c r="P14" s="370">
        <v>0</v>
      </c>
      <c r="Q14" s="371">
        <v>0</v>
      </c>
      <c r="R14" s="370">
        <v>130.89204999999998</v>
      </c>
      <c r="S14" s="371">
        <v>1.1240306943844127E-4</v>
      </c>
    </row>
    <row r="15" spans="1:20" ht="19.5">
      <c r="A15" s="357" t="s">
        <v>416</v>
      </c>
      <c r="B15" s="370">
        <v>1949.6956200000002</v>
      </c>
      <c r="C15" s="371">
        <v>1.2585065992216158E-2</v>
      </c>
      <c r="D15" s="370">
        <v>1706.06618</v>
      </c>
      <c r="E15" s="371">
        <v>4.2829797612198026E-3</v>
      </c>
      <c r="F15" s="370">
        <v>257.68888999999996</v>
      </c>
      <c r="G15" s="371">
        <v>1.991155594763222E-2</v>
      </c>
      <c r="H15" s="370">
        <v>480.72795999999994</v>
      </c>
      <c r="I15" s="371">
        <v>7.728737074581743E-2</v>
      </c>
      <c r="J15" s="370">
        <v>2868.6548600000006</v>
      </c>
      <c r="K15" s="371">
        <v>3.5361710747924449E-2</v>
      </c>
      <c r="L15" s="370">
        <v>1731.37177</v>
      </c>
      <c r="M15" s="371">
        <v>1.9667823012618157E-2</v>
      </c>
      <c r="N15" s="370">
        <v>4693.5429199999999</v>
      </c>
      <c r="O15" s="371">
        <v>6.2391958539248137E-2</v>
      </c>
      <c r="P15" s="370">
        <v>2384.2863900000002</v>
      </c>
      <c r="Q15" s="371">
        <v>6.8575398478927718E-3</v>
      </c>
      <c r="R15" s="370">
        <v>16072.034590000003</v>
      </c>
      <c r="S15" s="371">
        <v>1.3801800949995058E-2</v>
      </c>
    </row>
    <row r="16" spans="1:20" ht="19.5" customHeight="1">
      <c r="A16" s="358" t="s">
        <v>417</v>
      </c>
      <c r="B16" s="370">
        <v>0</v>
      </c>
      <c r="C16" s="371">
        <v>0</v>
      </c>
      <c r="D16" s="370">
        <v>0</v>
      </c>
      <c r="E16" s="371">
        <v>0</v>
      </c>
      <c r="F16" s="370">
        <v>0</v>
      </c>
      <c r="G16" s="371">
        <v>0</v>
      </c>
      <c r="H16" s="370">
        <v>0</v>
      </c>
      <c r="I16" s="371">
        <v>0</v>
      </c>
      <c r="J16" s="370">
        <v>0</v>
      </c>
      <c r="K16" s="371">
        <v>0</v>
      </c>
      <c r="L16" s="370">
        <v>1054.3419300000003</v>
      </c>
      <c r="M16" s="371">
        <v>1.1976983125941951E-2</v>
      </c>
      <c r="N16" s="370">
        <v>0</v>
      </c>
      <c r="O16" s="371">
        <v>0</v>
      </c>
      <c r="P16" s="370">
        <v>0</v>
      </c>
      <c r="Q16" s="371">
        <v>0</v>
      </c>
      <c r="R16" s="370">
        <v>1054.3419300000003</v>
      </c>
      <c r="S16" s="371">
        <v>9.0541227805394019E-4</v>
      </c>
    </row>
    <row r="17" spans="1:19" ht="18.75" customHeight="1">
      <c r="A17" s="358" t="s">
        <v>418</v>
      </c>
      <c r="B17" s="370">
        <v>815.40181000000007</v>
      </c>
      <c r="C17" s="371">
        <v>5.2633269951247574E-3</v>
      </c>
      <c r="D17" s="370">
        <v>1565.0162399999999</v>
      </c>
      <c r="E17" s="371">
        <v>3.9288821034482455E-3</v>
      </c>
      <c r="F17" s="370">
        <v>156.77941999999999</v>
      </c>
      <c r="G17" s="371">
        <v>1.211430649092916E-2</v>
      </c>
      <c r="H17" s="370">
        <v>32.1541</v>
      </c>
      <c r="I17" s="371">
        <v>5.1694639265377623E-3</v>
      </c>
      <c r="J17" s="370">
        <v>1242.77855</v>
      </c>
      <c r="K17" s="371">
        <v>1.5319645531991588E-2</v>
      </c>
      <c r="L17" s="370">
        <v>431.23744000000005</v>
      </c>
      <c r="M17" s="371">
        <v>4.8987177643161775E-3</v>
      </c>
      <c r="N17" s="370">
        <v>0</v>
      </c>
      <c r="O17" s="371">
        <v>0</v>
      </c>
      <c r="P17" s="370">
        <v>0</v>
      </c>
      <c r="Q17" s="371">
        <v>0</v>
      </c>
      <c r="R17" s="370">
        <v>4243.3675600000006</v>
      </c>
      <c r="S17" s="371">
        <v>3.6439763797687427E-3</v>
      </c>
    </row>
    <row r="18" spans="1:19" ht="19.5">
      <c r="A18" s="359" t="s">
        <v>419</v>
      </c>
      <c r="B18" s="370">
        <v>0</v>
      </c>
      <c r="C18" s="371">
        <v>0</v>
      </c>
      <c r="D18" s="370">
        <v>0</v>
      </c>
      <c r="E18" s="371">
        <v>0</v>
      </c>
      <c r="F18" s="370">
        <v>0</v>
      </c>
      <c r="G18" s="371">
        <v>0</v>
      </c>
      <c r="H18" s="370">
        <v>0</v>
      </c>
      <c r="I18" s="371">
        <v>0</v>
      </c>
      <c r="J18" s="370">
        <v>0</v>
      </c>
      <c r="K18" s="371">
        <v>0</v>
      </c>
      <c r="L18" s="370">
        <v>0</v>
      </c>
      <c r="M18" s="371">
        <v>0</v>
      </c>
      <c r="N18" s="370">
        <v>0</v>
      </c>
      <c r="O18" s="371">
        <v>0</v>
      </c>
      <c r="P18" s="370">
        <v>0</v>
      </c>
      <c r="Q18" s="371">
        <v>0</v>
      </c>
      <c r="R18" s="370">
        <v>0</v>
      </c>
      <c r="S18" s="371">
        <v>0</v>
      </c>
    </row>
    <row r="19" spans="1:19" ht="18.75">
      <c r="A19" s="350" t="s">
        <v>420</v>
      </c>
      <c r="B19" s="370">
        <v>6390.8632099999995</v>
      </c>
      <c r="C19" s="371">
        <v>4.1252303395478918E-2</v>
      </c>
      <c r="D19" s="370">
        <v>5771.8297000000002</v>
      </c>
      <c r="E19" s="371">
        <v>1.4489842234787963E-2</v>
      </c>
      <c r="F19" s="370">
        <v>0</v>
      </c>
      <c r="G19" s="371">
        <v>0</v>
      </c>
      <c r="H19" s="370">
        <v>0</v>
      </c>
      <c r="I19" s="371">
        <v>0</v>
      </c>
      <c r="J19" s="370">
        <v>0</v>
      </c>
      <c r="K19" s="371">
        <v>0</v>
      </c>
      <c r="L19" s="370">
        <v>4039.76154</v>
      </c>
      <c r="M19" s="371">
        <v>4.5890383774653883E-2</v>
      </c>
      <c r="N19" s="370">
        <v>6096.8222599999999</v>
      </c>
      <c r="O19" s="371">
        <v>8.1045957851192965E-2</v>
      </c>
      <c r="P19" s="370">
        <v>23059.210280000003</v>
      </c>
      <c r="Q19" s="371">
        <v>6.6321501485414533E-2</v>
      </c>
      <c r="R19" s="370">
        <v>45358.486990000005</v>
      </c>
      <c r="S19" s="371">
        <v>3.895143488668415E-2</v>
      </c>
    </row>
    <row r="20" spans="1:19" ht="19.5">
      <c r="A20" s="357" t="s">
        <v>421</v>
      </c>
      <c r="B20" s="370">
        <v>16818.873780000002</v>
      </c>
      <c r="C20" s="371">
        <v>0.10856393903990717</v>
      </c>
      <c r="D20" s="370">
        <v>88265.856949999987</v>
      </c>
      <c r="E20" s="371">
        <v>0.22158629211181724</v>
      </c>
      <c r="F20" s="370">
        <v>10444.693230000001</v>
      </c>
      <c r="G20" s="371">
        <v>0.80705882820559527</v>
      </c>
      <c r="H20" s="370">
        <v>3633.1453100000003</v>
      </c>
      <c r="I20" s="371">
        <v>0.58410633853582772</v>
      </c>
      <c r="J20" s="370">
        <v>54157.599400000006</v>
      </c>
      <c r="K20" s="371">
        <v>0.66759699519403548</v>
      </c>
      <c r="L20" s="370">
        <v>41156.595529999999</v>
      </c>
      <c r="M20" s="371">
        <v>0.4675256064074278</v>
      </c>
      <c r="N20" s="370">
        <v>17930.093740000004</v>
      </c>
      <c r="O20" s="371">
        <v>0.23834738156201049</v>
      </c>
      <c r="P20" s="370">
        <v>150266.54190000001</v>
      </c>
      <c r="Q20" s="371">
        <v>0.43218751036208319</v>
      </c>
      <c r="R20" s="370">
        <v>382673.39983999997</v>
      </c>
      <c r="S20" s="371">
        <v>0.3286193831822477</v>
      </c>
    </row>
    <row r="21" spans="1:19" ht="19.5">
      <c r="A21" s="357" t="s">
        <v>422</v>
      </c>
      <c r="B21" s="370">
        <v>821.58799999999997</v>
      </c>
      <c r="C21" s="371">
        <v>5.3032581559643074E-3</v>
      </c>
      <c r="D21" s="370">
        <v>34496.319209999994</v>
      </c>
      <c r="E21" s="371">
        <v>8.660099985863845E-2</v>
      </c>
      <c r="F21" s="370">
        <v>3243.6354000000001</v>
      </c>
      <c r="G21" s="371">
        <v>0.25063489442955972</v>
      </c>
      <c r="H21" s="370">
        <v>0</v>
      </c>
      <c r="I21" s="371">
        <v>0</v>
      </c>
      <c r="J21" s="370">
        <v>10137.320619999999</v>
      </c>
      <c r="K21" s="371">
        <v>0.12496205260587187</v>
      </c>
      <c r="L21" s="370">
        <v>13701.534829999999</v>
      </c>
      <c r="M21" s="371">
        <v>0.15564500167266976</v>
      </c>
      <c r="N21" s="370">
        <v>0</v>
      </c>
      <c r="O21" s="371">
        <v>0</v>
      </c>
      <c r="P21" s="370">
        <v>28448.780770000001</v>
      </c>
      <c r="Q21" s="371">
        <v>8.1822657115549202E-2</v>
      </c>
      <c r="R21" s="370">
        <v>90849.17882999999</v>
      </c>
      <c r="S21" s="371">
        <v>7.8016400205007552E-2</v>
      </c>
    </row>
    <row r="22" spans="1:19" ht="19.5">
      <c r="A22" s="357" t="s">
        <v>423</v>
      </c>
      <c r="B22" s="370">
        <v>7788.6961400000009</v>
      </c>
      <c r="C22" s="371">
        <v>5.0275157778330165E-2</v>
      </c>
      <c r="D22" s="370">
        <v>15687.175279999998</v>
      </c>
      <c r="E22" s="371">
        <v>3.9381739713606874E-2</v>
      </c>
      <c r="F22" s="370">
        <v>2105.3765600000002</v>
      </c>
      <c r="G22" s="371">
        <v>0.16268191913618579</v>
      </c>
      <c r="H22" s="370">
        <v>738.79174999999998</v>
      </c>
      <c r="I22" s="371">
        <v>0.1187766816937406</v>
      </c>
      <c r="J22" s="370">
        <v>16223.818660000001</v>
      </c>
      <c r="K22" s="371">
        <v>0.19998989445586324</v>
      </c>
      <c r="L22" s="370">
        <v>10986.02</v>
      </c>
      <c r="M22" s="371">
        <v>0.12479763198003589</v>
      </c>
      <c r="N22" s="370">
        <v>11974.244769999999</v>
      </c>
      <c r="O22" s="371">
        <v>0.15917540245453829</v>
      </c>
      <c r="P22" s="370">
        <v>64281.435159999994</v>
      </c>
      <c r="Q22" s="371">
        <v>0.18488236351902149</v>
      </c>
      <c r="R22" s="370">
        <v>129785.55831999998</v>
      </c>
      <c r="S22" s="371">
        <v>0.11145287375321748</v>
      </c>
    </row>
    <row r="23" spans="1:19" ht="19.5">
      <c r="A23" s="357" t="s">
        <v>415</v>
      </c>
      <c r="B23" s="370">
        <v>0</v>
      </c>
      <c r="C23" s="371">
        <v>0</v>
      </c>
      <c r="D23" s="370">
        <v>0</v>
      </c>
      <c r="E23" s="371">
        <v>0</v>
      </c>
      <c r="F23" s="370">
        <v>0</v>
      </c>
      <c r="G23" s="371">
        <v>0</v>
      </c>
      <c r="H23" s="370">
        <v>0</v>
      </c>
      <c r="I23" s="371">
        <v>0</v>
      </c>
      <c r="J23" s="370">
        <v>0</v>
      </c>
      <c r="K23" s="371">
        <v>0</v>
      </c>
      <c r="L23" s="370">
        <v>0</v>
      </c>
      <c r="M23" s="371">
        <v>0</v>
      </c>
      <c r="N23" s="370">
        <v>0</v>
      </c>
      <c r="O23" s="371">
        <v>0</v>
      </c>
      <c r="P23" s="370">
        <v>0</v>
      </c>
      <c r="Q23" s="371">
        <v>0</v>
      </c>
      <c r="R23" s="370">
        <v>0</v>
      </c>
      <c r="S23" s="371">
        <v>0</v>
      </c>
    </row>
    <row r="24" spans="1:19" ht="19.5">
      <c r="A24" s="357" t="s">
        <v>424</v>
      </c>
      <c r="B24" s="370">
        <v>0</v>
      </c>
      <c r="C24" s="371">
        <v>0</v>
      </c>
      <c r="D24" s="370">
        <v>0</v>
      </c>
      <c r="E24" s="371">
        <v>0</v>
      </c>
      <c r="F24" s="370">
        <v>771.43995999999993</v>
      </c>
      <c r="G24" s="371">
        <v>5.9608972368887007E-2</v>
      </c>
      <c r="H24" s="370">
        <v>389.48258999999996</v>
      </c>
      <c r="I24" s="371">
        <v>6.2617712796175201E-2</v>
      </c>
      <c r="J24" s="370">
        <v>5084.3094200000005</v>
      </c>
      <c r="K24" s="371">
        <v>6.2673931803349639E-2</v>
      </c>
      <c r="L24" s="370">
        <v>3106.4913899999997</v>
      </c>
      <c r="M24" s="371">
        <v>3.5288736889098157E-2</v>
      </c>
      <c r="N24" s="370">
        <v>4477.0027600000003</v>
      </c>
      <c r="O24" s="371">
        <v>5.9513458243185623E-2</v>
      </c>
      <c r="P24" s="370">
        <v>0</v>
      </c>
      <c r="Q24" s="371">
        <v>0</v>
      </c>
      <c r="R24" s="370">
        <v>13828.726119999999</v>
      </c>
      <c r="S24" s="371">
        <v>1.1875368002193768E-2</v>
      </c>
    </row>
    <row r="25" spans="1:19" ht="19.5">
      <c r="A25" s="358" t="s">
        <v>417</v>
      </c>
      <c r="B25" s="370">
        <v>0</v>
      </c>
      <c r="C25" s="371">
        <v>0</v>
      </c>
      <c r="D25" s="370">
        <v>6593.42875</v>
      </c>
      <c r="E25" s="371">
        <v>1.6552418789108625E-2</v>
      </c>
      <c r="F25" s="370">
        <v>291.46503999999999</v>
      </c>
      <c r="G25" s="371">
        <v>2.252143059306462E-2</v>
      </c>
      <c r="H25" s="370">
        <v>0</v>
      </c>
      <c r="I25" s="371">
        <v>0</v>
      </c>
      <c r="J25" s="370">
        <v>1501.2192600000001</v>
      </c>
      <c r="K25" s="371">
        <v>1.8505426352103293E-2</v>
      </c>
      <c r="L25" s="370">
        <v>1637.0499799999998</v>
      </c>
      <c r="M25" s="371">
        <v>1.8596358001984802E-2</v>
      </c>
      <c r="N25" s="370">
        <v>0</v>
      </c>
      <c r="O25" s="371">
        <v>0</v>
      </c>
      <c r="P25" s="370">
        <v>0</v>
      </c>
      <c r="Q25" s="371">
        <v>0</v>
      </c>
      <c r="R25" s="370">
        <v>10023.16303</v>
      </c>
      <c r="S25" s="371">
        <v>8.6073546105657883E-3</v>
      </c>
    </row>
    <row r="26" spans="1:19" ht="19.5">
      <c r="A26" s="358" t="s">
        <v>425</v>
      </c>
      <c r="B26" s="370">
        <v>2509.4165800000001</v>
      </c>
      <c r="C26" s="371">
        <v>1.6198001850802422E-2</v>
      </c>
      <c r="D26" s="370">
        <v>29191.716710000001</v>
      </c>
      <c r="E26" s="371">
        <v>7.3284104292010474E-2</v>
      </c>
      <c r="F26" s="370">
        <v>1975.4249199999999</v>
      </c>
      <c r="G26" s="371">
        <v>0.1526405884822078</v>
      </c>
      <c r="H26" s="370">
        <v>258.62022000000002</v>
      </c>
      <c r="I26" s="371">
        <v>4.1578769051637585E-2</v>
      </c>
      <c r="J26" s="370">
        <v>8019.9198099999994</v>
      </c>
      <c r="K26" s="371">
        <v>9.886099875492485E-2</v>
      </c>
      <c r="L26" s="370">
        <v>11725.499330000001</v>
      </c>
      <c r="M26" s="371">
        <v>0.13319787786363921</v>
      </c>
      <c r="N26" s="370">
        <v>1478.8462099999999</v>
      </c>
      <c r="O26" s="371">
        <v>1.9658520864286513E-2</v>
      </c>
      <c r="P26" s="370">
        <v>47632.52597000001</v>
      </c>
      <c r="Q26" s="371">
        <v>0.13699778108244051</v>
      </c>
      <c r="R26" s="370">
        <v>102791.96975000002</v>
      </c>
      <c r="S26" s="371">
        <v>8.8272228248571311E-2</v>
      </c>
    </row>
    <row r="27" spans="1:19" ht="19.5">
      <c r="A27" s="359" t="s">
        <v>419</v>
      </c>
      <c r="B27" s="370">
        <v>5699.1730600000001</v>
      </c>
      <c r="C27" s="371">
        <v>3.6787521254810267E-2</v>
      </c>
      <c r="D27" s="370">
        <v>2297.2170000000001</v>
      </c>
      <c r="E27" s="371">
        <v>5.7670294584528199E-3</v>
      </c>
      <c r="F27" s="370">
        <v>2057.3513499999999</v>
      </c>
      <c r="G27" s="371">
        <v>0.15897102319569029</v>
      </c>
      <c r="H27" s="370">
        <v>2246.2507500000006</v>
      </c>
      <c r="I27" s="371">
        <v>0.36113317499427433</v>
      </c>
      <c r="J27" s="370">
        <v>13191.011630000001</v>
      </c>
      <c r="K27" s="371">
        <v>0.1626046912219225</v>
      </c>
      <c r="L27" s="370">
        <v>0</v>
      </c>
      <c r="M27" s="371">
        <v>0</v>
      </c>
      <c r="N27" s="370">
        <v>0</v>
      </c>
      <c r="O27" s="371">
        <v>0</v>
      </c>
      <c r="P27" s="370">
        <v>9903.7999999999993</v>
      </c>
      <c r="Q27" s="371">
        <v>2.8484708645071966E-2</v>
      </c>
      <c r="R27" s="370">
        <v>35394.803789999998</v>
      </c>
      <c r="S27" s="371">
        <v>3.0395158362691813E-2</v>
      </c>
    </row>
    <row r="28" spans="1:19" ht="19.5" customHeight="1">
      <c r="A28" s="357" t="s">
        <v>420</v>
      </c>
      <c r="B28" s="370">
        <v>0</v>
      </c>
      <c r="C28" s="371">
        <v>0</v>
      </c>
      <c r="D28" s="370">
        <v>0</v>
      </c>
      <c r="E28" s="371">
        <v>0</v>
      </c>
      <c r="F28" s="370">
        <v>0</v>
      </c>
      <c r="G28" s="371">
        <v>0</v>
      </c>
      <c r="H28" s="370">
        <v>0</v>
      </c>
      <c r="I28" s="371">
        <v>0</v>
      </c>
      <c r="J28" s="370">
        <v>0</v>
      </c>
      <c r="K28" s="371">
        <v>0</v>
      </c>
      <c r="L28" s="370">
        <v>0</v>
      </c>
      <c r="M28" s="371">
        <v>0</v>
      </c>
      <c r="N28" s="370">
        <v>0</v>
      </c>
      <c r="O28" s="371">
        <v>0</v>
      </c>
      <c r="P28" s="370">
        <v>0</v>
      </c>
      <c r="Q28" s="371">
        <v>0</v>
      </c>
      <c r="R28" s="370">
        <v>0</v>
      </c>
      <c r="S28" s="371">
        <v>0</v>
      </c>
    </row>
    <row r="29" spans="1:19" ht="19.5">
      <c r="A29" s="357" t="s">
        <v>426</v>
      </c>
      <c r="B29" s="370">
        <v>0</v>
      </c>
      <c r="C29" s="371">
        <v>0</v>
      </c>
      <c r="D29" s="370">
        <v>0</v>
      </c>
      <c r="E29" s="371">
        <v>0</v>
      </c>
      <c r="F29" s="370">
        <v>0</v>
      </c>
      <c r="G29" s="371">
        <v>0</v>
      </c>
      <c r="H29" s="370">
        <v>0</v>
      </c>
      <c r="I29" s="371">
        <v>0</v>
      </c>
      <c r="J29" s="370">
        <v>0</v>
      </c>
      <c r="K29" s="371">
        <v>0</v>
      </c>
      <c r="L29" s="370">
        <v>0</v>
      </c>
      <c r="M29" s="371">
        <v>0</v>
      </c>
      <c r="N29" s="370">
        <v>0</v>
      </c>
      <c r="O29" s="371">
        <v>0</v>
      </c>
      <c r="P29" s="370">
        <v>0</v>
      </c>
      <c r="Q29" s="371">
        <v>0</v>
      </c>
      <c r="R29" s="370">
        <v>0</v>
      </c>
      <c r="S29" s="371">
        <v>0</v>
      </c>
    </row>
    <row r="30" spans="1:19" ht="18">
      <c r="A30" s="350" t="s">
        <v>427</v>
      </c>
      <c r="B30" s="368">
        <v>156859.12051999997</v>
      </c>
      <c r="C30" s="369">
        <v>1.0125079848233884</v>
      </c>
      <c r="D30" s="368">
        <v>399313.48664000025</v>
      </c>
      <c r="E30" s="369">
        <v>1.0024532469550711</v>
      </c>
      <c r="F30" s="368">
        <v>13030.410469999999</v>
      </c>
      <c r="G30" s="369">
        <v>1.0068565513011356</v>
      </c>
      <c r="H30" s="368">
        <v>6229.7445900000021</v>
      </c>
      <c r="I30" s="369">
        <v>1.0015655835351882</v>
      </c>
      <c r="J30" s="368">
        <v>81476.713329999999</v>
      </c>
      <c r="K30" s="369">
        <v>1.0043578297415046</v>
      </c>
      <c r="L30" s="368">
        <v>88674.883109999981</v>
      </c>
      <c r="M30" s="369">
        <v>1.0073179757759843</v>
      </c>
      <c r="N30" s="368">
        <v>75578.562429999976</v>
      </c>
      <c r="O30" s="369">
        <v>1.0046769815388277</v>
      </c>
      <c r="P30" s="368">
        <v>352680.81912999984</v>
      </c>
      <c r="Q30" s="369">
        <v>1.014359173006661</v>
      </c>
      <c r="R30" s="368">
        <v>1173843.74022</v>
      </c>
      <c r="S30" s="369">
        <v>1.008034020720344</v>
      </c>
    </row>
    <row r="31" spans="1:19" ht="19.5">
      <c r="A31" s="357" t="s">
        <v>428</v>
      </c>
      <c r="B31" s="370">
        <v>1937.7540999999999</v>
      </c>
      <c r="C31" s="371">
        <v>1.2507984823388701E-2</v>
      </c>
      <c r="D31" s="370">
        <v>977.21723999999995</v>
      </c>
      <c r="E31" s="371">
        <v>2.4532469550712704E-3</v>
      </c>
      <c r="F31" s="370">
        <v>88.735259999999997</v>
      </c>
      <c r="G31" s="371">
        <v>6.8565513011356128E-3</v>
      </c>
      <c r="H31" s="370">
        <v>9.73794</v>
      </c>
      <c r="I31" s="371">
        <v>1.5655835351880208E-3</v>
      </c>
      <c r="J31" s="370">
        <v>353.52106000000003</v>
      </c>
      <c r="K31" s="371">
        <v>4.3578297415045753E-3</v>
      </c>
      <c r="L31" s="370">
        <v>644.20636000000013</v>
      </c>
      <c r="M31" s="371">
        <v>7.3179757759842534E-3</v>
      </c>
      <c r="N31" s="370">
        <v>351.83402000000001</v>
      </c>
      <c r="O31" s="371">
        <v>4.6769815388280293E-3</v>
      </c>
      <c r="P31" s="370">
        <v>4992.5164899999991</v>
      </c>
      <c r="Q31" s="371">
        <v>1.435917300666081E-2</v>
      </c>
      <c r="R31" s="370">
        <v>9355.5224699999999</v>
      </c>
      <c r="S31" s="371">
        <v>8.0340207203440372E-3</v>
      </c>
    </row>
    <row r="32" spans="1:19" ht="22.5" customHeight="1">
      <c r="A32" s="883" t="s">
        <v>429</v>
      </c>
      <c r="B32" s="884">
        <v>154921.36642000001</v>
      </c>
      <c r="C32" s="885">
        <v>1</v>
      </c>
      <c r="D32" s="884">
        <v>398336.26940000028</v>
      </c>
      <c r="E32" s="885">
        <v>1</v>
      </c>
      <c r="F32" s="884">
        <v>12941.675209999999</v>
      </c>
      <c r="G32" s="885">
        <v>1</v>
      </c>
      <c r="H32" s="884">
        <v>6220.0066500000012</v>
      </c>
      <c r="I32" s="885">
        <v>1</v>
      </c>
      <c r="J32" s="884">
        <v>81123.19227</v>
      </c>
      <c r="K32" s="885">
        <v>1</v>
      </c>
      <c r="L32" s="884">
        <v>88030.676749999984</v>
      </c>
      <c r="M32" s="885">
        <v>1</v>
      </c>
      <c r="N32" s="884">
        <v>75226.728409999996</v>
      </c>
      <c r="O32" s="885">
        <v>1</v>
      </c>
      <c r="P32" s="884">
        <v>347688.30263999978</v>
      </c>
      <c r="Q32" s="885">
        <v>1</v>
      </c>
      <c r="R32" s="884">
        <v>1164488.2177500001</v>
      </c>
      <c r="S32" s="885">
        <v>1</v>
      </c>
    </row>
    <row r="33" spans="1:19" ht="19.5">
      <c r="A33" s="359" t="s">
        <v>430</v>
      </c>
      <c r="B33" s="370">
        <v>-25.77739</v>
      </c>
      <c r="C33" s="371">
        <v>-1.6639015389340251E-4</v>
      </c>
      <c r="D33" s="370">
        <v>-139.94728000000001</v>
      </c>
      <c r="E33" s="371">
        <v>-3.5132949407493726E-4</v>
      </c>
      <c r="F33" s="370">
        <v>0</v>
      </c>
      <c r="G33" s="371">
        <v>0</v>
      </c>
      <c r="H33" s="370">
        <v>0</v>
      </c>
      <c r="I33" s="371">
        <v>0</v>
      </c>
      <c r="J33" s="370">
        <v>0</v>
      </c>
      <c r="K33" s="371">
        <v>0</v>
      </c>
      <c r="L33" s="370">
        <v>294.55518999999993</v>
      </c>
      <c r="M33" s="371">
        <v>3.3460516364825056E-3</v>
      </c>
      <c r="N33" s="370">
        <v>0</v>
      </c>
      <c r="O33" s="371">
        <v>0</v>
      </c>
      <c r="P33" s="370">
        <v>0</v>
      </c>
      <c r="Q33" s="371">
        <v>0</v>
      </c>
      <c r="R33" s="370">
        <v>128.83051999999992</v>
      </c>
      <c r="S33" s="371">
        <v>1.1063273808722907E-4</v>
      </c>
    </row>
    <row r="34" spans="1:19" ht="19.5">
      <c r="A34" s="359" t="s">
        <v>431</v>
      </c>
      <c r="B34" s="370">
        <v>0</v>
      </c>
      <c r="C34" s="371">
        <v>0</v>
      </c>
      <c r="D34" s="370">
        <v>0</v>
      </c>
      <c r="E34" s="371">
        <v>0</v>
      </c>
      <c r="F34" s="370">
        <v>0</v>
      </c>
      <c r="G34" s="371">
        <v>0</v>
      </c>
      <c r="H34" s="370">
        <v>0</v>
      </c>
      <c r="I34" s="371">
        <v>0</v>
      </c>
      <c r="J34" s="370">
        <v>0</v>
      </c>
      <c r="K34" s="371">
        <v>0</v>
      </c>
      <c r="L34" s="370">
        <v>0</v>
      </c>
      <c r="M34" s="371">
        <v>0</v>
      </c>
      <c r="N34" s="370">
        <v>0</v>
      </c>
      <c r="O34" s="371">
        <v>0</v>
      </c>
      <c r="P34" s="370">
        <v>0</v>
      </c>
      <c r="Q34" s="371">
        <v>0</v>
      </c>
      <c r="R34" s="370">
        <v>0</v>
      </c>
      <c r="S34" s="371">
        <v>0</v>
      </c>
    </row>
    <row r="35" spans="1:19" ht="12.75" customHeight="1">
      <c r="A35" s="22" t="s">
        <v>527</v>
      </c>
    </row>
    <row r="36" spans="1:19" ht="12.75" customHeight="1"/>
    <row r="37" spans="1:19" ht="12.75" customHeight="1">
      <c r="A37" s="589" t="s">
        <v>81</v>
      </c>
    </row>
    <row r="38" spans="1:19" ht="12.75" customHeight="1">
      <c r="S38" s="24" t="s">
        <v>789</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J5:K5"/>
    <mergeCell ref="L5:M5"/>
    <mergeCell ref="N5:O5"/>
    <mergeCell ref="F5:G5"/>
    <mergeCell ref="H5:I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39997558519241921"/>
    <pageSetUpPr fitToPage="1"/>
  </sheetPr>
  <dimension ref="A1:L102"/>
  <sheetViews>
    <sheetView showGridLines="0" zoomScaleNormal="100" workbookViewId="0"/>
  </sheetViews>
  <sheetFormatPr defaultColWidth="8.85546875" defaultRowHeight="15"/>
  <cols>
    <col min="1" max="1" width="31.7109375" style="253" customWidth="1"/>
    <col min="2" max="2" width="15.140625" style="253" bestFit="1" customWidth="1"/>
    <col min="3" max="3" width="11.85546875" style="253" customWidth="1"/>
    <col min="4" max="4" width="12.5703125" style="253" bestFit="1" customWidth="1"/>
    <col min="5" max="5" width="12.5703125" style="253" customWidth="1"/>
    <col min="6" max="6" width="8.5703125" style="253" customWidth="1"/>
    <col min="7" max="7" width="12.140625" style="253" customWidth="1"/>
    <col min="8" max="8" width="6" style="253" customWidth="1"/>
    <col min="9" max="9" width="8" style="253" customWidth="1"/>
    <col min="10" max="10" width="8.140625" style="253" bestFit="1" customWidth="1"/>
    <col min="11" max="11" width="9" style="253" customWidth="1"/>
    <col min="12" max="12" width="8.85546875" style="253" customWidth="1"/>
    <col min="13" max="16384" width="8.85546875" style="253"/>
  </cols>
  <sheetData>
    <row r="1" spans="1:12" ht="12.75" customHeight="1">
      <c r="A1" s="979" t="s">
        <v>1001</v>
      </c>
      <c r="B1" s="961"/>
      <c r="C1" s="961"/>
      <c r="D1" s="961"/>
      <c r="E1" s="961"/>
      <c r="F1" s="961"/>
      <c r="G1" s="962" t="str">
        <f>Naslovnica!A20</f>
        <v>Studeni 2024.</v>
      </c>
      <c r="L1" s="129"/>
    </row>
    <row r="2" spans="1:12" ht="12.75" customHeight="1">
      <c r="A2" s="963" t="s">
        <v>1002</v>
      </c>
      <c r="B2" s="961"/>
      <c r="C2" s="961"/>
      <c r="D2" s="961"/>
      <c r="E2" s="961"/>
      <c r="F2" s="961"/>
      <c r="G2" s="964" t="str">
        <f>Naslovnica!A24</f>
        <v>November 2024</v>
      </c>
      <c r="L2" s="508"/>
    </row>
    <row r="3" spans="1:12" ht="12.75" customHeight="1">
      <c r="A3" s="961"/>
      <c r="B3" s="961"/>
      <c r="C3" s="961"/>
      <c r="D3" s="961"/>
      <c r="E3" s="961"/>
      <c r="F3" s="961"/>
      <c r="G3" s="961"/>
    </row>
    <row r="4" spans="1:12" s="63" customFormat="1" ht="14.45" customHeight="1">
      <c r="A4" s="1188" t="s">
        <v>1055</v>
      </c>
      <c r="B4" s="1189" t="s">
        <v>1057</v>
      </c>
      <c r="C4" s="1189"/>
      <c r="D4" s="1189"/>
      <c r="E4" s="1189"/>
      <c r="F4" s="1189"/>
      <c r="G4" s="1189"/>
      <c r="H4" s="866"/>
    </row>
    <row r="5" spans="1:12" s="63" customFormat="1" ht="22.15" customHeight="1">
      <c r="A5" s="1188"/>
      <c r="B5" s="1190" t="str">
        <f>G1</f>
        <v>Studeni 2024.</v>
      </c>
      <c r="C5" s="1190"/>
      <c r="D5" s="1191" t="s">
        <v>17</v>
      </c>
      <c r="E5" s="1191"/>
      <c r="F5" s="1188" t="s">
        <v>216</v>
      </c>
      <c r="G5" s="1188"/>
    </row>
    <row r="6" spans="1:12" s="63" customFormat="1">
      <c r="A6" s="1188"/>
      <c r="B6" s="1192" t="str">
        <f>G2</f>
        <v>November 2024</v>
      </c>
      <c r="C6" s="1193"/>
      <c r="D6" s="1184" t="s">
        <v>45</v>
      </c>
      <c r="E6" s="1184"/>
      <c r="F6" s="1184" t="s">
        <v>51</v>
      </c>
      <c r="G6" s="1184"/>
    </row>
    <row r="7" spans="1:12" s="63" customFormat="1">
      <c r="A7" s="1188"/>
      <c r="B7" s="980" t="s">
        <v>27</v>
      </c>
      <c r="C7" s="980" t="s">
        <v>28</v>
      </c>
      <c r="D7" s="980" t="s">
        <v>1053</v>
      </c>
      <c r="E7" s="980" t="s">
        <v>142</v>
      </c>
      <c r="F7" s="980" t="s">
        <v>1053</v>
      </c>
      <c r="G7" s="980" t="s">
        <v>142</v>
      </c>
    </row>
    <row r="8" spans="1:12" s="63" customFormat="1">
      <c r="A8" s="1188"/>
      <c r="B8" s="980" t="s">
        <v>29</v>
      </c>
      <c r="C8" s="980" t="s">
        <v>30</v>
      </c>
      <c r="D8" s="981" t="s">
        <v>1054</v>
      </c>
      <c r="E8" s="981" t="s">
        <v>143</v>
      </c>
      <c r="F8" s="981" t="s">
        <v>1054</v>
      </c>
      <c r="G8" s="981" t="s">
        <v>143</v>
      </c>
    </row>
    <row r="9" spans="1:12" s="63" customFormat="1">
      <c r="A9" s="982" t="s">
        <v>1336</v>
      </c>
      <c r="B9" s="983">
        <v>540</v>
      </c>
      <c r="C9" s="984">
        <v>1.0945132456371486E-2</v>
      </c>
      <c r="D9" s="983">
        <v>2</v>
      </c>
      <c r="E9" s="984">
        <v>3.7174721189590088E-3</v>
      </c>
      <c r="F9" s="983">
        <v>32</v>
      </c>
      <c r="G9" s="984">
        <v>6.2992125984252079E-2</v>
      </c>
    </row>
    <row r="10" spans="1:12" s="63" customFormat="1">
      <c r="A10" s="982" t="s">
        <v>836</v>
      </c>
      <c r="B10" s="983">
        <v>623</v>
      </c>
      <c r="C10" s="985">
        <v>1.26274398524434E-2</v>
      </c>
      <c r="D10" s="983">
        <v>4</v>
      </c>
      <c r="E10" s="985">
        <v>6.4620355411955099E-3</v>
      </c>
      <c r="F10" s="983">
        <v>31</v>
      </c>
      <c r="G10" s="985">
        <v>5.2364864864864913E-2</v>
      </c>
    </row>
    <row r="11" spans="1:12" s="63" customFormat="1">
      <c r="A11" s="982" t="s">
        <v>823</v>
      </c>
      <c r="B11" s="983">
        <v>1645</v>
      </c>
      <c r="C11" s="985">
        <v>3.334211646431684E-2</v>
      </c>
      <c r="D11" s="983">
        <v>35</v>
      </c>
      <c r="E11" s="985">
        <v>2.1739130434782705E-2</v>
      </c>
      <c r="F11" s="983">
        <v>27</v>
      </c>
      <c r="G11" s="985">
        <v>1.6687268232385755E-2</v>
      </c>
    </row>
    <row r="12" spans="1:12" s="63" customFormat="1">
      <c r="A12" s="982" t="s">
        <v>173</v>
      </c>
      <c r="B12" s="983">
        <v>312</v>
      </c>
      <c r="C12" s="985">
        <v>6.3238543081257474E-3</v>
      </c>
      <c r="D12" s="983">
        <v>-1</v>
      </c>
      <c r="E12" s="985">
        <v>-3.1948881789137795E-3</v>
      </c>
      <c r="F12" s="983">
        <v>5</v>
      </c>
      <c r="G12" s="985">
        <v>1.6286644951140072E-2</v>
      </c>
    </row>
    <row r="13" spans="1:12" s="63" customFormat="1">
      <c r="A13" s="982" t="s">
        <v>838</v>
      </c>
      <c r="B13" s="983">
        <v>939</v>
      </c>
      <c r="C13" s="985">
        <v>1.903236921580153E-2</v>
      </c>
      <c r="D13" s="983">
        <v>5</v>
      </c>
      <c r="E13" s="985">
        <v>5.3533190578158862E-3</v>
      </c>
      <c r="F13" s="983">
        <v>35</v>
      </c>
      <c r="G13" s="985">
        <v>3.8716814159291957E-2</v>
      </c>
    </row>
    <row r="14" spans="1:12" s="63" customFormat="1">
      <c r="A14" s="982" t="s">
        <v>174</v>
      </c>
      <c r="B14" s="983">
        <v>359</v>
      </c>
      <c r="C14" s="985">
        <v>7.2764862071062284E-3</v>
      </c>
      <c r="D14" s="983">
        <v>0</v>
      </c>
      <c r="E14" s="985">
        <v>0</v>
      </c>
      <c r="F14" s="983">
        <v>1</v>
      </c>
      <c r="G14" s="985">
        <v>2.7932960893854997E-3</v>
      </c>
    </row>
    <row r="15" spans="1:12" s="63" customFormat="1">
      <c r="A15" s="982" t="s">
        <v>175</v>
      </c>
      <c r="B15" s="983">
        <v>3740</v>
      </c>
      <c r="C15" s="985">
        <v>7.5805176642276581E-2</v>
      </c>
      <c r="D15" s="983">
        <v>-2</v>
      </c>
      <c r="E15" s="985">
        <v>-5.3447354355962151E-4</v>
      </c>
      <c r="F15" s="983">
        <v>63</v>
      </c>
      <c r="G15" s="985">
        <v>1.7133532771280935E-2</v>
      </c>
    </row>
    <row r="16" spans="1:12" s="63" customFormat="1">
      <c r="A16" s="982" t="s">
        <v>176</v>
      </c>
      <c r="B16" s="983">
        <v>1999</v>
      </c>
      <c r="C16" s="985">
        <v>4.0517258852382596E-2</v>
      </c>
      <c r="D16" s="983">
        <v>18</v>
      </c>
      <c r="E16" s="985">
        <v>9.0863200403836775E-3</v>
      </c>
      <c r="F16" s="983">
        <v>92</v>
      </c>
      <c r="G16" s="985">
        <v>4.8243314105925528E-2</v>
      </c>
    </row>
    <row r="17" spans="1:12" s="63" customFormat="1">
      <c r="A17" s="986" t="s">
        <v>177</v>
      </c>
      <c r="B17" s="983">
        <v>4415</v>
      </c>
      <c r="C17" s="985">
        <v>8.948659221274094E-2</v>
      </c>
      <c r="D17" s="983">
        <v>12</v>
      </c>
      <c r="E17" s="985">
        <v>2.7254144901203148E-3</v>
      </c>
      <c r="F17" s="983">
        <v>-1</v>
      </c>
      <c r="G17" s="985">
        <v>-2.2644927536230597E-4</v>
      </c>
    </row>
    <row r="18" spans="1:12" s="63" customFormat="1">
      <c r="A18" s="982" t="s">
        <v>178</v>
      </c>
      <c r="B18" s="983">
        <v>4062</v>
      </c>
      <c r="C18" s="985">
        <v>8.2331718588483288E-2</v>
      </c>
      <c r="D18" s="983">
        <v>5</v>
      </c>
      <c r="E18" s="985">
        <v>1.2324377618930793E-3</v>
      </c>
      <c r="F18" s="983">
        <v>97</v>
      </c>
      <c r="G18" s="985">
        <v>2.4464060529634235E-2</v>
      </c>
    </row>
    <row r="19" spans="1:12" s="63" customFormat="1">
      <c r="A19" s="982" t="s">
        <v>179</v>
      </c>
      <c r="B19" s="983">
        <v>4900</v>
      </c>
      <c r="C19" s="985">
        <v>9.9316942659667187E-2</v>
      </c>
      <c r="D19" s="983">
        <v>98</v>
      </c>
      <c r="E19" s="985">
        <v>2.0408163265306145E-2</v>
      </c>
      <c r="F19" s="983">
        <v>283</v>
      </c>
      <c r="G19" s="985">
        <v>6.1295213341997057E-2</v>
      </c>
    </row>
    <row r="20" spans="1:12" s="63" customFormat="1">
      <c r="A20" s="982" t="s">
        <v>614</v>
      </c>
      <c r="B20" s="983">
        <v>3375</v>
      </c>
      <c r="C20" s="985">
        <v>6.8407077852321793E-2</v>
      </c>
      <c r="D20" s="983">
        <v>12</v>
      </c>
      <c r="E20" s="985">
        <v>3.568242640499486E-3</v>
      </c>
      <c r="F20" s="983">
        <v>147</v>
      </c>
      <c r="G20" s="985">
        <v>4.5539033457248967E-2</v>
      </c>
    </row>
    <row r="21" spans="1:12" s="63" customFormat="1">
      <c r="A21" s="982" t="s">
        <v>180</v>
      </c>
      <c r="B21" s="983">
        <v>1039</v>
      </c>
      <c r="C21" s="985">
        <v>2.1059245596611063E-2</v>
      </c>
      <c r="D21" s="983">
        <v>0</v>
      </c>
      <c r="E21" s="985">
        <v>0</v>
      </c>
      <c r="F21" s="983">
        <v>26</v>
      </c>
      <c r="G21" s="985">
        <v>2.5666337611056189E-2</v>
      </c>
    </row>
    <row r="22" spans="1:12" s="63" customFormat="1">
      <c r="A22" s="982" t="s">
        <v>181</v>
      </c>
      <c r="B22" s="983">
        <v>4237</v>
      </c>
      <c r="C22" s="985">
        <v>8.5878752254899979E-2</v>
      </c>
      <c r="D22" s="983">
        <v>0</v>
      </c>
      <c r="E22" s="985">
        <v>0</v>
      </c>
      <c r="F22" s="983">
        <v>-34</v>
      </c>
      <c r="G22" s="985">
        <v>-7.9606649496605231E-3</v>
      </c>
    </row>
    <row r="23" spans="1:12" s="63" customFormat="1">
      <c r="A23" s="982" t="s">
        <v>185</v>
      </c>
      <c r="B23" s="983">
        <v>98</v>
      </c>
      <c r="C23" s="985">
        <v>1.9863388531933439E-3</v>
      </c>
      <c r="D23" s="983">
        <v>0</v>
      </c>
      <c r="E23" s="985">
        <v>0</v>
      </c>
      <c r="F23" s="983">
        <v>-1</v>
      </c>
      <c r="G23" s="985">
        <v>-1.0101010101010055E-2</v>
      </c>
    </row>
    <row r="24" spans="1:12" s="63" customFormat="1">
      <c r="A24" s="982" t="s">
        <v>215</v>
      </c>
      <c r="B24" s="983">
        <v>249</v>
      </c>
      <c r="C24" s="985">
        <v>5.0469221882157404E-3</v>
      </c>
      <c r="D24" s="983">
        <v>1</v>
      </c>
      <c r="E24" s="985">
        <v>4.0322580645162365E-3</v>
      </c>
      <c r="F24" s="983">
        <v>2</v>
      </c>
      <c r="G24" s="985">
        <v>8.0971659919029104E-3</v>
      </c>
    </row>
    <row r="25" spans="1:12" s="63" customFormat="1">
      <c r="A25" s="982" t="s">
        <v>214</v>
      </c>
      <c r="B25" s="983">
        <v>9759</v>
      </c>
      <c r="C25" s="985">
        <v>0.19780286600320246</v>
      </c>
      <c r="D25" s="983">
        <v>-37</v>
      </c>
      <c r="E25" s="985">
        <v>-3.7770518579012258E-3</v>
      </c>
      <c r="F25" s="983">
        <v>-316</v>
      </c>
      <c r="G25" s="985">
        <v>-3.1364764267990064E-2</v>
      </c>
    </row>
    <row r="26" spans="1:12" s="63" customFormat="1">
      <c r="A26" s="986" t="s">
        <v>182</v>
      </c>
      <c r="B26" s="983">
        <v>2358</v>
      </c>
      <c r="C26" s="985">
        <v>4.7793745059488822E-2</v>
      </c>
      <c r="D26" s="983">
        <v>40</v>
      </c>
      <c r="E26" s="985">
        <v>1.7256255392579911E-2</v>
      </c>
      <c r="F26" s="983">
        <v>54</v>
      </c>
      <c r="G26" s="985">
        <v>2.34375E-2</v>
      </c>
    </row>
    <row r="27" spans="1:12" s="63" customFormat="1">
      <c r="A27" s="986" t="s">
        <v>842</v>
      </c>
      <c r="B27" s="983">
        <v>717</v>
      </c>
      <c r="C27" s="985">
        <v>1.4532703650404362E-2</v>
      </c>
      <c r="D27" s="983">
        <v>0</v>
      </c>
      <c r="E27" s="985">
        <v>0</v>
      </c>
      <c r="F27" s="983">
        <v>-11</v>
      </c>
      <c r="G27" s="985">
        <v>-1.5109890109890056E-2</v>
      </c>
    </row>
    <row r="28" spans="1:12" s="63" customFormat="1">
      <c r="A28" s="982" t="s">
        <v>184</v>
      </c>
      <c r="B28" s="983">
        <v>2887</v>
      </c>
      <c r="C28" s="985">
        <v>5.8515921113971262E-2</v>
      </c>
      <c r="D28" s="983">
        <v>-4</v>
      </c>
      <c r="E28" s="985">
        <v>-1.3836042891732792E-3</v>
      </c>
      <c r="F28" s="983">
        <v>85</v>
      </c>
      <c r="G28" s="985">
        <v>3.0335474660956541E-2</v>
      </c>
    </row>
    <row r="29" spans="1:12" s="63" customFormat="1">
      <c r="A29" s="982" t="s">
        <v>1374</v>
      </c>
      <c r="B29" s="983">
        <v>1084</v>
      </c>
      <c r="C29" s="985">
        <v>2.1971339967975352E-2</v>
      </c>
      <c r="D29" s="983">
        <v>1</v>
      </c>
      <c r="E29" s="985">
        <v>9.2336103416434945E-4</v>
      </c>
      <c r="F29" s="983">
        <v>37</v>
      </c>
      <c r="G29" s="985">
        <v>3.5339063992359199E-2</v>
      </c>
    </row>
    <row r="30" spans="1:12" s="63" customFormat="1" ht="18" customHeight="1">
      <c r="A30" s="987" t="s">
        <v>1000</v>
      </c>
      <c r="B30" s="988">
        <v>49337</v>
      </c>
      <c r="C30" s="989">
        <v>0.98905486754362848</v>
      </c>
      <c r="D30" s="988">
        <v>189</v>
      </c>
      <c r="E30" s="989">
        <v>3.8455277936029209E-3</v>
      </c>
      <c r="F30" s="988">
        <v>654</v>
      </c>
      <c r="G30" s="989">
        <v>1.3433847544317423E-2</v>
      </c>
    </row>
    <row r="31" spans="1:12">
      <c r="A31" s="990" t="s">
        <v>524</v>
      </c>
      <c r="B31" s="961"/>
      <c r="C31" s="961"/>
      <c r="D31" s="961"/>
      <c r="E31" s="961"/>
      <c r="F31" s="961"/>
      <c r="G31" s="961"/>
      <c r="I31" s="874"/>
      <c r="J31" s="874"/>
      <c r="K31" s="874"/>
      <c r="L31" s="875"/>
    </row>
    <row r="32" spans="1:12">
      <c r="A32" s="1043" t="s">
        <v>1382</v>
      </c>
      <c r="B32" s="992"/>
      <c r="C32" s="993"/>
      <c r="D32" s="994"/>
      <c r="E32" s="995"/>
      <c r="F32" s="995"/>
      <c r="G32" s="995"/>
      <c r="I32" s="874"/>
      <c r="J32" s="874"/>
      <c r="K32" s="874"/>
      <c r="L32" s="875"/>
    </row>
    <row r="33" spans="1:8" ht="12.75" customHeight="1"/>
    <row r="34" spans="1:8">
      <c r="A34" s="979" t="s">
        <v>1029</v>
      </c>
      <c r="B34" s="961"/>
      <c r="C34" s="961"/>
      <c r="D34" s="961"/>
      <c r="E34" s="961"/>
      <c r="F34" s="961"/>
      <c r="G34" s="961"/>
      <c r="H34" s="862"/>
    </row>
    <row r="35" spans="1:8">
      <c r="A35" s="963" t="s">
        <v>1030</v>
      </c>
      <c r="B35" s="961"/>
      <c r="C35" s="961"/>
      <c r="D35" s="961"/>
      <c r="E35" s="961"/>
      <c r="F35" s="961"/>
      <c r="G35" s="961"/>
      <c r="H35" s="863"/>
    </row>
    <row r="36" spans="1:8">
      <c r="A36" s="961"/>
      <c r="B36" s="961"/>
      <c r="C36" s="961"/>
      <c r="D36" s="996"/>
      <c r="E36" s="996" t="s">
        <v>43</v>
      </c>
      <c r="F36" s="961"/>
      <c r="G36" s="997" t="s">
        <v>1674</v>
      </c>
      <c r="H36" s="300"/>
    </row>
    <row r="37" spans="1:8" ht="12.75" customHeight="1">
      <c r="A37" s="961"/>
      <c r="B37" s="961"/>
      <c r="C37" s="961"/>
      <c r="D37" s="998"/>
      <c r="E37" s="998" t="s">
        <v>44</v>
      </c>
      <c r="F37" s="999"/>
      <c r="G37" s="964" t="s">
        <v>1675</v>
      </c>
      <c r="H37" s="301"/>
    </row>
    <row r="38" spans="1:8" ht="12.75" customHeight="1">
      <c r="A38" s="961"/>
      <c r="B38" s="961"/>
      <c r="C38" s="961"/>
      <c r="D38" s="998"/>
      <c r="E38" s="998"/>
      <c r="F38" s="999"/>
      <c r="G38" s="964"/>
      <c r="H38" s="301"/>
    </row>
    <row r="39" spans="1:8" ht="23.45" customHeight="1">
      <c r="A39" s="1000"/>
      <c r="B39" s="1001"/>
      <c r="C39" s="1001" t="s">
        <v>1670</v>
      </c>
      <c r="D39" s="1001"/>
      <c r="E39" s="1185" t="s">
        <v>516</v>
      </c>
      <c r="F39" s="1185"/>
      <c r="G39" s="1185"/>
      <c r="H39" s="301"/>
    </row>
    <row r="40" spans="1:8" ht="24">
      <c r="A40" s="1000"/>
      <c r="B40" s="1002"/>
      <c r="C40" s="1003" t="s">
        <v>1671</v>
      </c>
      <c r="D40" s="1002"/>
      <c r="E40" s="1186" t="s">
        <v>517</v>
      </c>
      <c r="F40" s="1186"/>
      <c r="G40" s="1046" t="s">
        <v>518</v>
      </c>
      <c r="H40" s="301"/>
    </row>
    <row r="41" spans="1:8" ht="24">
      <c r="A41" s="1004" t="s">
        <v>1058</v>
      </c>
      <c r="B41" s="1005" t="s">
        <v>1059</v>
      </c>
      <c r="C41" s="1005" t="s">
        <v>1060</v>
      </c>
      <c r="D41" s="1005" t="s">
        <v>1061</v>
      </c>
      <c r="E41" s="1005" t="s">
        <v>1059</v>
      </c>
      <c r="F41" s="1005" t="s">
        <v>1060</v>
      </c>
      <c r="G41" s="1005" t="s">
        <v>1061</v>
      </c>
      <c r="H41" s="301"/>
    </row>
    <row r="42" spans="1:8" ht="15" customHeight="1">
      <c r="A42" s="1006" t="s">
        <v>6</v>
      </c>
      <c r="B42" s="1007">
        <v>5</v>
      </c>
      <c r="C42" s="1007">
        <v>1</v>
      </c>
      <c r="D42" s="1007">
        <v>6</v>
      </c>
      <c r="E42" s="1007">
        <v>-1</v>
      </c>
      <c r="F42" s="1007">
        <v>1</v>
      </c>
      <c r="G42" s="1044">
        <v>0</v>
      </c>
      <c r="H42" s="301"/>
    </row>
    <row r="43" spans="1:8" ht="15" customHeight="1">
      <c r="A43" s="1006" t="s">
        <v>7</v>
      </c>
      <c r="B43" s="1007">
        <v>284</v>
      </c>
      <c r="C43" s="1007">
        <v>133</v>
      </c>
      <c r="D43" s="1007">
        <v>417</v>
      </c>
      <c r="E43" s="1007">
        <v>-14</v>
      </c>
      <c r="F43" s="1007">
        <v>-6</v>
      </c>
      <c r="G43" s="1044">
        <v>-4.5766590389015982E-2</v>
      </c>
      <c r="H43" s="301"/>
    </row>
    <row r="44" spans="1:8" ht="15" customHeight="1">
      <c r="A44" s="1006" t="s">
        <v>8</v>
      </c>
      <c r="B44" s="1007">
        <v>1261</v>
      </c>
      <c r="C44" s="1007">
        <v>896</v>
      </c>
      <c r="D44" s="1007">
        <v>2157</v>
      </c>
      <c r="E44" s="1007">
        <v>-11</v>
      </c>
      <c r="F44" s="1007">
        <v>11</v>
      </c>
      <c r="G44" s="1044">
        <v>0</v>
      </c>
      <c r="H44" s="301"/>
    </row>
    <row r="45" spans="1:8" ht="15" customHeight="1">
      <c r="A45" s="1006" t="s">
        <v>9</v>
      </c>
      <c r="B45" s="1007">
        <v>2009</v>
      </c>
      <c r="C45" s="1007">
        <v>1713</v>
      </c>
      <c r="D45" s="1007">
        <v>3722</v>
      </c>
      <c r="E45" s="1007">
        <v>-4</v>
      </c>
      <c r="F45" s="1007">
        <v>-9</v>
      </c>
      <c r="G45" s="1044">
        <v>-3.4805890227577185E-3</v>
      </c>
      <c r="H45" s="301"/>
    </row>
    <row r="46" spans="1:8" ht="15" customHeight="1">
      <c r="A46" s="1006" t="s">
        <v>10</v>
      </c>
      <c r="B46" s="1007">
        <v>3021</v>
      </c>
      <c r="C46" s="1007">
        <v>2830</v>
      </c>
      <c r="D46" s="1007">
        <v>5851</v>
      </c>
      <c r="E46" s="1007">
        <v>-15</v>
      </c>
      <c r="F46" s="1007">
        <v>-49</v>
      </c>
      <c r="G46" s="1044">
        <v>-1.0819949281487773E-2</v>
      </c>
      <c r="H46" s="301"/>
    </row>
    <row r="47" spans="1:8" ht="15" customHeight="1">
      <c r="A47" s="1006" t="s">
        <v>11</v>
      </c>
      <c r="B47" s="1007">
        <v>3973</v>
      </c>
      <c r="C47" s="1007">
        <v>3899</v>
      </c>
      <c r="D47" s="1007">
        <v>7872</v>
      </c>
      <c r="E47" s="1007">
        <v>-49</v>
      </c>
      <c r="F47" s="1007">
        <v>21</v>
      </c>
      <c r="G47" s="1044">
        <v>-3.5443037974683955E-3</v>
      </c>
      <c r="H47" s="301"/>
    </row>
    <row r="48" spans="1:8" ht="15" customHeight="1">
      <c r="A48" s="1006" t="s">
        <v>12</v>
      </c>
      <c r="B48" s="1007">
        <v>4385</v>
      </c>
      <c r="C48" s="1007">
        <v>4424</v>
      </c>
      <c r="D48" s="1007">
        <v>8809</v>
      </c>
      <c r="E48" s="1007">
        <v>3</v>
      </c>
      <c r="F48" s="1007">
        <v>-37</v>
      </c>
      <c r="G48" s="1044">
        <v>-3.844849033133535E-3</v>
      </c>
      <c r="H48" s="301"/>
    </row>
    <row r="49" spans="1:8" ht="15" customHeight="1">
      <c r="A49" s="1006" t="s">
        <v>39</v>
      </c>
      <c r="B49" s="1007">
        <v>7324</v>
      </c>
      <c r="C49" s="1007">
        <v>6905</v>
      </c>
      <c r="D49" s="1007">
        <v>14229</v>
      </c>
      <c r="E49" s="1007">
        <v>29</v>
      </c>
      <c r="F49" s="1007">
        <v>9</v>
      </c>
      <c r="G49" s="1044">
        <v>2.6777535057431745E-3</v>
      </c>
      <c r="H49" s="303"/>
    </row>
    <row r="50" spans="1:8" ht="15" customHeight="1">
      <c r="A50" s="1006" t="s">
        <v>40</v>
      </c>
      <c r="B50" s="1007">
        <v>3215</v>
      </c>
      <c r="C50" s="1007">
        <v>2376</v>
      </c>
      <c r="D50" s="1007">
        <v>5591</v>
      </c>
      <c r="E50" s="1007">
        <v>62</v>
      </c>
      <c r="F50" s="1007">
        <v>38</v>
      </c>
      <c r="G50" s="1044">
        <v>1.8211619012930225E-2</v>
      </c>
    </row>
    <row r="51" spans="1:8" ht="15" customHeight="1">
      <c r="A51" s="1006" t="s">
        <v>41</v>
      </c>
      <c r="B51" s="1007">
        <v>298</v>
      </c>
      <c r="C51" s="1007">
        <v>154</v>
      </c>
      <c r="D51" s="1007">
        <v>452</v>
      </c>
      <c r="E51" s="1007">
        <v>5</v>
      </c>
      <c r="F51" s="1007">
        <v>12</v>
      </c>
      <c r="G51" s="1044">
        <v>3.9080459770114873E-2</v>
      </c>
    </row>
    <row r="52" spans="1:8" ht="15" customHeight="1">
      <c r="A52" s="1006" t="s">
        <v>42</v>
      </c>
      <c r="B52" s="1007">
        <v>2</v>
      </c>
      <c r="C52" s="1007">
        <v>0</v>
      </c>
      <c r="D52" s="1007">
        <v>2</v>
      </c>
      <c r="E52" s="1007">
        <v>0</v>
      </c>
      <c r="F52" s="1007">
        <v>0</v>
      </c>
      <c r="G52" s="1044">
        <v>0</v>
      </c>
    </row>
    <row r="53" spans="1:8" ht="24">
      <c r="A53" s="1008" t="s">
        <v>523</v>
      </c>
      <c r="B53" s="1009">
        <v>25777</v>
      </c>
      <c r="C53" s="1009">
        <v>23331</v>
      </c>
      <c r="D53" s="1009">
        <v>49108</v>
      </c>
      <c r="E53" s="1009">
        <v>5</v>
      </c>
      <c r="F53" s="1009">
        <v>-9</v>
      </c>
      <c r="G53" s="1045">
        <v>-8.1446489656245014E-5</v>
      </c>
      <c r="H53" s="172"/>
    </row>
    <row r="54" spans="1:8" ht="12.75" customHeight="1">
      <c r="A54" s="991" t="s">
        <v>899</v>
      </c>
      <c r="B54" s="961"/>
      <c r="C54" s="961"/>
      <c r="D54" s="961"/>
      <c r="E54" s="961"/>
      <c r="F54" s="961"/>
      <c r="G54" s="961"/>
      <c r="H54" s="172"/>
    </row>
    <row r="55" spans="1:8" ht="12.75" customHeight="1">
      <c r="B55" s="172"/>
      <c r="C55" s="172"/>
      <c r="D55" s="172"/>
      <c r="E55" s="172"/>
      <c r="F55" s="172"/>
      <c r="G55" s="172"/>
      <c r="H55" s="172"/>
    </row>
    <row r="56" spans="1:8">
      <c r="A56" s="590" t="s">
        <v>81</v>
      </c>
    </row>
    <row r="57" spans="1:8">
      <c r="G57" s="762" t="s">
        <v>790</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89"/>
      <c r="J66" s="189"/>
      <c r="K66" s="189"/>
      <c r="L66" s="189"/>
    </row>
    <row r="67" spans="9:12" ht="12.75" customHeight="1">
      <c r="I67" s="189"/>
      <c r="J67" s="189"/>
      <c r="K67" s="189"/>
      <c r="L67" s="189"/>
    </row>
    <row r="68" spans="9:12" ht="12.75" customHeight="1">
      <c r="I68" s="189"/>
      <c r="J68" s="189"/>
      <c r="K68" s="189"/>
      <c r="L68" s="189"/>
    </row>
    <row r="69" spans="9:12" ht="12.75" customHeight="1">
      <c r="I69" s="1187"/>
      <c r="J69" s="1187"/>
      <c r="K69" s="189"/>
      <c r="L69" s="189"/>
    </row>
    <row r="70" spans="9:12" ht="12.75" customHeight="1">
      <c r="I70" s="317"/>
      <c r="J70" s="1182"/>
      <c r="K70" s="189"/>
      <c r="L70" s="189"/>
    </row>
    <row r="71" spans="9:12" ht="12.75" customHeight="1">
      <c r="I71" s="318"/>
      <c r="J71" s="1183"/>
      <c r="K71" s="189"/>
      <c r="L71" s="189"/>
    </row>
    <row r="72" spans="9:12" ht="12.75" customHeight="1">
      <c r="I72" s="320"/>
      <c r="J72" s="321"/>
      <c r="K72" s="189"/>
      <c r="L72" s="189"/>
    </row>
    <row r="73" spans="9:12" ht="12.75" customHeight="1">
      <c r="I73" s="320"/>
      <c r="J73" s="321"/>
      <c r="K73" s="189"/>
      <c r="L73" s="189"/>
    </row>
    <row r="74" spans="9:12" ht="12.75" customHeight="1">
      <c r="I74" s="320"/>
      <c r="J74" s="321"/>
      <c r="K74" s="189"/>
      <c r="L74" s="189"/>
    </row>
    <row r="75" spans="9:12" ht="12.75" customHeight="1">
      <c r="I75" s="320"/>
      <c r="J75" s="321"/>
      <c r="K75" s="189"/>
      <c r="L75" s="189"/>
    </row>
    <row r="76" spans="9:12" ht="12.75" customHeight="1">
      <c r="I76" s="320"/>
      <c r="J76" s="321"/>
      <c r="K76" s="189"/>
      <c r="L76" s="189"/>
    </row>
    <row r="77" spans="9:12" ht="12.75" customHeight="1">
      <c r="I77" s="189"/>
      <c r="J77" s="189"/>
      <c r="K77" s="189"/>
      <c r="L77" s="189"/>
    </row>
    <row r="78" spans="9:12" ht="12.75" customHeight="1">
      <c r="I78" s="189"/>
      <c r="J78" s="189"/>
      <c r="K78" s="189"/>
      <c r="L78" s="189"/>
    </row>
    <row r="79" spans="9:12" ht="12.75" customHeight="1">
      <c r="I79" s="189"/>
      <c r="J79" s="189"/>
      <c r="K79" s="189"/>
      <c r="L79" s="189"/>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525</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tint="0.39997558519241921"/>
    <pageSetUpPr fitToPage="1"/>
  </sheetPr>
  <dimension ref="A1:M110"/>
  <sheetViews>
    <sheetView showGridLines="0" zoomScaleNormal="100" workbookViewId="0"/>
  </sheetViews>
  <sheetFormatPr defaultColWidth="8.85546875" defaultRowHeight="15"/>
  <cols>
    <col min="1" max="1" width="31.140625" style="253" customWidth="1"/>
    <col min="2" max="2" width="11.7109375" style="253" customWidth="1"/>
    <col min="3" max="3" width="10.85546875" style="253" customWidth="1"/>
    <col min="4" max="4" width="11.28515625" style="253" customWidth="1"/>
    <col min="5" max="5" width="11.140625" style="253" customWidth="1"/>
    <col min="6" max="6" width="11.28515625" style="253" customWidth="1"/>
    <col min="7" max="8" width="11.140625" style="253" customWidth="1"/>
    <col min="9" max="9" width="11.28515625" style="253" customWidth="1"/>
    <col min="10" max="10" width="11" style="253" bestFit="1" customWidth="1"/>
    <col min="11" max="11" width="10.140625" style="253" customWidth="1"/>
    <col min="12" max="12" width="11" style="253" customWidth="1"/>
    <col min="13" max="16384" width="8.85546875" style="253"/>
  </cols>
  <sheetData>
    <row r="1" spans="1:12">
      <c r="A1" s="142" t="s">
        <v>1003</v>
      </c>
      <c r="I1" s="129" t="str">
        <f>Naslovnica!A20</f>
        <v>Studeni 2024.</v>
      </c>
      <c r="L1" s="129"/>
    </row>
    <row r="2" spans="1:12">
      <c r="A2" s="532" t="s">
        <v>1004</v>
      </c>
      <c r="I2" s="508" t="str">
        <f>Naslovnica!A24</f>
        <v>November 2024</v>
      </c>
      <c r="L2" s="508"/>
    </row>
    <row r="3" spans="1:12" ht="10.15" customHeight="1">
      <c r="A3" s="532"/>
      <c r="I3" s="508"/>
      <c r="L3" s="508"/>
    </row>
    <row r="4" spans="1:12" ht="12.75" customHeight="1">
      <c r="I4" s="13" t="s">
        <v>1360</v>
      </c>
    </row>
    <row r="5" spans="1:12" ht="19.899999999999999" customHeight="1">
      <c r="A5" s="1165" t="s">
        <v>1062</v>
      </c>
      <c r="B5" s="1169" t="s">
        <v>1041</v>
      </c>
      <c r="C5" s="1169"/>
      <c r="D5" s="1169"/>
      <c r="E5" s="1169"/>
      <c r="F5" s="1167" t="s">
        <v>1043</v>
      </c>
      <c r="G5" s="1164" t="s">
        <v>1040</v>
      </c>
      <c r="H5" s="1165" t="s">
        <v>1042</v>
      </c>
      <c r="I5" s="1165" t="s">
        <v>1064</v>
      </c>
    </row>
    <row r="6" spans="1:12" s="63" customFormat="1" ht="69" customHeight="1">
      <c r="A6" s="1165"/>
      <c r="B6" s="890" t="s">
        <v>1036</v>
      </c>
      <c r="C6" s="890" t="s">
        <v>1037</v>
      </c>
      <c r="D6" s="890" t="s">
        <v>1038</v>
      </c>
      <c r="E6" s="890" t="s">
        <v>1039</v>
      </c>
      <c r="F6" s="1167"/>
      <c r="G6" s="1164"/>
      <c r="H6" s="1165"/>
      <c r="I6" s="1165"/>
      <c r="J6" s="866"/>
    </row>
    <row r="7" spans="1:12" s="63" customFormat="1">
      <c r="A7" s="886" t="s">
        <v>1336</v>
      </c>
      <c r="B7" s="898">
        <v>11.4696</v>
      </c>
      <c r="C7" s="898">
        <v>3.0594299999999999</v>
      </c>
      <c r="D7" s="898">
        <v>0</v>
      </c>
      <c r="E7" s="898">
        <v>0</v>
      </c>
      <c r="F7" s="899">
        <v>14.529029999999999</v>
      </c>
      <c r="G7" s="902">
        <v>8.1091759789630569E-2</v>
      </c>
      <c r="H7" s="899">
        <v>513.03505999999993</v>
      </c>
      <c r="I7" s="899">
        <v>752.71234434202665</v>
      </c>
    </row>
    <row r="8" spans="1:12" s="63" customFormat="1">
      <c r="A8" s="886" t="s">
        <v>836</v>
      </c>
      <c r="B8" s="898">
        <v>21.945240000000002</v>
      </c>
      <c r="C8" s="898">
        <v>2.95594</v>
      </c>
      <c r="D8" s="898">
        <v>0</v>
      </c>
      <c r="E8" s="898">
        <v>0</v>
      </c>
      <c r="F8" s="899">
        <v>24.901180000000004</v>
      </c>
      <c r="G8" s="900">
        <v>7.7883372442302257E-3</v>
      </c>
      <c r="H8" s="899">
        <v>264.5966099999996</v>
      </c>
      <c r="I8" s="899">
        <v>4045.5307457170338</v>
      </c>
    </row>
    <row r="9" spans="1:12" s="63" customFormat="1">
      <c r="A9" s="886" t="s">
        <v>823</v>
      </c>
      <c r="B9" s="898">
        <v>31.504909999999999</v>
      </c>
      <c r="C9" s="898">
        <v>14.634309999999999</v>
      </c>
      <c r="D9" s="898">
        <v>0</v>
      </c>
      <c r="E9" s="898">
        <v>0</v>
      </c>
      <c r="F9" s="899">
        <v>46.139219999999995</v>
      </c>
      <c r="G9" s="900">
        <v>4.1524510291117283</v>
      </c>
      <c r="H9" s="899">
        <v>194.56482000000005</v>
      </c>
      <c r="I9" s="899">
        <v>3295.8718068989288</v>
      </c>
    </row>
    <row r="10" spans="1:12" s="63" customFormat="1">
      <c r="A10" s="886" t="s">
        <v>173</v>
      </c>
      <c r="B10" s="898">
        <v>2.0324300000000002</v>
      </c>
      <c r="C10" s="898">
        <v>8.0798100000000002</v>
      </c>
      <c r="D10" s="898">
        <v>0</v>
      </c>
      <c r="E10" s="898">
        <v>0</v>
      </c>
      <c r="F10" s="899">
        <v>10.11224</v>
      </c>
      <c r="G10" s="900">
        <v>-0.13985818884564083</v>
      </c>
      <c r="H10" s="899">
        <v>116.8705200000004</v>
      </c>
      <c r="I10" s="899">
        <v>5513.3030654569011</v>
      </c>
    </row>
    <row r="11" spans="1:12" s="63" customFormat="1">
      <c r="A11" s="886" t="s">
        <v>838</v>
      </c>
      <c r="B11" s="898">
        <v>93.665329999999997</v>
      </c>
      <c r="C11" s="898">
        <v>3.5351399999999997</v>
      </c>
      <c r="D11" s="898">
        <v>0</v>
      </c>
      <c r="E11" s="898">
        <v>6.2385299999999999</v>
      </c>
      <c r="F11" s="899">
        <v>103.43899999999999</v>
      </c>
      <c r="G11" s="900">
        <v>7.6643296841878206E-2</v>
      </c>
      <c r="H11" s="899">
        <v>1066.7808100000002</v>
      </c>
      <c r="I11" s="899">
        <v>16372.03763691751</v>
      </c>
    </row>
    <row r="12" spans="1:12" s="63" customFormat="1">
      <c r="A12" s="886" t="s">
        <v>174</v>
      </c>
      <c r="B12" s="898">
        <v>0.9516</v>
      </c>
      <c r="C12" s="898">
        <v>11.96683</v>
      </c>
      <c r="D12" s="898">
        <v>0</v>
      </c>
      <c r="E12" s="898">
        <v>0</v>
      </c>
      <c r="F12" s="899">
        <v>12.918430000000001</v>
      </c>
      <c r="G12" s="900">
        <v>3.4115551642018183E-2</v>
      </c>
      <c r="H12" s="899">
        <v>117.36349999999993</v>
      </c>
      <c r="I12" s="899">
        <v>1412.7576347348856</v>
      </c>
    </row>
    <row r="13" spans="1:12" s="63" customFormat="1">
      <c r="A13" s="886" t="s">
        <v>175</v>
      </c>
      <c r="B13" s="898">
        <v>125.83184</v>
      </c>
      <c r="C13" s="898">
        <v>18.542439999999999</v>
      </c>
      <c r="D13" s="898">
        <v>0</v>
      </c>
      <c r="E13" s="898">
        <v>0</v>
      </c>
      <c r="F13" s="899">
        <v>144.37428</v>
      </c>
      <c r="G13" s="900">
        <v>-1.8586083940113407E-2</v>
      </c>
      <c r="H13" s="899">
        <v>1522.0971300000019</v>
      </c>
      <c r="I13" s="899">
        <v>27473.765567619612</v>
      </c>
    </row>
    <row r="14" spans="1:12" s="63" customFormat="1">
      <c r="A14" s="887" t="s">
        <v>176</v>
      </c>
      <c r="B14" s="898">
        <v>35.853629999999995</v>
      </c>
      <c r="C14" s="898">
        <v>66.707920000000001</v>
      </c>
      <c r="D14" s="898">
        <v>0</v>
      </c>
      <c r="E14" s="898">
        <v>0.10093000000000001</v>
      </c>
      <c r="F14" s="899">
        <v>102.66248</v>
      </c>
      <c r="G14" s="900">
        <v>-0.10038334871360821</v>
      </c>
      <c r="H14" s="899">
        <v>1165.3443300000072</v>
      </c>
      <c r="I14" s="899">
        <v>19633.857399847369</v>
      </c>
    </row>
    <row r="15" spans="1:12" s="63" customFormat="1">
      <c r="A15" s="888" t="s">
        <v>177</v>
      </c>
      <c r="B15" s="898">
        <v>11.491820000000001</v>
      </c>
      <c r="C15" s="898">
        <v>72.282529999999994</v>
      </c>
      <c r="D15" s="898">
        <v>0</v>
      </c>
      <c r="E15" s="898">
        <v>4.1553699999999996</v>
      </c>
      <c r="F15" s="899">
        <v>87.929720000000003</v>
      </c>
      <c r="G15" s="900">
        <v>0.788786613738649</v>
      </c>
      <c r="H15" s="899">
        <v>563.16536000000087</v>
      </c>
      <c r="I15" s="899">
        <v>15016.057413200615</v>
      </c>
    </row>
    <row r="16" spans="1:12" s="63" customFormat="1">
      <c r="A16" s="888" t="s">
        <v>178</v>
      </c>
      <c r="B16" s="898">
        <v>180.63200000000001</v>
      </c>
      <c r="C16" s="898">
        <v>22.799310000000002</v>
      </c>
      <c r="D16" s="898">
        <v>0</v>
      </c>
      <c r="E16" s="898">
        <v>0</v>
      </c>
      <c r="F16" s="899">
        <v>203.43131</v>
      </c>
      <c r="G16" s="900">
        <v>3.0378198739988704E-4</v>
      </c>
      <c r="H16" s="899">
        <v>2251.9296700000014</v>
      </c>
      <c r="I16" s="899">
        <v>30803.069808403347</v>
      </c>
    </row>
    <row r="17" spans="1:12" s="63" customFormat="1">
      <c r="A17" s="888" t="s">
        <v>179</v>
      </c>
      <c r="B17" s="898">
        <v>3.12</v>
      </c>
      <c r="C17" s="898">
        <v>317.22242</v>
      </c>
      <c r="D17" s="898">
        <v>0</v>
      </c>
      <c r="E17" s="898">
        <v>0</v>
      </c>
      <c r="F17" s="899">
        <v>320.34242</v>
      </c>
      <c r="G17" s="900">
        <v>0.625017862430296</v>
      </c>
      <c r="H17" s="899">
        <v>2123.5397200000007</v>
      </c>
      <c r="I17" s="899">
        <v>45174.615953856257</v>
      </c>
    </row>
    <row r="18" spans="1:12" s="63" customFormat="1">
      <c r="A18" s="888" t="s">
        <v>614</v>
      </c>
      <c r="B18" s="898">
        <v>35.97</v>
      </c>
      <c r="C18" s="898">
        <v>14.37978</v>
      </c>
      <c r="D18" s="898">
        <v>0</v>
      </c>
      <c r="E18" s="898">
        <v>1.0949599999999999</v>
      </c>
      <c r="F18" s="899">
        <v>51.444739999999996</v>
      </c>
      <c r="G18" s="900">
        <v>0.30045537022909063</v>
      </c>
      <c r="H18" s="899">
        <v>439.54119000000173</v>
      </c>
      <c r="I18" s="899">
        <v>9047.2681055411795</v>
      </c>
    </row>
    <row r="19" spans="1:12" s="63" customFormat="1">
      <c r="A19" s="887" t="s">
        <v>180</v>
      </c>
      <c r="B19" s="898">
        <v>36.814329999999998</v>
      </c>
      <c r="C19" s="898">
        <v>7.6388100000000003</v>
      </c>
      <c r="D19" s="898">
        <v>0</v>
      </c>
      <c r="E19" s="898">
        <v>0</v>
      </c>
      <c r="F19" s="899">
        <v>44.453139999999998</v>
      </c>
      <c r="G19" s="900">
        <v>7.0624171950568249E-2</v>
      </c>
      <c r="H19" s="899">
        <v>502.85786999999982</v>
      </c>
      <c r="I19" s="899">
        <v>5256.1517992268873</v>
      </c>
    </row>
    <row r="20" spans="1:12" s="63" customFormat="1">
      <c r="A20" s="887" t="s">
        <v>181</v>
      </c>
      <c r="B20" s="898">
        <v>0</v>
      </c>
      <c r="C20" s="898">
        <v>26.110049999999998</v>
      </c>
      <c r="D20" s="898">
        <v>0</v>
      </c>
      <c r="E20" s="898">
        <v>2.0693600000000001</v>
      </c>
      <c r="F20" s="899">
        <v>28.179409999999997</v>
      </c>
      <c r="G20" s="900">
        <v>0.81801589539157504</v>
      </c>
      <c r="H20" s="899">
        <v>472.97637999999824</v>
      </c>
      <c r="I20" s="899">
        <v>9199.4173468219487</v>
      </c>
    </row>
    <row r="21" spans="1:12" s="63" customFormat="1">
      <c r="A21" s="887" t="s">
        <v>185</v>
      </c>
      <c r="B21" s="898">
        <v>3.1597</v>
      </c>
      <c r="C21" s="898">
        <v>0.81345000000000001</v>
      </c>
      <c r="D21" s="898">
        <v>0</v>
      </c>
      <c r="E21" s="898">
        <v>0</v>
      </c>
      <c r="F21" s="899">
        <v>3.97315</v>
      </c>
      <c r="G21" s="900">
        <v>5.0592565422511449E-3</v>
      </c>
      <c r="H21" s="899">
        <v>47.191680000000133</v>
      </c>
      <c r="I21" s="899">
        <v>505.39130825204057</v>
      </c>
    </row>
    <row r="22" spans="1:12" s="63" customFormat="1">
      <c r="A22" s="887" t="s">
        <v>215</v>
      </c>
      <c r="B22" s="898">
        <v>3.8739699999999999</v>
      </c>
      <c r="C22" s="898">
        <v>4.9944700000000006</v>
      </c>
      <c r="D22" s="898">
        <v>0</v>
      </c>
      <c r="E22" s="898">
        <v>0</v>
      </c>
      <c r="F22" s="899">
        <v>8.8684399999999997</v>
      </c>
      <c r="G22" s="900">
        <v>0.46015239625661075</v>
      </c>
      <c r="H22" s="899">
        <v>69.449640000000045</v>
      </c>
      <c r="I22" s="899">
        <v>470.54747271285419</v>
      </c>
    </row>
    <row r="23" spans="1:12" s="63" customFormat="1">
      <c r="A23" s="887" t="s">
        <v>214</v>
      </c>
      <c r="B23" s="898">
        <v>0</v>
      </c>
      <c r="C23" s="898">
        <v>4.2217799999999999</v>
      </c>
      <c r="D23" s="898">
        <v>0</v>
      </c>
      <c r="E23" s="898">
        <v>0</v>
      </c>
      <c r="F23" s="899">
        <v>4.2217799999999999</v>
      </c>
      <c r="G23" s="900">
        <v>-6.5971676803164625E-2</v>
      </c>
      <c r="H23" s="899">
        <v>488.71957999999904</v>
      </c>
      <c r="I23" s="899">
        <v>10948.834166421795</v>
      </c>
    </row>
    <row r="24" spans="1:12" s="63" customFormat="1">
      <c r="A24" s="887" t="s">
        <v>182</v>
      </c>
      <c r="B24" s="898">
        <v>248.976</v>
      </c>
      <c r="C24" s="898">
        <v>100.58419000000001</v>
      </c>
      <c r="D24" s="898">
        <v>0</v>
      </c>
      <c r="E24" s="898">
        <v>0</v>
      </c>
      <c r="F24" s="899">
        <v>349.56019000000003</v>
      </c>
      <c r="G24" s="900">
        <v>3.3081484178260832</v>
      </c>
      <c r="H24" s="899">
        <v>1183.4284199999965</v>
      </c>
      <c r="I24" s="899">
        <v>9112.9377067774858</v>
      </c>
    </row>
    <row r="25" spans="1:12" s="63" customFormat="1">
      <c r="A25" s="886" t="s">
        <v>183</v>
      </c>
      <c r="B25" s="898">
        <v>0</v>
      </c>
      <c r="C25" s="898">
        <v>44.44802</v>
      </c>
      <c r="D25" s="898">
        <v>0</v>
      </c>
      <c r="E25" s="898">
        <v>0</v>
      </c>
      <c r="F25" s="899">
        <v>44.44802</v>
      </c>
      <c r="G25" s="900">
        <v>0.4017729669996275</v>
      </c>
      <c r="H25" s="899">
        <v>343.96964999999909</v>
      </c>
      <c r="I25" s="899">
        <v>6311.3236531860048</v>
      </c>
    </row>
    <row r="26" spans="1:12" s="63" customFormat="1">
      <c r="A26" s="887" t="s">
        <v>184</v>
      </c>
      <c r="B26" s="898">
        <v>0</v>
      </c>
      <c r="C26" s="898">
        <v>51.613250000000001</v>
      </c>
      <c r="D26" s="898">
        <v>0</v>
      </c>
      <c r="E26" s="898">
        <v>0</v>
      </c>
      <c r="F26" s="899">
        <v>51.613250000000001</v>
      </c>
      <c r="G26" s="900">
        <v>0.30685711160479845</v>
      </c>
      <c r="H26" s="899">
        <v>564.00580999999966</v>
      </c>
      <c r="I26" s="899">
        <v>6858.1404886767523</v>
      </c>
    </row>
    <row r="27" spans="1:12" s="63" customFormat="1">
      <c r="A27" s="887" t="s">
        <v>1374</v>
      </c>
      <c r="B27" s="898">
        <v>5.6959799999999996</v>
      </c>
      <c r="C27" s="898">
        <v>34.43479</v>
      </c>
      <c r="D27" s="898">
        <v>0</v>
      </c>
      <c r="E27" s="898">
        <v>0</v>
      </c>
      <c r="F27" s="899">
        <v>40.130769999999998</v>
      </c>
      <c r="G27" s="900">
        <v>0.86798013918582195</v>
      </c>
      <c r="H27" s="899">
        <v>438.13051000000087</v>
      </c>
      <c r="I27" s="899">
        <v>7389.2496956062123</v>
      </c>
    </row>
    <row r="28" spans="1:12" s="63" customFormat="1" ht="18.75" customHeight="1">
      <c r="A28" s="868" t="s">
        <v>998</v>
      </c>
      <c r="B28" s="901">
        <v>852.98838000000012</v>
      </c>
      <c r="C28" s="901">
        <v>831.02467000000013</v>
      </c>
      <c r="D28" s="901">
        <v>0</v>
      </c>
      <c r="E28" s="901">
        <v>13.65915</v>
      </c>
      <c r="F28" s="901">
        <v>1697.6722000000002</v>
      </c>
      <c r="G28" s="917">
        <v>0.45940563694148806</v>
      </c>
      <c r="H28" s="901">
        <v>14449.558260000007</v>
      </c>
      <c r="I28" s="901">
        <v>241451.54573233519</v>
      </c>
    </row>
    <row r="29" spans="1:12">
      <c r="A29" s="28" t="s">
        <v>524</v>
      </c>
      <c r="I29" s="874"/>
      <c r="J29" s="874"/>
      <c r="K29" s="874"/>
      <c r="L29" s="875"/>
    </row>
    <row r="30" spans="1:12">
      <c r="A30" s="32" t="s">
        <v>899</v>
      </c>
      <c r="B30" s="772"/>
      <c r="C30" s="865"/>
      <c r="D30" s="707"/>
      <c r="E30" s="771"/>
      <c r="F30" s="771"/>
      <c r="G30" s="771"/>
      <c r="I30" s="874"/>
      <c r="J30" s="874"/>
      <c r="K30" s="874"/>
      <c r="L30" s="875"/>
    </row>
    <row r="31" spans="1:12" ht="12.75" customHeight="1">
      <c r="A31" s="253" t="s">
        <v>1100</v>
      </c>
    </row>
    <row r="32" spans="1:12" ht="12.75" customHeight="1">
      <c r="A32" s="897" t="s">
        <v>1068</v>
      </c>
    </row>
    <row r="33" spans="1:13" ht="12.75" customHeight="1"/>
    <row r="34" spans="1:13">
      <c r="A34" s="142" t="s">
        <v>1005</v>
      </c>
      <c r="H34" s="862"/>
      <c r="L34" s="129" t="str">
        <f>I1</f>
        <v>Studeni 2024.</v>
      </c>
    </row>
    <row r="35" spans="1:13">
      <c r="A35" s="532" t="s">
        <v>1006</v>
      </c>
      <c r="H35" s="863"/>
      <c r="L35" s="508" t="str">
        <f>I2</f>
        <v>November 2024</v>
      </c>
    </row>
    <row r="36" spans="1:13" ht="10.15" customHeight="1">
      <c r="A36" s="532"/>
      <c r="H36" s="863"/>
    </row>
    <row r="37" spans="1:13" ht="10.15" customHeight="1">
      <c r="A37" s="532"/>
      <c r="H37" s="863"/>
      <c r="L37" s="13" t="s">
        <v>1360</v>
      </c>
    </row>
    <row r="38" spans="1:13" s="63" customFormat="1" ht="14.45" customHeight="1">
      <c r="A38" s="1165" t="s">
        <v>1062</v>
      </c>
      <c r="B38" s="1168" t="s">
        <v>1099</v>
      </c>
      <c r="C38" s="1168"/>
      <c r="D38" s="1168"/>
      <c r="E38" s="1168"/>
      <c r="F38" s="1166" t="s">
        <v>1046</v>
      </c>
      <c r="G38" s="1166"/>
      <c r="H38" s="1166"/>
      <c r="I38" s="1167" t="s">
        <v>1045</v>
      </c>
      <c r="J38" s="1167" t="s">
        <v>1040</v>
      </c>
      <c r="K38" s="1165" t="s">
        <v>1042</v>
      </c>
      <c r="L38" s="1165" t="s">
        <v>1065</v>
      </c>
      <c r="M38" s="866"/>
    </row>
    <row r="39" spans="1:13" s="63" customFormat="1" ht="94.9" customHeight="1">
      <c r="A39" s="1165"/>
      <c r="B39" s="890" t="s">
        <v>1048</v>
      </c>
      <c r="C39" s="890" t="s">
        <v>1049</v>
      </c>
      <c r="D39" s="890" t="s">
        <v>1050</v>
      </c>
      <c r="E39" s="890" t="s">
        <v>1051</v>
      </c>
      <c r="F39" s="890" t="s">
        <v>1047</v>
      </c>
      <c r="G39" s="890" t="s">
        <v>1052</v>
      </c>
      <c r="H39" s="890" t="s">
        <v>999</v>
      </c>
      <c r="I39" s="1167"/>
      <c r="J39" s="1167"/>
      <c r="K39" s="1165"/>
      <c r="L39" s="1165"/>
    </row>
    <row r="40" spans="1:13" s="63" customFormat="1">
      <c r="A40" s="886" t="s">
        <v>1336</v>
      </c>
      <c r="B40" s="898">
        <v>0</v>
      </c>
      <c r="C40" s="898">
        <v>0</v>
      </c>
      <c r="D40" s="898">
        <v>0</v>
      </c>
      <c r="E40" s="898">
        <v>0</v>
      </c>
      <c r="F40" s="898">
        <v>0</v>
      </c>
      <c r="G40" s="898">
        <v>0</v>
      </c>
      <c r="H40" s="898">
        <v>0</v>
      </c>
      <c r="I40" s="899">
        <v>0</v>
      </c>
      <c r="J40" s="1078">
        <v>-1</v>
      </c>
      <c r="K40" s="899">
        <v>44.217550000000003</v>
      </c>
      <c r="L40" s="899">
        <v>44.217550000000003</v>
      </c>
    </row>
    <row r="41" spans="1:13" s="63" customFormat="1">
      <c r="A41" s="886" t="s">
        <v>836</v>
      </c>
      <c r="B41" s="898">
        <v>0</v>
      </c>
      <c r="C41" s="898">
        <v>0</v>
      </c>
      <c r="D41" s="898">
        <v>0</v>
      </c>
      <c r="E41" s="898">
        <v>0</v>
      </c>
      <c r="F41" s="898">
        <v>0</v>
      </c>
      <c r="G41" s="898">
        <v>15.279770000000001</v>
      </c>
      <c r="H41" s="898">
        <v>0</v>
      </c>
      <c r="I41" s="899">
        <v>15.279770000000001</v>
      </c>
      <c r="J41" s="1078">
        <v>1</v>
      </c>
      <c r="K41" s="899">
        <v>29.528449999999964</v>
      </c>
      <c r="L41" s="899">
        <v>532.0255130559425</v>
      </c>
    </row>
    <row r="42" spans="1:13" s="63" customFormat="1">
      <c r="A42" s="886" t="s">
        <v>823</v>
      </c>
      <c r="B42" s="898">
        <v>0</v>
      </c>
      <c r="C42" s="898">
        <v>0</v>
      </c>
      <c r="D42" s="898">
        <v>0</v>
      </c>
      <c r="E42" s="898">
        <v>0</v>
      </c>
      <c r="F42" s="898">
        <v>0</v>
      </c>
      <c r="G42" s="898">
        <v>0</v>
      </c>
      <c r="H42" s="898">
        <v>0</v>
      </c>
      <c r="I42" s="899">
        <v>0</v>
      </c>
      <c r="J42" s="1078">
        <v>-1</v>
      </c>
      <c r="K42" s="899">
        <v>52.020489999999995</v>
      </c>
      <c r="L42" s="899">
        <v>817.34091779281994</v>
      </c>
    </row>
    <row r="43" spans="1:13" s="63" customFormat="1">
      <c r="A43" s="886" t="s">
        <v>173</v>
      </c>
      <c r="B43" s="898">
        <v>30.843919999999997</v>
      </c>
      <c r="C43" s="898">
        <v>0</v>
      </c>
      <c r="D43" s="898">
        <v>0</v>
      </c>
      <c r="E43" s="898">
        <v>0</v>
      </c>
      <c r="F43" s="898">
        <v>0</v>
      </c>
      <c r="G43" s="898">
        <v>0</v>
      </c>
      <c r="H43" s="898">
        <v>0</v>
      </c>
      <c r="I43" s="899">
        <v>30.843919999999997</v>
      </c>
      <c r="J43" s="1078">
        <v>1</v>
      </c>
      <c r="K43" s="899">
        <v>146.53355000000101</v>
      </c>
      <c r="L43" s="899">
        <v>4309.0655275817917</v>
      </c>
    </row>
    <row r="44" spans="1:13" s="63" customFormat="1">
      <c r="A44" s="886" t="s">
        <v>838</v>
      </c>
      <c r="B44" s="898">
        <v>0</v>
      </c>
      <c r="C44" s="898">
        <v>0</v>
      </c>
      <c r="D44" s="898">
        <v>0</v>
      </c>
      <c r="E44" s="898">
        <v>0</v>
      </c>
      <c r="F44" s="898">
        <v>0</v>
      </c>
      <c r="G44" s="898">
        <v>2.8686199999999999</v>
      </c>
      <c r="H44" s="898">
        <v>0</v>
      </c>
      <c r="I44" s="899">
        <v>2.8686199999999999</v>
      </c>
      <c r="J44" s="1047">
        <v>-0.98173345885363894</v>
      </c>
      <c r="K44" s="899">
        <v>812.94877999999972</v>
      </c>
      <c r="L44" s="899">
        <v>6626.8541416066109</v>
      </c>
      <c r="M44" s="914"/>
    </row>
    <row r="45" spans="1:13" s="63" customFormat="1">
      <c r="A45" s="886" t="s">
        <v>174</v>
      </c>
      <c r="B45" s="898">
        <v>0</v>
      </c>
      <c r="C45" s="898">
        <v>0</v>
      </c>
      <c r="D45" s="898">
        <v>0</v>
      </c>
      <c r="E45" s="898">
        <v>0</v>
      </c>
      <c r="F45" s="898">
        <v>0</v>
      </c>
      <c r="G45" s="898">
        <v>0</v>
      </c>
      <c r="H45" s="898">
        <v>0</v>
      </c>
      <c r="I45" s="899">
        <v>0</v>
      </c>
      <c r="J45" s="1078" t="s">
        <v>138</v>
      </c>
      <c r="K45" s="899">
        <v>61.75775999999999</v>
      </c>
      <c r="L45" s="899">
        <v>253.72370201207778</v>
      </c>
    </row>
    <row r="46" spans="1:13" s="63" customFormat="1">
      <c r="A46" s="886" t="s">
        <v>175</v>
      </c>
      <c r="B46" s="898">
        <v>7.94421</v>
      </c>
      <c r="C46" s="898">
        <v>0</v>
      </c>
      <c r="D46" s="898">
        <v>0</v>
      </c>
      <c r="E46" s="898">
        <v>0</v>
      </c>
      <c r="F46" s="898">
        <v>0</v>
      </c>
      <c r="G46" s="898">
        <v>32.672530000000002</v>
      </c>
      <c r="H46" s="898">
        <v>0</v>
      </c>
      <c r="I46" s="899">
        <v>40.61674</v>
      </c>
      <c r="J46" s="1047">
        <v>-0.61813462690347476</v>
      </c>
      <c r="K46" s="899">
        <v>845.14138000000094</v>
      </c>
      <c r="L46" s="899">
        <v>6630.795746695203</v>
      </c>
    </row>
    <row r="47" spans="1:13" s="63" customFormat="1">
      <c r="A47" s="887" t="s">
        <v>176</v>
      </c>
      <c r="B47" s="898">
        <v>0</v>
      </c>
      <c r="C47" s="898">
        <v>0</v>
      </c>
      <c r="D47" s="898">
        <v>0</v>
      </c>
      <c r="E47" s="898">
        <v>0</v>
      </c>
      <c r="F47" s="898">
        <v>0</v>
      </c>
      <c r="G47" s="898">
        <v>79.154880000000006</v>
      </c>
      <c r="H47" s="898">
        <v>0</v>
      </c>
      <c r="I47" s="899">
        <v>79.154880000000006</v>
      </c>
      <c r="J47" s="1047">
        <v>0.23382341342273483</v>
      </c>
      <c r="K47" s="899">
        <v>1019.6840900000025</v>
      </c>
      <c r="L47" s="899">
        <v>9893.3722815847104</v>
      </c>
    </row>
    <row r="48" spans="1:13" s="63" customFormat="1">
      <c r="A48" s="888" t="s">
        <v>177</v>
      </c>
      <c r="B48" s="898">
        <v>0</v>
      </c>
      <c r="C48" s="898">
        <v>0</v>
      </c>
      <c r="D48" s="898">
        <v>18.703790000000001</v>
      </c>
      <c r="E48" s="898">
        <v>4.8246799999999999</v>
      </c>
      <c r="F48" s="898">
        <v>10.861049999999999</v>
      </c>
      <c r="G48" s="898">
        <v>0</v>
      </c>
      <c r="H48" s="898">
        <v>0</v>
      </c>
      <c r="I48" s="899">
        <v>34.389520000000005</v>
      </c>
      <c r="J48" s="1047">
        <v>0.18045571924876813</v>
      </c>
      <c r="K48" s="899">
        <v>372.25050999999985</v>
      </c>
      <c r="L48" s="899">
        <v>6641.1797720366303</v>
      </c>
    </row>
    <row r="49" spans="1:12" s="63" customFormat="1">
      <c r="A49" s="888" t="s">
        <v>178</v>
      </c>
      <c r="B49" s="898">
        <v>6.62967</v>
      </c>
      <c r="C49" s="898">
        <v>0</v>
      </c>
      <c r="D49" s="898">
        <v>66.658350000000013</v>
      </c>
      <c r="E49" s="898">
        <v>43.5807</v>
      </c>
      <c r="F49" s="898">
        <v>0</v>
      </c>
      <c r="G49" s="898">
        <v>0</v>
      </c>
      <c r="H49" s="898">
        <v>0</v>
      </c>
      <c r="I49" s="899">
        <v>116.86872000000002</v>
      </c>
      <c r="J49" s="1047">
        <v>-0.14168512402921651</v>
      </c>
      <c r="K49" s="899">
        <v>1160.9885600000007</v>
      </c>
      <c r="L49" s="899">
        <v>6693.3931106058808</v>
      </c>
    </row>
    <row r="50" spans="1:12" s="63" customFormat="1">
      <c r="A50" s="888" t="s">
        <v>179</v>
      </c>
      <c r="B50" s="898">
        <v>0</v>
      </c>
      <c r="C50" s="898">
        <v>0</v>
      </c>
      <c r="D50" s="898">
        <v>74.734999999999999</v>
      </c>
      <c r="E50" s="898">
        <v>13.343059999999999</v>
      </c>
      <c r="F50" s="898">
        <v>0</v>
      </c>
      <c r="G50" s="898">
        <v>0</v>
      </c>
      <c r="H50" s="898">
        <v>0</v>
      </c>
      <c r="I50" s="899">
        <v>88.078059999999994</v>
      </c>
      <c r="J50" s="1047">
        <v>-0.14809283400492157</v>
      </c>
      <c r="K50" s="899">
        <v>1754.8807899999956</v>
      </c>
      <c r="L50" s="899">
        <v>21856.71189469771</v>
      </c>
    </row>
    <row r="51" spans="1:12" s="63" customFormat="1">
      <c r="A51" s="888" t="s">
        <v>614</v>
      </c>
      <c r="B51" s="898">
        <v>0</v>
      </c>
      <c r="C51" s="898">
        <v>0</v>
      </c>
      <c r="D51" s="898">
        <v>11.689249999999999</v>
      </c>
      <c r="E51" s="898">
        <v>4.7353900000000007</v>
      </c>
      <c r="F51" s="898">
        <v>0</v>
      </c>
      <c r="G51" s="898">
        <v>4.1553699999999996</v>
      </c>
      <c r="H51" s="898">
        <v>0</v>
      </c>
      <c r="I51" s="899">
        <v>20.580010000000001</v>
      </c>
      <c r="J51" s="1047">
        <v>9.2437817864481575E-2</v>
      </c>
      <c r="K51" s="899">
        <v>242.62805000000014</v>
      </c>
      <c r="L51" s="899">
        <v>700.88632383900733</v>
      </c>
    </row>
    <row r="52" spans="1:12" s="63" customFormat="1">
      <c r="A52" s="887" t="s">
        <v>180</v>
      </c>
      <c r="B52" s="898">
        <v>0</v>
      </c>
      <c r="C52" s="898">
        <v>0</v>
      </c>
      <c r="D52" s="898">
        <v>0</v>
      </c>
      <c r="E52" s="898">
        <v>0.76424000000000003</v>
      </c>
      <c r="F52" s="898">
        <v>11.48274</v>
      </c>
      <c r="G52" s="898">
        <v>1.7832300000000001</v>
      </c>
      <c r="H52" s="898">
        <v>0</v>
      </c>
      <c r="I52" s="899">
        <v>14.03021</v>
      </c>
      <c r="J52" s="1078">
        <v>-0.46596317979719082</v>
      </c>
      <c r="K52" s="899">
        <v>192.74512000000004</v>
      </c>
      <c r="L52" s="899">
        <v>1430.9137615959917</v>
      </c>
    </row>
    <row r="53" spans="1:12" s="63" customFormat="1">
      <c r="A53" s="887" t="s">
        <v>181</v>
      </c>
      <c r="B53" s="898">
        <v>0</v>
      </c>
      <c r="C53" s="898">
        <v>0</v>
      </c>
      <c r="D53" s="898">
        <v>0</v>
      </c>
      <c r="E53" s="898">
        <v>0</v>
      </c>
      <c r="F53" s="898">
        <v>0</v>
      </c>
      <c r="G53" s="898">
        <v>0</v>
      </c>
      <c r="H53" s="898">
        <v>0</v>
      </c>
      <c r="I53" s="899">
        <v>0</v>
      </c>
      <c r="J53" s="1047">
        <v>-1</v>
      </c>
      <c r="K53" s="899">
        <v>131.89465999999999</v>
      </c>
      <c r="L53" s="899">
        <v>463.15531069082215</v>
      </c>
    </row>
    <row r="54" spans="1:12" s="63" customFormat="1">
      <c r="A54" s="887" t="s">
        <v>185</v>
      </c>
      <c r="B54" s="898">
        <v>0</v>
      </c>
      <c r="C54" s="898">
        <v>0</v>
      </c>
      <c r="D54" s="898">
        <v>0</v>
      </c>
      <c r="E54" s="898">
        <v>0</v>
      </c>
      <c r="F54" s="898">
        <v>0</v>
      </c>
      <c r="G54" s="898">
        <v>0</v>
      </c>
      <c r="H54" s="898">
        <v>0</v>
      </c>
      <c r="I54" s="899">
        <v>0</v>
      </c>
      <c r="J54" s="1078" t="s">
        <v>138</v>
      </c>
      <c r="K54" s="899">
        <v>7.1063299999999998</v>
      </c>
      <c r="L54" s="899">
        <v>17.786724772712191</v>
      </c>
    </row>
    <row r="55" spans="1:12" s="63" customFormat="1">
      <c r="A55" s="887" t="s">
        <v>215</v>
      </c>
      <c r="B55" s="898">
        <v>0</v>
      </c>
      <c r="C55" s="898">
        <v>0</v>
      </c>
      <c r="D55" s="898">
        <v>0</v>
      </c>
      <c r="E55" s="898">
        <v>0</v>
      </c>
      <c r="F55" s="898">
        <v>0</v>
      </c>
      <c r="G55" s="898">
        <v>0</v>
      </c>
      <c r="H55" s="898">
        <v>0</v>
      </c>
      <c r="I55" s="899">
        <v>0</v>
      </c>
      <c r="J55" s="1078" t="s">
        <v>138</v>
      </c>
      <c r="K55" s="899">
        <v>1.0489800000000002</v>
      </c>
      <c r="L55" s="899">
        <v>19.734781949034442</v>
      </c>
    </row>
    <row r="56" spans="1:12" s="63" customFormat="1">
      <c r="A56" s="887" t="s">
        <v>214</v>
      </c>
      <c r="B56" s="898">
        <v>0</v>
      </c>
      <c r="C56" s="898">
        <v>0</v>
      </c>
      <c r="D56" s="898">
        <v>0</v>
      </c>
      <c r="E56" s="898">
        <v>33.211919999999999</v>
      </c>
      <c r="F56" s="898">
        <v>0</v>
      </c>
      <c r="G56" s="898">
        <v>20.152639999999998</v>
      </c>
      <c r="H56" s="898">
        <v>0</v>
      </c>
      <c r="I56" s="899">
        <v>53.364559999999997</v>
      </c>
      <c r="J56" s="1047">
        <v>0.3544775541687617</v>
      </c>
      <c r="K56" s="899">
        <v>550.45497999999952</v>
      </c>
      <c r="L56" s="899">
        <v>2957.1364021023292</v>
      </c>
    </row>
    <row r="57" spans="1:12" s="63" customFormat="1">
      <c r="A57" s="887" t="s">
        <v>182</v>
      </c>
      <c r="B57" s="898">
        <v>0</v>
      </c>
      <c r="C57" s="898">
        <v>0</v>
      </c>
      <c r="D57" s="898">
        <v>6.8455000000000004</v>
      </c>
      <c r="E57" s="898">
        <v>0</v>
      </c>
      <c r="F57" s="898">
        <v>0</v>
      </c>
      <c r="G57" s="898">
        <v>0.51976999999999995</v>
      </c>
      <c r="H57" s="898">
        <v>0</v>
      </c>
      <c r="I57" s="899">
        <v>7.3652700000000006</v>
      </c>
      <c r="J57" s="1047">
        <v>-0.12653147869894144</v>
      </c>
      <c r="K57" s="899">
        <v>213.12576000000035</v>
      </c>
      <c r="L57" s="899">
        <v>2249.1336284803233</v>
      </c>
    </row>
    <row r="58" spans="1:12" s="63" customFormat="1">
      <c r="A58" s="886" t="s">
        <v>183</v>
      </c>
      <c r="B58" s="898">
        <v>0</v>
      </c>
      <c r="C58" s="898">
        <v>0</v>
      </c>
      <c r="D58" s="898">
        <v>5.5763400000000001</v>
      </c>
      <c r="E58" s="898">
        <v>7.6810499999999999</v>
      </c>
      <c r="F58" s="898">
        <v>0</v>
      </c>
      <c r="G58" s="898">
        <v>0</v>
      </c>
      <c r="H58" s="898">
        <v>0</v>
      </c>
      <c r="I58" s="899">
        <v>13.257390000000001</v>
      </c>
      <c r="J58" s="1047">
        <v>6.4560734065182368E-2</v>
      </c>
      <c r="K58" s="899">
        <v>259.7807600000001</v>
      </c>
      <c r="L58" s="899">
        <v>2316.8616112694949</v>
      </c>
    </row>
    <row r="59" spans="1:12" s="63" customFormat="1">
      <c r="A59" s="887" t="s">
        <v>184</v>
      </c>
      <c r="B59" s="898">
        <v>0</v>
      </c>
      <c r="C59" s="898">
        <v>0</v>
      </c>
      <c r="D59" s="898">
        <v>4.5188500000000005</v>
      </c>
      <c r="E59" s="898">
        <v>4.8726599999999998</v>
      </c>
      <c r="F59" s="898">
        <v>0</v>
      </c>
      <c r="G59" s="898">
        <v>0</v>
      </c>
      <c r="H59" s="898">
        <v>0</v>
      </c>
      <c r="I59" s="899">
        <v>9.3915100000000002</v>
      </c>
      <c r="J59" s="1047">
        <v>-0.12396389707158084</v>
      </c>
      <c r="K59" s="899">
        <v>105.99994000000004</v>
      </c>
      <c r="L59" s="899">
        <v>763.1383791167292</v>
      </c>
    </row>
    <row r="60" spans="1:12" s="63" customFormat="1">
      <c r="A60" s="887" t="s">
        <v>1374</v>
      </c>
      <c r="B60" s="898">
        <v>0</v>
      </c>
      <c r="C60" s="898">
        <v>0</v>
      </c>
      <c r="D60" s="898">
        <v>8.2066599999999994</v>
      </c>
      <c r="E60" s="898">
        <v>5.6178699999999999</v>
      </c>
      <c r="F60" s="898">
        <v>0</v>
      </c>
      <c r="G60" s="898">
        <v>0</v>
      </c>
      <c r="H60" s="898">
        <v>0</v>
      </c>
      <c r="I60" s="899">
        <v>13.824529999999999</v>
      </c>
      <c r="J60" s="1047">
        <v>-3.8579149011041647E-2</v>
      </c>
      <c r="K60" s="899">
        <v>302.00572000000011</v>
      </c>
      <c r="L60" s="899">
        <v>3423.786596467583</v>
      </c>
    </row>
    <row r="61" spans="1:12" s="63" customFormat="1" ht="18.75" customHeight="1">
      <c r="A61" s="868" t="s">
        <v>998</v>
      </c>
      <c r="B61" s="901">
        <v>45.417799999999993</v>
      </c>
      <c r="C61" s="901">
        <v>0</v>
      </c>
      <c r="D61" s="901">
        <v>196.93374</v>
      </c>
      <c r="E61" s="901">
        <v>118.63157</v>
      </c>
      <c r="F61" s="901">
        <v>22.343789999999998</v>
      </c>
      <c r="G61" s="901">
        <v>156.58680999999999</v>
      </c>
      <c r="H61" s="901">
        <v>0</v>
      </c>
      <c r="I61" s="901">
        <v>539.91371000000015</v>
      </c>
      <c r="J61" s="917">
        <v>-0.27165362037033391</v>
      </c>
      <c r="K61" s="901">
        <v>8306.7422100000003</v>
      </c>
      <c r="L61" s="901">
        <v>81610.905952158733</v>
      </c>
    </row>
    <row r="62" spans="1:12" ht="12.75" customHeight="1">
      <c r="A62" s="32" t="s">
        <v>899</v>
      </c>
      <c r="H62" s="172"/>
    </row>
    <row r="63" spans="1:12" ht="12.75" customHeight="1">
      <c r="A63" s="253" t="s">
        <v>1101</v>
      </c>
      <c r="B63" s="172"/>
      <c r="C63" s="172"/>
      <c r="D63" s="172"/>
      <c r="E63" s="172"/>
      <c r="F63" s="172"/>
      <c r="G63" s="172"/>
      <c r="H63" s="172"/>
      <c r="J63" s="76"/>
    </row>
    <row r="64" spans="1:12">
      <c r="A64" s="897" t="s">
        <v>1069</v>
      </c>
    </row>
    <row r="65" spans="1:12">
      <c r="A65" s="590" t="s">
        <v>81</v>
      </c>
      <c r="J65" s="1048"/>
    </row>
    <row r="66" spans="1:12">
      <c r="L66" s="762" t="s">
        <v>1012</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89"/>
      <c r="J74" s="189"/>
      <c r="K74" s="189"/>
      <c r="L74" s="189"/>
    </row>
    <row r="75" spans="1:12" ht="12.75" customHeight="1">
      <c r="I75" s="189"/>
      <c r="J75" s="189"/>
      <c r="K75" s="189"/>
      <c r="L75" s="189"/>
    </row>
    <row r="76" spans="1:12" ht="12.75" customHeight="1">
      <c r="I76" s="189"/>
      <c r="J76" s="189"/>
      <c r="K76" s="189"/>
      <c r="L76" s="189"/>
    </row>
    <row r="77" spans="1:12" ht="12.75" customHeight="1">
      <c r="I77" s="1187"/>
      <c r="J77" s="1187"/>
      <c r="K77" s="189"/>
      <c r="L77" s="189"/>
    </row>
    <row r="78" spans="1:12" ht="12.75" customHeight="1">
      <c r="I78" s="317"/>
      <c r="J78" s="1182"/>
      <c r="K78" s="189"/>
      <c r="L78" s="189"/>
    </row>
    <row r="79" spans="1:12" ht="12.75" customHeight="1">
      <c r="I79" s="318"/>
      <c r="J79" s="1183"/>
      <c r="K79" s="189"/>
      <c r="L79" s="189"/>
    </row>
    <row r="80" spans="1:12" ht="12.75" customHeight="1">
      <c r="I80" s="320"/>
      <c r="J80" s="321"/>
      <c r="K80" s="189"/>
      <c r="L80" s="189"/>
    </row>
    <row r="81" spans="1:12" ht="12.75" customHeight="1">
      <c r="I81" s="320"/>
      <c r="J81" s="321"/>
      <c r="K81" s="189"/>
      <c r="L81" s="189"/>
    </row>
    <row r="82" spans="1:12" ht="12.75" customHeight="1">
      <c r="I82" s="320"/>
      <c r="J82" s="321"/>
      <c r="K82" s="189"/>
      <c r="L82" s="189"/>
    </row>
    <row r="83" spans="1:12" ht="12.75" customHeight="1">
      <c r="I83" s="320"/>
      <c r="J83" s="321"/>
      <c r="K83" s="189"/>
      <c r="L83" s="189"/>
    </row>
    <row r="84" spans="1:12" ht="12.75" customHeight="1">
      <c r="I84" s="320"/>
      <c r="J84" s="321"/>
      <c r="K84" s="189"/>
      <c r="L84" s="189"/>
    </row>
    <row r="85" spans="1:12" ht="12.75" customHeight="1">
      <c r="I85" s="189"/>
      <c r="J85" s="189"/>
      <c r="K85" s="189"/>
      <c r="L85" s="189"/>
    </row>
    <row r="86" spans="1:12" ht="12.75" customHeight="1">
      <c r="I86" s="189"/>
      <c r="J86" s="189"/>
      <c r="K86" s="189"/>
      <c r="L86" s="189"/>
    </row>
    <row r="87" spans="1:12" ht="12.75" customHeight="1">
      <c r="I87" s="189"/>
      <c r="J87" s="189"/>
      <c r="K87" s="189"/>
      <c r="L87" s="189"/>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39997558519241921"/>
    <pageSetUpPr fitToPage="1"/>
  </sheetPr>
  <dimension ref="A1:O103"/>
  <sheetViews>
    <sheetView showGridLines="0" zoomScaleNormal="100" workbookViewId="0"/>
  </sheetViews>
  <sheetFormatPr defaultColWidth="8.85546875" defaultRowHeight="15"/>
  <cols>
    <col min="1" max="1" width="30.7109375" style="253" customWidth="1"/>
    <col min="2" max="2" width="17" style="253" customWidth="1"/>
    <col min="3" max="3" width="8.28515625" style="253" bestFit="1" customWidth="1"/>
    <col min="4" max="4" width="9.140625" style="253" customWidth="1"/>
    <col min="5" max="5" width="9.28515625" style="253" bestFit="1" customWidth="1"/>
    <col min="6" max="6" width="9.85546875" style="253" customWidth="1"/>
    <col min="7" max="7" width="9.28515625" style="253" customWidth="1"/>
    <col min="8" max="8" width="10.7109375" style="253" customWidth="1"/>
    <col min="9" max="10" width="11.140625" style="253" customWidth="1"/>
    <col min="11" max="11" width="8.140625" style="253" bestFit="1" customWidth="1"/>
    <col min="12" max="12" width="9" style="253" customWidth="1"/>
    <col min="13" max="13" width="8.85546875" style="253" customWidth="1"/>
    <col min="14" max="16384" width="8.85546875" style="253"/>
  </cols>
  <sheetData>
    <row r="1" spans="1:8">
      <c r="A1" s="712" t="s">
        <v>1007</v>
      </c>
      <c r="B1" s="961"/>
      <c r="C1" s="961"/>
      <c r="D1" s="961"/>
      <c r="E1" s="961"/>
      <c r="F1" s="961"/>
      <c r="G1" s="962" t="str">
        <f>Naslovnica!A20</f>
        <v>Studeni 2024.</v>
      </c>
    </row>
    <row r="2" spans="1:8">
      <c r="A2" s="963" t="s">
        <v>1008</v>
      </c>
      <c r="B2" s="961"/>
      <c r="C2" s="961"/>
      <c r="D2" s="961"/>
      <c r="E2" s="961"/>
      <c r="F2" s="961"/>
      <c r="G2" s="964" t="str">
        <f>Naslovnica!A24</f>
        <v>November 2024</v>
      </c>
    </row>
    <row r="3" spans="1:8">
      <c r="A3" s="961"/>
      <c r="B3" s="961"/>
      <c r="C3" s="961"/>
      <c r="D3" s="961"/>
      <c r="E3" s="961"/>
      <c r="F3" s="961"/>
      <c r="G3" s="961"/>
    </row>
    <row r="4" spans="1:8">
      <c r="A4" s="1010"/>
      <c r="B4" s="1010"/>
      <c r="C4" s="1011"/>
      <c r="D4" s="1011"/>
      <c r="E4" s="1012"/>
      <c r="F4" s="1012"/>
      <c r="G4" s="1013" t="s">
        <v>1360</v>
      </c>
    </row>
    <row r="5" spans="1:8" s="63" customFormat="1" ht="14.45" customHeight="1">
      <c r="A5" s="1188" t="s">
        <v>1067</v>
      </c>
      <c r="B5" s="1189" t="s">
        <v>1009</v>
      </c>
      <c r="C5" s="1189"/>
      <c r="D5" s="1189"/>
      <c r="E5" s="1189"/>
      <c r="F5" s="1189"/>
      <c r="G5" s="1189"/>
      <c r="H5" s="866"/>
    </row>
    <row r="6" spans="1:8" s="63" customFormat="1" ht="22.9" customHeight="1">
      <c r="A6" s="1188"/>
      <c r="B6" s="1190" t="str">
        <f>G1</f>
        <v>Studeni 2024.</v>
      </c>
      <c r="C6" s="1190"/>
      <c r="D6" s="1191" t="s">
        <v>17</v>
      </c>
      <c r="E6" s="1191"/>
      <c r="F6" s="1194" t="s">
        <v>216</v>
      </c>
      <c r="G6" s="1194"/>
    </row>
    <row r="7" spans="1:8" s="63" customFormat="1">
      <c r="A7" s="1188"/>
      <c r="B7" s="1192" t="str">
        <f>G2</f>
        <v>November 2024</v>
      </c>
      <c r="C7" s="1193"/>
      <c r="D7" s="1196" t="s">
        <v>45</v>
      </c>
      <c r="E7" s="1196"/>
      <c r="F7" s="1196" t="s">
        <v>51</v>
      </c>
      <c r="G7" s="1196"/>
    </row>
    <row r="8" spans="1:8" s="63" customFormat="1">
      <c r="A8" s="1188"/>
      <c r="B8" s="1014" t="s">
        <v>27</v>
      </c>
      <c r="C8" s="1014" t="s">
        <v>28</v>
      </c>
      <c r="D8" s="980" t="s">
        <v>1053</v>
      </c>
      <c r="E8" s="980" t="s">
        <v>142</v>
      </c>
      <c r="F8" s="980" t="s">
        <v>1053</v>
      </c>
      <c r="G8" s="980" t="s">
        <v>142</v>
      </c>
    </row>
    <row r="9" spans="1:8" s="63" customFormat="1">
      <c r="A9" s="1188"/>
      <c r="B9" s="1015" t="s">
        <v>29</v>
      </c>
      <c r="C9" s="1015" t="s">
        <v>30</v>
      </c>
      <c r="D9" s="981" t="s">
        <v>1054</v>
      </c>
      <c r="E9" s="981" t="s">
        <v>143</v>
      </c>
      <c r="F9" s="981" t="s">
        <v>1054</v>
      </c>
      <c r="G9" s="981" t="s">
        <v>143</v>
      </c>
    </row>
    <row r="10" spans="1:8" s="63" customFormat="1" ht="15" customHeight="1">
      <c r="A10" s="1016" t="s">
        <v>1336</v>
      </c>
      <c r="B10" s="1017">
        <v>772.07316000000003</v>
      </c>
      <c r="C10" s="1018">
        <v>3.2160048962283881E-3</v>
      </c>
      <c r="D10" s="1019">
        <v>24.013470000000098</v>
      </c>
      <c r="E10" s="1020">
        <v>3.2101007875454668E-2</v>
      </c>
      <c r="F10" s="1019">
        <v>514.87764000000004</v>
      </c>
      <c r="G10" s="1020">
        <v>2.001891945862821</v>
      </c>
    </row>
    <row r="11" spans="1:8" s="63" customFormat="1" ht="15" customHeight="1">
      <c r="A11" s="1016" t="s">
        <v>836</v>
      </c>
      <c r="B11" s="1017">
        <v>4797.7688799999996</v>
      </c>
      <c r="C11" s="1018">
        <v>1.998469705779202E-2</v>
      </c>
      <c r="D11" s="1019">
        <v>58.521679999999833</v>
      </c>
      <c r="E11" s="1018">
        <v>1.2348307131984981E-2</v>
      </c>
      <c r="F11" s="1019">
        <v>622.12454999999954</v>
      </c>
      <c r="G11" s="1018">
        <v>0.14898887473014244</v>
      </c>
    </row>
    <row r="12" spans="1:8" s="63" customFormat="1" ht="15" customHeight="1">
      <c r="A12" s="1016" t="s">
        <v>823</v>
      </c>
      <c r="B12" s="1017">
        <v>4530.57078</v>
      </c>
      <c r="C12" s="1018">
        <v>1.8871706162132702E-2</v>
      </c>
      <c r="D12" s="1019">
        <v>89.470640000000458</v>
      </c>
      <c r="E12" s="1018">
        <v>2.0146053270485575E-2</v>
      </c>
      <c r="F12" s="1019">
        <v>493.44248999999991</v>
      </c>
      <c r="G12" s="1018">
        <v>0.12222611087744251</v>
      </c>
    </row>
    <row r="13" spans="1:8" s="63" customFormat="1" ht="15" customHeight="1">
      <c r="A13" s="1016" t="s">
        <v>173</v>
      </c>
      <c r="B13" s="1017">
        <v>4200.4367400000001</v>
      </c>
      <c r="C13" s="1018">
        <v>1.749656097634272E-2</v>
      </c>
      <c r="D13" s="1019">
        <v>23.004909999999654</v>
      </c>
      <c r="E13" s="1018">
        <v>5.5069504270042202E-3</v>
      </c>
      <c r="F13" s="1019">
        <v>300.03705000000036</v>
      </c>
      <c r="G13" s="1018">
        <v>7.6924693325467919E-2</v>
      </c>
    </row>
    <row r="14" spans="1:8" s="63" customFormat="1" ht="15" customHeight="1">
      <c r="A14" s="1016" t="s">
        <v>838</v>
      </c>
      <c r="B14" s="1017">
        <v>16633.600439999998</v>
      </c>
      <c r="C14" s="1018">
        <v>6.928584391788295E-2</v>
      </c>
      <c r="D14" s="1019">
        <v>266.01783999999861</v>
      </c>
      <c r="E14" s="1018">
        <v>1.6252726288364494E-2</v>
      </c>
      <c r="F14" s="1019">
        <v>1591.8228299999992</v>
      </c>
      <c r="G14" s="1018">
        <v>0.10582677601493939</v>
      </c>
    </row>
    <row r="15" spans="1:8" s="63" customFormat="1" ht="15" customHeight="1">
      <c r="A15" s="1016" t="s">
        <v>174</v>
      </c>
      <c r="B15" s="1017">
        <v>1251.90175</v>
      </c>
      <c r="C15" s="1018">
        <v>5.2146899622788172E-3</v>
      </c>
      <c r="D15" s="1019">
        <v>18.955739999999878</v>
      </c>
      <c r="E15" s="1018">
        <v>1.5374347170319158E-2</v>
      </c>
      <c r="F15" s="1019">
        <v>105.26166999999987</v>
      </c>
      <c r="G15" s="1018">
        <v>9.1800096504563111E-2</v>
      </c>
    </row>
    <row r="16" spans="1:8" s="63" customFormat="1" ht="15" customHeight="1">
      <c r="A16" s="1016" t="s">
        <v>175</v>
      </c>
      <c r="B16" s="1017">
        <v>30580.415920000003</v>
      </c>
      <c r="C16" s="1018">
        <v>0.12738011424645374</v>
      </c>
      <c r="D16" s="1019">
        <v>437.24576000000161</v>
      </c>
      <c r="E16" s="1018">
        <v>1.4505632874017627E-2</v>
      </c>
      <c r="F16" s="1019">
        <v>3248.9192000000039</v>
      </c>
      <c r="G16" s="1018">
        <v>0.11887088487263808</v>
      </c>
    </row>
    <row r="17" spans="1:7" s="63" customFormat="1" ht="15" customHeight="1">
      <c r="A17" s="1016" t="s">
        <v>176</v>
      </c>
      <c r="B17" s="1017">
        <v>16444.565360000001</v>
      </c>
      <c r="C17" s="1018">
        <v>6.8498434415344464E-2</v>
      </c>
      <c r="D17" s="1019">
        <v>187.71062999999958</v>
      </c>
      <c r="E17" s="1018">
        <v>1.1546552707615954E-2</v>
      </c>
      <c r="F17" s="1019">
        <v>1451.1759100000017</v>
      </c>
      <c r="G17" s="1018">
        <v>9.6787715335440838E-2</v>
      </c>
    </row>
    <row r="18" spans="1:7" s="63" customFormat="1" ht="15" customHeight="1">
      <c r="A18" s="1016" t="s">
        <v>177</v>
      </c>
      <c r="B18" s="1017">
        <v>13628.30128</v>
      </c>
      <c r="C18" s="1018">
        <v>5.676752659522008E-2</v>
      </c>
      <c r="D18" s="1019">
        <v>175.04835999999887</v>
      </c>
      <c r="E18" s="1018">
        <v>1.3011601063395384E-2</v>
      </c>
      <c r="F18" s="1019">
        <v>1299.5804499999995</v>
      </c>
      <c r="G18" s="1018">
        <v>0.10541081008482855</v>
      </c>
    </row>
    <row r="19" spans="1:7" s="63" customFormat="1" ht="15" customHeight="1">
      <c r="A19" s="1016" t="s">
        <v>178</v>
      </c>
      <c r="B19" s="1017">
        <v>33622.229650000001</v>
      </c>
      <c r="C19" s="1018">
        <v>0.14005052989604674</v>
      </c>
      <c r="D19" s="1019">
        <v>382.56943000000319</v>
      </c>
      <c r="E19" s="1018">
        <v>1.1509426614710438E-2</v>
      </c>
      <c r="F19" s="1019">
        <v>3719.0717599999989</v>
      </c>
      <c r="G19" s="1018">
        <v>0.12437053550266364</v>
      </c>
    </row>
    <row r="20" spans="1:7" s="63" customFormat="1" ht="15" customHeight="1">
      <c r="A20" s="1016" t="s">
        <v>179</v>
      </c>
      <c r="B20" s="1017">
        <v>42312.388700000003</v>
      </c>
      <c r="C20" s="1018">
        <v>0.17624864621678951</v>
      </c>
      <c r="D20" s="1019">
        <v>630.65798000000359</v>
      </c>
      <c r="E20" s="1018">
        <v>1.5130321344775544E-2</v>
      </c>
      <c r="F20" s="1019">
        <v>3973.4325000000026</v>
      </c>
      <c r="G20" s="1018">
        <v>0.10363955865861585</v>
      </c>
    </row>
    <row r="21" spans="1:7" s="63" customFormat="1" ht="15" customHeight="1">
      <c r="A21" s="1016" t="s">
        <v>614</v>
      </c>
      <c r="B21" s="1017">
        <v>10398.27317</v>
      </c>
      <c r="C21" s="1018">
        <v>4.3313119998939331E-2</v>
      </c>
      <c r="D21" s="1019">
        <v>143.64332000000104</v>
      </c>
      <c r="E21" s="1018">
        <v>1.4007655283627907E-2</v>
      </c>
      <c r="F21" s="1019">
        <v>1087.9819499999994</v>
      </c>
      <c r="G21" s="1018">
        <v>0.11685799340656922</v>
      </c>
    </row>
    <row r="22" spans="1:7" s="63" customFormat="1" ht="15" customHeight="1">
      <c r="A22" s="1016" t="s">
        <v>180</v>
      </c>
      <c r="B22" s="1017">
        <v>5487.7101399999992</v>
      </c>
      <c r="C22" s="1018">
        <v>2.2858588529773748E-2</v>
      </c>
      <c r="D22" s="1019">
        <v>74.366509999998925</v>
      </c>
      <c r="E22" s="1018">
        <v>1.3737629657919692E-2</v>
      </c>
      <c r="F22" s="1019">
        <v>764.15323999999873</v>
      </c>
      <c r="G22" s="1018">
        <v>0.16177496242291456</v>
      </c>
    </row>
    <row r="23" spans="1:7" s="63" customFormat="1" ht="15" customHeight="1">
      <c r="A23" s="1016" t="s">
        <v>181</v>
      </c>
      <c r="B23" s="1017">
        <v>11767.404070000001</v>
      </c>
      <c r="C23" s="1018">
        <v>4.9016117986821178E-2</v>
      </c>
      <c r="D23" s="1019">
        <v>151.87846000000172</v>
      </c>
      <c r="E23" s="1018">
        <v>1.307547028859779E-2</v>
      </c>
      <c r="F23" s="1019">
        <v>1422.5870500000001</v>
      </c>
      <c r="G23" s="1018">
        <v>0.13751688862641664</v>
      </c>
    </row>
    <row r="24" spans="1:7" s="63" customFormat="1" ht="15" customHeight="1">
      <c r="A24" s="1016" t="s">
        <v>185</v>
      </c>
      <c r="B24" s="1017">
        <v>660.22718000000009</v>
      </c>
      <c r="C24" s="1018">
        <v>2.7501200061184118E-3</v>
      </c>
      <c r="D24" s="1019">
        <v>10.639100000000099</v>
      </c>
      <c r="E24" s="1018">
        <v>1.6378225413249625E-2</v>
      </c>
      <c r="F24" s="1019">
        <v>110.07001000000002</v>
      </c>
      <c r="G24" s="1018">
        <v>0.20007011814460229</v>
      </c>
    </row>
    <row r="25" spans="1:7" s="63" customFormat="1" ht="15" customHeight="1">
      <c r="A25" s="1016" t="s">
        <v>215</v>
      </c>
      <c r="B25" s="1017">
        <v>498.45620000000002</v>
      </c>
      <c r="C25" s="1018">
        <v>2.0762767867172028E-3</v>
      </c>
      <c r="D25" s="1019">
        <v>11.797350000000051</v>
      </c>
      <c r="E25" s="1018">
        <v>2.4241519495638686E-2</v>
      </c>
      <c r="F25" s="1019">
        <v>96.779510000000016</v>
      </c>
      <c r="G25" s="1018">
        <v>0.24093882570083913</v>
      </c>
    </row>
    <row r="26" spans="1:7" s="63" customFormat="1" ht="15" customHeight="1">
      <c r="A26" s="1016" t="s">
        <v>214</v>
      </c>
      <c r="B26" s="1017">
        <v>9391.4454299999998</v>
      </c>
      <c r="C26" s="1018">
        <v>3.9119264922435226E-2</v>
      </c>
      <c r="D26" s="1019">
        <v>-9.715860000000248</v>
      </c>
      <c r="E26" s="1018">
        <v>-1.0334744506867999E-3</v>
      </c>
      <c r="F26" s="1019">
        <v>528.70496999999887</v>
      </c>
      <c r="G26" s="1018">
        <v>5.9654795532622318E-2</v>
      </c>
    </row>
    <row r="27" spans="1:7" s="63" customFormat="1" ht="15" customHeight="1">
      <c r="A27" s="1016" t="s">
        <v>182</v>
      </c>
      <c r="B27" s="1017">
        <v>9977.4187100000017</v>
      </c>
      <c r="C27" s="1018">
        <v>4.1560086641375713E-2</v>
      </c>
      <c r="D27" s="1019">
        <v>458.56908000000112</v>
      </c>
      <c r="E27" s="1018">
        <v>4.8174842320731326E-2</v>
      </c>
      <c r="F27" s="1019">
        <v>1534.1232500000006</v>
      </c>
      <c r="G27" s="1018">
        <v>0.18169721257154725</v>
      </c>
    </row>
    <row r="28" spans="1:7" s="63" customFormat="1" ht="15" customHeight="1">
      <c r="A28" s="1016" t="s">
        <v>842</v>
      </c>
      <c r="B28" s="1017">
        <v>6270.3462499999996</v>
      </c>
      <c r="C28" s="1018">
        <v>2.6118592493290807E-2</v>
      </c>
      <c r="D28" s="1019">
        <v>104.24387999999908</v>
      </c>
      <c r="E28" s="1018">
        <v>1.6905959996249553E-2</v>
      </c>
      <c r="F28" s="1019">
        <v>453.68133999999918</v>
      </c>
      <c r="G28" s="1018">
        <v>7.7996815532562547E-2</v>
      </c>
    </row>
    <row r="29" spans="1:7" s="63" customFormat="1" ht="15" customHeight="1">
      <c r="A29" s="1016" t="s">
        <v>184</v>
      </c>
      <c r="B29" s="1017">
        <v>7872.6065399999998</v>
      </c>
      <c r="C29" s="1018">
        <v>3.2792671071119259E-2</v>
      </c>
      <c r="D29" s="1019">
        <v>140.22654999999941</v>
      </c>
      <c r="E29" s="1018">
        <v>1.8134979163123122E-2</v>
      </c>
      <c r="F29" s="1019">
        <v>916.01163999999972</v>
      </c>
      <c r="G29" s="1018">
        <v>0.1316752884374508</v>
      </c>
    </row>
    <row r="30" spans="1:7" s="63" customFormat="1" ht="15" customHeight="1">
      <c r="A30" s="1016" t="s">
        <v>1374</v>
      </c>
      <c r="B30" s="1017">
        <v>8973.9941500000004</v>
      </c>
      <c r="C30" s="1018">
        <v>3.7380407220897194E-2</v>
      </c>
      <c r="D30" s="1019">
        <v>149.01412000000164</v>
      </c>
      <c r="E30" s="1018">
        <v>1.6885490901218603E-2</v>
      </c>
      <c r="F30" s="1019">
        <v>736.70823999999993</v>
      </c>
      <c r="G30" s="1018">
        <v>8.9435798155997226E-2</v>
      </c>
    </row>
    <row r="31" spans="1:7" s="63" customFormat="1" ht="18.75" customHeight="1">
      <c r="A31" s="1021" t="s">
        <v>1000</v>
      </c>
      <c r="B31" s="1022">
        <v>240072.13450000001</v>
      </c>
      <c r="C31" s="1023">
        <v>1</v>
      </c>
      <c r="D31" s="1024">
        <v>3527.8789500000421</v>
      </c>
      <c r="E31" s="1023">
        <v>1.4914244870572801E-2</v>
      </c>
      <c r="F31" s="1024">
        <v>24970.547250000032</v>
      </c>
      <c r="G31" s="1023">
        <v>0.11608722915176917</v>
      </c>
    </row>
    <row r="32" spans="1:7">
      <c r="A32" s="1025" t="s">
        <v>515</v>
      </c>
      <c r="B32" s="1026"/>
      <c r="C32" s="1026"/>
      <c r="D32" s="1027"/>
      <c r="E32" s="1028"/>
      <c r="F32" s="1028"/>
      <c r="G32" s="1028"/>
    </row>
    <row r="34" spans="1:13">
      <c r="A34" s="506"/>
      <c r="H34" s="863"/>
    </row>
    <row r="35" spans="1:13" ht="12.75" customHeight="1">
      <c r="A35" s="1029" t="s">
        <v>1010</v>
      </c>
      <c r="B35" s="961"/>
      <c r="C35" s="961"/>
      <c r="D35" s="961"/>
      <c r="E35" s="961"/>
      <c r="F35" s="961"/>
      <c r="G35" s="961"/>
      <c r="H35" s="961"/>
      <c r="I35" s="961"/>
      <c r="J35" s="962" t="str">
        <f>G1</f>
        <v>Studeni 2024.</v>
      </c>
    </row>
    <row r="36" spans="1:13">
      <c r="A36" s="1030" t="s">
        <v>1011</v>
      </c>
      <c r="B36" s="961"/>
      <c r="C36" s="961"/>
      <c r="D36" s="961"/>
      <c r="E36" s="961"/>
      <c r="F36" s="961"/>
      <c r="G36" s="961"/>
      <c r="H36" s="961"/>
      <c r="I36" s="961"/>
      <c r="J36" s="964" t="str">
        <f>G2</f>
        <v>November 2024</v>
      </c>
      <c r="M36" s="762"/>
    </row>
    <row r="37" spans="1:13">
      <c r="A37" s="961"/>
      <c r="B37" s="961"/>
      <c r="C37" s="961"/>
      <c r="D37" s="961"/>
      <c r="E37" s="961"/>
      <c r="F37" s="961"/>
      <c r="G37" s="961"/>
      <c r="H37" s="961"/>
      <c r="I37" s="961"/>
      <c r="J37" s="961"/>
    </row>
    <row r="38" spans="1:13" ht="30" customHeight="1">
      <c r="A38" s="1195" t="s">
        <v>1066</v>
      </c>
      <c r="B38" s="966" t="s">
        <v>1386</v>
      </c>
      <c r="C38" s="1185" t="s">
        <v>1305</v>
      </c>
      <c r="D38" s="1185"/>
      <c r="E38" s="1185"/>
      <c r="F38" s="1185"/>
      <c r="G38" s="1185"/>
      <c r="H38" s="1185"/>
      <c r="I38" s="1185"/>
      <c r="J38" s="966"/>
    </row>
    <row r="39" spans="1:13" ht="42.75" customHeight="1">
      <c r="A39" s="1195"/>
      <c r="B39" s="1031" t="str">
        <f>J35</f>
        <v>Studeni 2024.</v>
      </c>
      <c r="C39" s="1005" t="s">
        <v>615</v>
      </c>
      <c r="D39" s="1005" t="s">
        <v>59</v>
      </c>
      <c r="E39" s="1005" t="s">
        <v>60</v>
      </c>
      <c r="F39" s="965" t="s">
        <v>1295</v>
      </c>
      <c r="G39" s="965" t="s">
        <v>1296</v>
      </c>
      <c r="H39" s="965" t="s">
        <v>1297</v>
      </c>
      <c r="I39" s="965" t="s">
        <v>1301</v>
      </c>
      <c r="J39" s="965" t="s">
        <v>61</v>
      </c>
    </row>
    <row r="40" spans="1:13" ht="48" customHeight="1">
      <c r="A40" s="1195"/>
      <c r="B40" s="1032" t="str">
        <f>J36</f>
        <v>November 2024</v>
      </c>
      <c r="C40" s="1033" t="s">
        <v>227</v>
      </c>
      <c r="D40" s="1033" t="s">
        <v>1247</v>
      </c>
      <c r="E40" s="1033" t="s">
        <v>803</v>
      </c>
      <c r="F40" s="968" t="s">
        <v>1298</v>
      </c>
      <c r="G40" s="968" t="s">
        <v>1299</v>
      </c>
      <c r="H40" s="968" t="s">
        <v>1300</v>
      </c>
      <c r="I40" s="968" t="s">
        <v>1302</v>
      </c>
      <c r="J40" s="968" t="s">
        <v>802</v>
      </c>
    </row>
    <row r="41" spans="1:13" ht="15" customHeight="1">
      <c r="A41" s="1016" t="s">
        <v>1336</v>
      </c>
      <c r="B41" s="889">
        <v>16.128900000000002</v>
      </c>
      <c r="C41" s="1034">
        <v>1.2543081530030031E-2</v>
      </c>
      <c r="D41" s="1034">
        <v>8.9150296784998195E-2</v>
      </c>
      <c r="E41" s="1034">
        <v>0.1202647700279218</v>
      </c>
      <c r="F41" s="1034" t="s">
        <v>138</v>
      </c>
      <c r="G41" s="1034" t="s">
        <v>138</v>
      </c>
      <c r="H41" s="1034" t="s">
        <v>138</v>
      </c>
      <c r="I41" s="1034">
        <v>0.10525061137122127</v>
      </c>
      <c r="J41" s="1061">
        <v>44915</v>
      </c>
    </row>
    <row r="42" spans="1:13" ht="15" customHeight="1">
      <c r="A42" s="1016" t="s">
        <v>836</v>
      </c>
      <c r="B42" s="889">
        <v>26.821300000000001</v>
      </c>
      <c r="C42" s="1034">
        <v>1.035164710978842E-2</v>
      </c>
      <c r="D42" s="1034">
        <v>9.0837732534020832E-2</v>
      </c>
      <c r="E42" s="1034">
        <v>0.12128711836488981</v>
      </c>
      <c r="F42" s="1034">
        <v>5.5460380908307849E-2</v>
      </c>
      <c r="G42" s="1034">
        <v>4.2611249605859491E-2</v>
      </c>
      <c r="H42" s="1034">
        <v>3.872554943738149E-2</v>
      </c>
      <c r="I42" s="1034">
        <v>5.5910527295749413E-2</v>
      </c>
      <c r="J42" s="1061">
        <v>40906</v>
      </c>
    </row>
    <row r="43" spans="1:13" ht="15" customHeight="1">
      <c r="A43" s="1016" t="s">
        <v>823</v>
      </c>
      <c r="B43" s="889">
        <v>47.0627</v>
      </c>
      <c r="C43" s="1034">
        <v>9.7775012337202316E-3</v>
      </c>
      <c r="D43" s="1034">
        <v>8.5825096671188872E-2</v>
      </c>
      <c r="E43" s="1034">
        <v>0.11589622238872499</v>
      </c>
      <c r="F43" s="1034">
        <v>5.4703933095290536E-2</v>
      </c>
      <c r="G43" s="1034">
        <v>4.375411312879729E-2</v>
      </c>
      <c r="H43" s="1034">
        <v>3.8493218389881179E-2</v>
      </c>
      <c r="I43" s="1034">
        <v>6.2916616734817188E-2</v>
      </c>
      <c r="J43" s="1061">
        <v>38054</v>
      </c>
    </row>
    <row r="44" spans="1:13" ht="15" customHeight="1">
      <c r="A44" s="1016" t="s">
        <v>173</v>
      </c>
      <c r="B44" s="889">
        <v>45.176200000000001</v>
      </c>
      <c r="C44" s="1034">
        <v>1.0495000782875241E-2</v>
      </c>
      <c r="D44" s="1034">
        <v>8.5650567983831749E-2</v>
      </c>
      <c r="E44" s="1034">
        <v>0.11560221163652717</v>
      </c>
      <c r="F44" s="1034">
        <v>5.8891392021546363E-2</v>
      </c>
      <c r="G44" s="1034">
        <v>4.6888865501150345E-2</v>
      </c>
      <c r="H44" s="1034">
        <v>4.0007355282711599E-2</v>
      </c>
      <c r="I44" s="1034">
        <v>6.3239345710552897E-2</v>
      </c>
      <c r="J44" s="1061">
        <v>38335</v>
      </c>
    </row>
    <row r="45" spans="1:13" ht="15" customHeight="1">
      <c r="A45" s="1016" t="s">
        <v>838</v>
      </c>
      <c r="B45" s="889">
        <v>43.761600000000001</v>
      </c>
      <c r="C45" s="1034">
        <v>1.009131113183348E-2</v>
      </c>
      <c r="D45" s="1034">
        <v>8.8523905110850842E-2</v>
      </c>
      <c r="E45" s="1034">
        <v>0.11895922187106867</v>
      </c>
      <c r="F45" s="1034">
        <v>5.7389623082475971E-2</v>
      </c>
      <c r="G45" s="1034">
        <v>4.5583021349398622E-2</v>
      </c>
      <c r="H45" s="1034">
        <v>3.9065215094365335E-2</v>
      </c>
      <c r="I45" s="1034">
        <v>6.2340059533080527E-2</v>
      </c>
      <c r="J45" s="1061">
        <v>38425</v>
      </c>
    </row>
    <row r="46" spans="1:13" ht="15" customHeight="1">
      <c r="A46" s="1035" t="s">
        <v>174</v>
      </c>
      <c r="B46" s="889">
        <v>15.3972</v>
      </c>
      <c r="C46" s="1034">
        <v>4.8686254291048225E-3</v>
      </c>
      <c r="D46" s="1034">
        <v>4.2443281449936698E-2</v>
      </c>
      <c r="E46" s="1034">
        <v>6.295347697320719E-2</v>
      </c>
      <c r="F46" s="1034">
        <v>1.2311060412246277E-2</v>
      </c>
      <c r="G46" s="1034">
        <v>8.326304746741453E-3</v>
      </c>
      <c r="H46" s="1034" t="s">
        <v>138</v>
      </c>
      <c r="I46" s="1034">
        <v>1.8919981592834256E-2</v>
      </c>
      <c r="J46" s="1061">
        <v>42734</v>
      </c>
    </row>
    <row r="47" spans="1:13" ht="15" customHeight="1">
      <c r="A47" s="1035" t="s">
        <v>175</v>
      </c>
      <c r="B47" s="889">
        <v>23.642800000000001</v>
      </c>
      <c r="C47" s="1034">
        <v>1.1019837417842959E-2</v>
      </c>
      <c r="D47" s="1034">
        <v>9.2783123954260249E-2</v>
      </c>
      <c r="E47" s="1034">
        <v>0.12327478489744914</v>
      </c>
      <c r="F47" s="1034">
        <v>5.8739646014496438E-2</v>
      </c>
      <c r="G47" s="1034">
        <v>4.5819545204422329E-2</v>
      </c>
      <c r="H47" s="1034">
        <v>4.2580829303808798E-2</v>
      </c>
      <c r="I47" s="1034">
        <v>4.858695599395646E-2</v>
      </c>
      <c r="J47" s="1061">
        <v>41184</v>
      </c>
      <c r="K47" s="189"/>
      <c r="L47" s="189"/>
      <c r="M47" s="189"/>
    </row>
    <row r="48" spans="1:13" ht="15" customHeight="1">
      <c r="A48" s="1035" t="s">
        <v>176</v>
      </c>
      <c r="B48" s="889">
        <v>34.823500000000003</v>
      </c>
      <c r="C48" s="1034">
        <v>1.0126354628361867E-2</v>
      </c>
      <c r="D48" s="1034">
        <v>8.7296581698285358E-2</v>
      </c>
      <c r="E48" s="1034">
        <v>0.1173913043478263</v>
      </c>
      <c r="F48" s="1034">
        <v>5.6297511539758593E-2</v>
      </c>
      <c r="G48" s="1034">
        <v>4.5198429641691407E-2</v>
      </c>
      <c r="H48" s="1034">
        <v>3.8957581783867212E-2</v>
      </c>
      <c r="I48" s="1034">
        <v>6.1534819219783543E-2</v>
      </c>
      <c r="J48" s="1061">
        <v>39730</v>
      </c>
      <c r="K48" s="189"/>
      <c r="L48" s="189"/>
      <c r="M48" s="189"/>
    </row>
    <row r="49" spans="1:15" ht="15" customHeight="1">
      <c r="A49" s="1035" t="s">
        <v>177</v>
      </c>
      <c r="B49" s="889">
        <v>25.3491</v>
      </c>
      <c r="C49" s="1034">
        <v>9.0318523059287337E-3</v>
      </c>
      <c r="D49" s="1034">
        <v>8.9618383610869934E-2</v>
      </c>
      <c r="E49" s="1034">
        <v>0.11204162298037734</v>
      </c>
      <c r="F49" s="1034">
        <v>4.5803455539652038E-2</v>
      </c>
      <c r="G49" s="1034">
        <v>3.8250856636621755E-2</v>
      </c>
      <c r="H49" s="1034">
        <v>3.9749220738557911E-2</v>
      </c>
      <c r="I49" s="1034">
        <v>3.4260737323565493E-2</v>
      </c>
      <c r="J49" s="1061">
        <v>38615</v>
      </c>
      <c r="K49" s="189"/>
      <c r="L49" s="189"/>
      <c r="M49" s="189"/>
    </row>
    <row r="50" spans="1:15" ht="15" customHeight="1">
      <c r="A50" s="1035" t="s">
        <v>178</v>
      </c>
      <c r="B50" s="889">
        <v>30.142299999999999</v>
      </c>
      <c r="C50" s="1034">
        <v>8.9236402829055983E-3</v>
      </c>
      <c r="D50" s="1034">
        <v>8.6851328352612001E-2</v>
      </c>
      <c r="E50" s="1034">
        <v>0.10904943245580134</v>
      </c>
      <c r="F50" s="1034">
        <v>4.5994285092483045E-2</v>
      </c>
      <c r="G50" s="1034">
        <v>3.9475333426630899E-2</v>
      </c>
      <c r="H50" s="1034">
        <v>4.2845057134822451E-2</v>
      </c>
      <c r="I50" s="1034">
        <v>5.0955605773903789E-2</v>
      </c>
      <c r="J50" s="1061">
        <v>39602</v>
      </c>
      <c r="K50" s="928"/>
      <c r="L50" s="189"/>
      <c r="M50" s="189"/>
    </row>
    <row r="51" spans="1:15" ht="15" customHeight="1">
      <c r="A51" s="1035" t="s">
        <v>179</v>
      </c>
      <c r="B51" s="889">
        <v>28.763200000000001</v>
      </c>
      <c r="C51" s="1034">
        <v>9.5432640841239813E-3</v>
      </c>
      <c r="D51" s="1034">
        <v>9.4090438804698584E-2</v>
      </c>
      <c r="E51" s="1034">
        <v>0.11724309375097097</v>
      </c>
      <c r="F51" s="1034">
        <v>5.148823466909902E-2</v>
      </c>
      <c r="G51" s="1034">
        <v>4.4280188794917574E-2</v>
      </c>
      <c r="H51" s="1034">
        <v>4.6629877107898787E-2</v>
      </c>
      <c r="I51" s="1034">
        <v>4.2515838970972331E-2</v>
      </c>
      <c r="J51" s="1061">
        <v>38846</v>
      </c>
      <c r="K51" s="1182"/>
      <c r="L51" s="189"/>
      <c r="M51" s="189"/>
    </row>
    <row r="52" spans="1:15" ht="15" customHeight="1">
      <c r="A52" s="1035" t="s">
        <v>614</v>
      </c>
      <c r="B52" s="889">
        <v>18.003799999999998</v>
      </c>
      <c r="C52" s="1034">
        <v>1.1000735628569291E-2</v>
      </c>
      <c r="D52" s="1034">
        <v>9.5201596223568385E-2</v>
      </c>
      <c r="E52" s="1034">
        <v>0.1187696131738385</v>
      </c>
      <c r="F52" s="1034">
        <v>5.4771763240377247E-2</v>
      </c>
      <c r="G52" s="1034">
        <v>4.7936818367227518E-2</v>
      </c>
      <c r="H52" s="1034" t="s">
        <v>138</v>
      </c>
      <c r="I52" s="1034">
        <v>5.3586425768150869E-2</v>
      </c>
      <c r="J52" s="1061">
        <v>43494</v>
      </c>
      <c r="K52" s="1183"/>
      <c r="L52" s="189"/>
      <c r="M52" s="189"/>
    </row>
    <row r="53" spans="1:15" ht="15" customHeight="1">
      <c r="A53" s="1016" t="s">
        <v>180</v>
      </c>
      <c r="B53" s="889">
        <v>37.498699999999999</v>
      </c>
      <c r="C53" s="1034">
        <v>8.1108691561146973E-3</v>
      </c>
      <c r="D53" s="1034">
        <v>9.4360491924798673E-2</v>
      </c>
      <c r="E53" s="1034">
        <v>0.12034740936822175</v>
      </c>
      <c r="F53" s="1034">
        <v>5.6302548039637745E-2</v>
      </c>
      <c r="G53" s="1034">
        <v>4.9031126694080385E-2</v>
      </c>
      <c r="H53" s="1034">
        <v>6.0999446004830427E-2</v>
      </c>
      <c r="I53" s="1034">
        <v>6.7377364931783923E-2</v>
      </c>
      <c r="J53" s="1061">
        <v>39812</v>
      </c>
      <c r="K53" s="321"/>
      <c r="L53" s="189"/>
      <c r="M53" s="189"/>
    </row>
    <row r="54" spans="1:15" ht="15" customHeight="1">
      <c r="A54" s="1016" t="s">
        <v>181</v>
      </c>
      <c r="B54" s="889">
        <v>24.179200000000002</v>
      </c>
      <c r="C54" s="1034">
        <v>1.0641766215527149E-2</v>
      </c>
      <c r="D54" s="1034">
        <v>0.10292480887477895</v>
      </c>
      <c r="E54" s="1034">
        <v>0.13237201852693126</v>
      </c>
      <c r="F54" s="1034">
        <v>6.0111275647129592E-2</v>
      </c>
      <c r="G54" s="1034">
        <v>5.4898839103725505E-2</v>
      </c>
      <c r="H54" s="1034" t="s">
        <v>138</v>
      </c>
      <c r="I54" s="1034">
        <v>6.9485629501562451E-2</v>
      </c>
      <c r="J54" s="1061">
        <v>42367</v>
      </c>
      <c r="K54" s="321"/>
      <c r="L54" s="189"/>
      <c r="M54" s="189"/>
    </row>
    <row r="55" spans="1:15" ht="15" customHeight="1">
      <c r="A55" s="1016" t="s">
        <v>185</v>
      </c>
      <c r="B55" s="889">
        <v>20.754799999999999</v>
      </c>
      <c r="C55" s="1034">
        <v>1.0251068428072108E-2</v>
      </c>
      <c r="D55" s="1034">
        <v>0.12419022857761886</v>
      </c>
      <c r="E55" s="1034">
        <v>0.15417296912536704</v>
      </c>
      <c r="F55" s="1034">
        <v>7.0350315901684501E-2</v>
      </c>
      <c r="G55" s="1034">
        <v>6.2761954914659634E-2</v>
      </c>
      <c r="H55" s="1034" t="s">
        <v>138</v>
      </c>
      <c r="I55" s="1034">
        <v>6.2712116600126988E-2</v>
      </c>
      <c r="J55" s="1061">
        <v>42943</v>
      </c>
      <c r="K55" s="321"/>
      <c r="L55" s="189"/>
      <c r="M55" s="189"/>
    </row>
    <row r="56" spans="1:15" ht="15" customHeight="1">
      <c r="A56" s="1016" t="s">
        <v>215</v>
      </c>
      <c r="B56" s="889">
        <v>16.024799999999999</v>
      </c>
      <c r="C56" s="1034">
        <v>5.9826108791862787E-3</v>
      </c>
      <c r="D56" s="1034">
        <v>6.5847234416154476E-2</v>
      </c>
      <c r="E56" s="1034">
        <v>9.3447421751857496E-2</v>
      </c>
      <c r="F56" s="1034">
        <v>1.8885301753851724E-2</v>
      </c>
      <c r="G56" s="1034">
        <v>2.1874914969604031E-2</v>
      </c>
      <c r="H56" s="1034" t="s">
        <v>138</v>
      </c>
      <c r="I56" s="1034">
        <v>3.1072547440819109E-2</v>
      </c>
      <c r="J56" s="1061">
        <v>43378</v>
      </c>
      <c r="K56" s="321"/>
      <c r="L56" s="189"/>
      <c r="M56" s="189"/>
    </row>
    <row r="57" spans="1:15" ht="15" customHeight="1">
      <c r="A57" s="1016" t="s">
        <v>214</v>
      </c>
      <c r="B57" s="889">
        <v>16.524699999999999</v>
      </c>
      <c r="C57" s="1034">
        <v>4.1991783951966788E-3</v>
      </c>
      <c r="D57" s="1034">
        <v>6.7011474213690247E-2</v>
      </c>
      <c r="E57" s="1034">
        <v>9.1906857497786376E-2</v>
      </c>
      <c r="F57" s="1034">
        <v>2.5521609527975109E-2</v>
      </c>
      <c r="G57" s="1034">
        <v>2.5915130636377848E-2</v>
      </c>
      <c r="H57" s="1034" t="s">
        <v>138</v>
      </c>
      <c r="I57" s="1034">
        <v>3.5646986731099339E-2</v>
      </c>
      <c r="J57" s="1061">
        <v>43342</v>
      </c>
      <c r="K57" s="321"/>
      <c r="L57" s="189"/>
      <c r="M57" s="189"/>
    </row>
    <row r="58" spans="1:15" ht="15" customHeight="1">
      <c r="A58" s="1016" t="s">
        <v>182</v>
      </c>
      <c r="B58" s="889">
        <v>44.141300000000001</v>
      </c>
      <c r="C58" s="1034">
        <v>1.2192269592016469E-2</v>
      </c>
      <c r="D58" s="1034">
        <v>6.3840606954526535E-2</v>
      </c>
      <c r="E58" s="1034">
        <v>9.4565273992814003E-2</v>
      </c>
      <c r="F58" s="1034">
        <v>3.1248671076138823E-2</v>
      </c>
      <c r="G58" s="1034">
        <v>3.6124231114700311E-2</v>
      </c>
      <c r="H58" s="1034">
        <v>4.7322389723619906E-2</v>
      </c>
      <c r="I58" s="1034">
        <v>6.2617128909342457E-2</v>
      </c>
      <c r="J58" s="1061">
        <v>38404</v>
      </c>
      <c r="K58" s="189"/>
      <c r="L58" s="189"/>
      <c r="M58" s="189"/>
    </row>
    <row r="59" spans="1:15" ht="15" customHeight="1">
      <c r="A59" s="1016" t="s">
        <v>183</v>
      </c>
      <c r="B59" s="889">
        <v>45.673299999999998</v>
      </c>
      <c r="C59" s="1034">
        <v>1.1836770863333124E-2</v>
      </c>
      <c r="D59" s="1034">
        <v>6.3223100094512263E-2</v>
      </c>
      <c r="E59" s="1034">
        <v>0.10185446536055554</v>
      </c>
      <c r="F59" s="1034">
        <v>2.9884841898394576E-2</v>
      </c>
      <c r="G59" s="1034">
        <v>3.5300981318165947E-2</v>
      </c>
      <c r="H59" s="1034">
        <v>4.4631758374136909E-2</v>
      </c>
      <c r="I59" s="1034">
        <v>6.2357867438278314E-2</v>
      </c>
      <c r="J59" s="1061">
        <v>38169</v>
      </c>
      <c r="K59" s="189"/>
      <c r="L59" s="189"/>
      <c r="M59" s="189"/>
    </row>
    <row r="60" spans="1:15" ht="15" customHeight="1">
      <c r="A60" s="1035" t="s">
        <v>184</v>
      </c>
      <c r="B60" s="889">
        <v>21.054300000000001</v>
      </c>
      <c r="C60" s="1034">
        <v>1.2649521674931385E-2</v>
      </c>
      <c r="D60" s="1034">
        <v>6.3525739138341253E-2</v>
      </c>
      <c r="E60" s="1034">
        <v>9.6612394137316926E-2</v>
      </c>
      <c r="F60" s="1034">
        <v>3.2109552621870652E-2</v>
      </c>
      <c r="G60" s="1034">
        <v>3.6342534133691373E-2</v>
      </c>
      <c r="H60" s="1034" t="s">
        <v>138</v>
      </c>
      <c r="I60" s="1034">
        <v>5.2166864975708327E-2</v>
      </c>
      <c r="J60" s="1061">
        <v>42314</v>
      </c>
      <c r="K60" s="189"/>
      <c r="L60" s="189"/>
      <c r="M60" s="189"/>
    </row>
    <row r="61" spans="1:15" ht="15" customHeight="1">
      <c r="A61" s="1016" t="s">
        <v>1374</v>
      </c>
      <c r="B61" s="889">
        <v>38.661200000000001</v>
      </c>
      <c r="C61" s="1034">
        <v>1.3902037969006908E-2</v>
      </c>
      <c r="D61" s="1034">
        <v>7.2221559692820625E-2</v>
      </c>
      <c r="E61" s="1034">
        <v>0.1113947484922182</v>
      </c>
      <c r="F61" s="1034">
        <v>2.7694377203361764E-2</v>
      </c>
      <c r="G61" s="1034">
        <v>3.1414477487385906E-2</v>
      </c>
      <c r="H61" s="1034">
        <v>4.9109383657402361E-2</v>
      </c>
      <c r="I61" s="1034">
        <v>6.1341456102871117E-2</v>
      </c>
      <c r="J61" s="1061">
        <v>39071</v>
      </c>
    </row>
    <row r="62" spans="1:15" ht="12.75" customHeight="1">
      <c r="A62" s="33" t="s">
        <v>515</v>
      </c>
      <c r="O62" s="253"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1013</v>
      </c>
    </row>
    <row r="67" spans="1:10" ht="12.75" customHeight="1"/>
    <row r="68" spans="1:10" ht="12.75" customHeight="1">
      <c r="B68" s="903"/>
      <c r="C68" s="76"/>
      <c r="D68" s="76"/>
      <c r="E68" s="76"/>
      <c r="F68" s="76"/>
      <c r="G68" s="904"/>
    </row>
    <row r="69" spans="1:10" ht="12.75" customHeight="1">
      <c r="B69" s="903"/>
      <c r="C69" s="76"/>
      <c r="D69" s="76"/>
      <c r="E69" s="76"/>
      <c r="F69" s="76"/>
      <c r="G69" s="904"/>
    </row>
    <row r="70" spans="1:10" ht="12.75" customHeight="1">
      <c r="B70" s="903"/>
      <c r="C70" s="76"/>
      <c r="D70" s="76"/>
      <c r="E70" s="76"/>
      <c r="F70" s="76"/>
      <c r="G70" s="904"/>
    </row>
    <row r="71" spans="1:10" ht="12.75" customHeight="1">
      <c r="B71" s="903"/>
      <c r="C71" s="76"/>
      <c r="D71" s="76"/>
      <c r="E71" s="76"/>
      <c r="F71" s="76"/>
      <c r="G71" s="904"/>
    </row>
    <row r="72" spans="1:10" ht="12.75" customHeight="1">
      <c r="B72" s="903"/>
      <c r="C72" s="76"/>
      <c r="D72" s="76"/>
      <c r="E72" s="76"/>
      <c r="F72" s="76"/>
      <c r="G72" s="904"/>
    </row>
    <row r="73" spans="1:10" ht="12.75" customHeight="1">
      <c r="B73" s="903"/>
      <c r="C73" s="76"/>
      <c r="D73" s="76"/>
      <c r="E73" s="76"/>
      <c r="F73" s="76"/>
      <c r="G73" s="904"/>
    </row>
    <row r="74" spans="1:10" ht="12.75" customHeight="1">
      <c r="B74" s="903"/>
      <c r="C74" s="76"/>
      <c r="D74" s="76"/>
      <c r="E74" s="76"/>
      <c r="F74" s="76"/>
      <c r="G74" s="904"/>
    </row>
    <row r="75" spans="1:10" ht="12.75" customHeight="1">
      <c r="B75" s="903"/>
      <c r="C75" s="76"/>
      <c r="D75" s="76"/>
      <c r="E75" s="76"/>
      <c r="F75" s="76"/>
      <c r="G75" s="904"/>
    </row>
    <row r="76" spans="1:10" ht="12.75" customHeight="1">
      <c r="B76" s="903"/>
      <c r="C76" s="76"/>
      <c r="D76" s="76"/>
      <c r="E76" s="76"/>
      <c r="F76" s="76"/>
      <c r="G76" s="904"/>
    </row>
    <row r="77" spans="1:10" ht="12.75" customHeight="1">
      <c r="B77" s="903"/>
      <c r="C77" s="76"/>
      <c r="D77" s="76"/>
      <c r="E77" s="76"/>
      <c r="F77" s="76"/>
      <c r="G77" s="904"/>
    </row>
    <row r="78" spans="1:10" ht="12.75" customHeight="1">
      <c r="B78" s="903"/>
      <c r="C78" s="76"/>
      <c r="D78" s="76"/>
      <c r="E78" s="76"/>
      <c r="F78" s="76"/>
      <c r="G78" s="904"/>
    </row>
    <row r="79" spans="1:10" ht="12.75" customHeight="1">
      <c r="B79" s="903"/>
      <c r="C79" s="76"/>
      <c r="D79" s="76"/>
      <c r="E79" s="76"/>
      <c r="F79" s="76"/>
      <c r="G79" s="904"/>
    </row>
    <row r="80" spans="1:10" ht="12.75" customHeight="1">
      <c r="A80" s="319"/>
      <c r="B80" s="903"/>
      <c r="C80" s="76"/>
      <c r="D80" s="76"/>
      <c r="E80" s="76"/>
      <c r="F80" s="76"/>
      <c r="G80" s="904"/>
    </row>
    <row r="81" spans="1:7" ht="12.75" customHeight="1">
      <c r="A81" s="319"/>
      <c r="B81" s="903"/>
      <c r="C81" s="76"/>
      <c r="D81" s="76"/>
      <c r="E81" s="76"/>
      <c r="F81" s="76"/>
      <c r="G81" s="904"/>
    </row>
    <row r="82" spans="1:7" ht="12.75" customHeight="1">
      <c r="A82" s="319"/>
      <c r="B82" s="903"/>
      <c r="C82" s="76"/>
      <c r="D82" s="76"/>
      <c r="E82" s="76"/>
      <c r="F82" s="76"/>
      <c r="G82" s="904"/>
    </row>
    <row r="83" spans="1:7" ht="12.75" customHeight="1">
      <c r="A83" s="873"/>
      <c r="B83" s="903"/>
      <c r="C83" s="76"/>
      <c r="D83" s="76"/>
      <c r="E83" s="76"/>
      <c r="F83" s="76"/>
      <c r="G83" s="904"/>
    </row>
    <row r="84" spans="1:7">
      <c r="A84" s="873"/>
      <c r="B84" s="903"/>
      <c r="C84" s="76"/>
      <c r="D84" s="76"/>
      <c r="E84" s="76"/>
      <c r="F84" s="76"/>
      <c r="G84" s="904"/>
    </row>
    <row r="85" spans="1:7">
      <c r="A85" s="873"/>
      <c r="B85" s="903"/>
      <c r="C85" s="76"/>
      <c r="D85" s="76"/>
      <c r="E85" s="76"/>
      <c r="F85" s="76"/>
      <c r="G85" s="904"/>
    </row>
    <row r="86" spans="1:7">
      <c r="A86" s="873"/>
      <c r="B86" s="903"/>
      <c r="C86" s="76"/>
      <c r="D86" s="76"/>
      <c r="E86" s="76"/>
      <c r="F86" s="76"/>
      <c r="G86" s="904"/>
    </row>
    <row r="87" spans="1:7">
      <c r="A87" s="873"/>
      <c r="B87" s="903"/>
      <c r="C87" s="76"/>
      <c r="D87" s="76"/>
      <c r="E87" s="76"/>
      <c r="F87" s="76"/>
      <c r="G87" s="904"/>
    </row>
    <row r="88" spans="1:7">
      <c r="A88" s="873"/>
    </row>
    <row r="89" spans="1:7">
      <c r="A89" s="873"/>
    </row>
    <row r="90" spans="1:7">
      <c r="A90" s="876"/>
    </row>
    <row r="91" spans="1:7">
      <c r="A91" s="876"/>
    </row>
    <row r="92" spans="1:7">
      <c r="A92" s="876"/>
    </row>
    <row r="93" spans="1:7">
      <c r="A93" s="876"/>
    </row>
    <row r="94" spans="1:7">
      <c r="A94" s="873"/>
    </row>
    <row r="95" spans="1:7">
      <c r="A95" s="873"/>
    </row>
    <row r="96" spans="1:7">
      <c r="A96" s="873"/>
    </row>
    <row r="97" spans="1:1">
      <c r="A97" s="873"/>
    </row>
    <row r="98" spans="1:1">
      <c r="A98" s="873"/>
    </row>
    <row r="99" spans="1:1">
      <c r="A99" s="876"/>
    </row>
    <row r="100" spans="1:1">
      <c r="A100" s="876"/>
    </row>
    <row r="101" spans="1:1">
      <c r="A101" s="876"/>
    </row>
    <row r="102" spans="1:1">
      <c r="A102" s="876"/>
    </row>
    <row r="103" spans="1:1">
      <c r="A103" s="189"/>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6" tint="0.39997558519241921"/>
  </sheetPr>
  <dimension ref="A1:AS52"/>
  <sheetViews>
    <sheetView showGridLines="0" zoomScaleNormal="100" workbookViewId="0"/>
  </sheetViews>
  <sheetFormatPr defaultRowHeight="15"/>
  <cols>
    <col min="1" max="1" width="20" customWidth="1"/>
    <col min="2" max="2" width="5.5703125" style="253" bestFit="1" customWidth="1"/>
    <col min="3" max="3" width="7" style="253" bestFit="1" customWidth="1"/>
    <col min="4" max="4" width="5.5703125" bestFit="1" customWidth="1"/>
    <col min="5" max="5" width="7" bestFit="1" customWidth="1"/>
    <col min="6" max="6" width="5.5703125" bestFit="1" customWidth="1"/>
    <col min="7" max="7" width="7" bestFit="1" customWidth="1"/>
    <col min="8" max="8" width="5.7109375" bestFit="1" customWidth="1"/>
    <col min="9" max="9" width="7" bestFit="1" customWidth="1"/>
    <col min="10" max="10" width="5.5703125" bestFit="1" customWidth="1"/>
    <col min="11" max="11" width="7" bestFit="1" customWidth="1"/>
    <col min="12" max="12" width="5.710937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710937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33" t="s">
        <v>1034</v>
      </c>
      <c r="B1" s="133"/>
      <c r="C1" s="133"/>
      <c r="AS1" s="129" t="str">
        <f>Naslovnica!A20</f>
        <v>Studeni 2024.</v>
      </c>
    </row>
    <row r="2" spans="1:45" ht="12.75" customHeight="1">
      <c r="A2" s="531" t="s">
        <v>1035</v>
      </c>
      <c r="B2" s="531"/>
      <c r="C2" s="531"/>
      <c r="I2" s="497"/>
      <c r="AS2" s="508" t="str">
        <f>Naslovnica!A24</f>
        <v>November 2024</v>
      </c>
    </row>
    <row r="3" spans="1:45" ht="12.75" customHeight="1">
      <c r="B3" s="956"/>
      <c r="AS3" s="24"/>
    </row>
    <row r="4" spans="1:45" ht="12.75" customHeight="1">
      <c r="A4" s="319"/>
      <c r="B4" s="319"/>
      <c r="C4" s="319"/>
      <c r="D4" s="795"/>
      <c r="E4" s="795"/>
      <c r="F4" s="795"/>
      <c r="G4" s="795"/>
      <c r="H4" s="795"/>
      <c r="I4" s="795"/>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253"/>
      <c r="AS4" s="13" t="s">
        <v>1360</v>
      </c>
    </row>
    <row r="5" spans="1:45" s="1048" customFormat="1" ht="28.5" customHeight="1">
      <c r="A5" s="1079" t="s">
        <v>1583</v>
      </c>
      <c r="B5" s="1199" t="s">
        <v>1579</v>
      </c>
      <c r="C5" s="1200"/>
      <c r="D5" s="1200"/>
      <c r="E5" s="1200"/>
      <c r="F5" s="1200"/>
      <c r="G5" s="1200"/>
      <c r="H5" s="1200"/>
      <c r="I5" s="1200"/>
      <c r="J5" s="1200"/>
      <c r="K5" s="1200"/>
      <c r="L5" s="1200"/>
      <c r="M5" s="1200"/>
      <c r="N5" s="1200"/>
      <c r="O5" s="1201"/>
      <c r="P5" s="1199" t="s">
        <v>1580</v>
      </c>
      <c r="Q5" s="1200"/>
      <c r="R5" s="1200"/>
      <c r="S5" s="1200"/>
      <c r="T5" s="1200"/>
      <c r="U5" s="1200"/>
      <c r="V5" s="1200"/>
      <c r="W5" s="1201"/>
      <c r="X5" s="1202" t="s">
        <v>1581</v>
      </c>
      <c r="Y5" s="1203"/>
      <c r="Z5" s="1203"/>
      <c r="AA5" s="1203"/>
      <c r="AB5" s="1203"/>
      <c r="AC5" s="1203"/>
      <c r="AD5" s="1203"/>
      <c r="AE5" s="1203"/>
      <c r="AF5" s="1203"/>
      <c r="AG5" s="1203"/>
      <c r="AH5" s="1203"/>
      <c r="AI5" s="1204"/>
      <c r="AJ5" s="1202" t="s">
        <v>1582</v>
      </c>
      <c r="AK5" s="1203"/>
      <c r="AL5" s="1203"/>
      <c r="AM5" s="1203"/>
      <c r="AN5" s="1203"/>
      <c r="AO5" s="1203"/>
      <c r="AP5" s="1203"/>
      <c r="AQ5" s="1204"/>
      <c r="AR5" s="1197"/>
      <c r="AS5" s="1198"/>
    </row>
    <row r="6" spans="1:45" ht="56.25" customHeight="1">
      <c r="A6" s="1178" t="s">
        <v>526</v>
      </c>
      <c r="B6" s="1152" t="s">
        <v>836</v>
      </c>
      <c r="C6" s="1152"/>
      <c r="D6" s="1152" t="s">
        <v>823</v>
      </c>
      <c r="E6" s="1152"/>
      <c r="F6" s="1152" t="s">
        <v>837</v>
      </c>
      <c r="G6" s="1152"/>
      <c r="H6" s="1180" t="s">
        <v>838</v>
      </c>
      <c r="I6" s="1180"/>
      <c r="J6" s="1152" t="s">
        <v>174</v>
      </c>
      <c r="K6" s="1152"/>
      <c r="L6" s="1152" t="s">
        <v>175</v>
      </c>
      <c r="M6" s="1152"/>
      <c r="N6" s="1152" t="s">
        <v>176</v>
      </c>
      <c r="O6" s="1152"/>
      <c r="P6" s="1152" t="s">
        <v>177</v>
      </c>
      <c r="Q6" s="1152"/>
      <c r="R6" s="1152" t="s">
        <v>179</v>
      </c>
      <c r="S6" s="1152"/>
      <c r="T6" s="1152" t="s">
        <v>841</v>
      </c>
      <c r="U6" s="1152"/>
      <c r="V6" s="1152" t="s">
        <v>614</v>
      </c>
      <c r="W6" s="1152"/>
      <c r="X6" s="1152" t="s">
        <v>1336</v>
      </c>
      <c r="Y6" s="1152"/>
      <c r="Z6" s="1152" t="s">
        <v>180</v>
      </c>
      <c r="AA6" s="1152"/>
      <c r="AB6" s="1152" t="s">
        <v>840</v>
      </c>
      <c r="AC6" s="1152"/>
      <c r="AD6" s="1152" t="s">
        <v>843</v>
      </c>
      <c r="AE6" s="1152"/>
      <c r="AF6" s="1152" t="s">
        <v>215</v>
      </c>
      <c r="AG6" s="1152"/>
      <c r="AH6" s="1152" t="s">
        <v>214</v>
      </c>
      <c r="AI6" s="1152"/>
      <c r="AJ6" s="1152" t="s">
        <v>839</v>
      </c>
      <c r="AK6" s="1152"/>
      <c r="AL6" s="1152" t="s">
        <v>842</v>
      </c>
      <c r="AM6" s="1152"/>
      <c r="AN6" s="1152" t="s">
        <v>1584</v>
      </c>
      <c r="AO6" s="1152"/>
      <c r="AP6" s="1152" t="s">
        <v>1374</v>
      </c>
      <c r="AQ6" s="1152"/>
      <c r="AR6" s="1152" t="s">
        <v>408</v>
      </c>
      <c r="AS6" s="1152"/>
    </row>
    <row r="7" spans="1:45">
      <c r="A7" s="1178"/>
      <c r="B7" s="679" t="s">
        <v>31</v>
      </c>
      <c r="C7" s="679" t="s">
        <v>32</v>
      </c>
      <c r="D7" s="679" t="s">
        <v>31</v>
      </c>
      <c r="E7" s="679" t="s">
        <v>32</v>
      </c>
      <c r="F7" s="679" t="s">
        <v>31</v>
      </c>
      <c r="G7" s="679" t="s">
        <v>32</v>
      </c>
      <c r="H7" s="679" t="s">
        <v>31</v>
      </c>
      <c r="I7" s="679" t="s">
        <v>32</v>
      </c>
      <c r="J7" s="679" t="s">
        <v>31</v>
      </c>
      <c r="K7" s="679" t="s">
        <v>32</v>
      </c>
      <c r="L7" s="679" t="s">
        <v>32</v>
      </c>
      <c r="M7" s="679" t="s">
        <v>32</v>
      </c>
      <c r="N7" s="679" t="s">
        <v>31</v>
      </c>
      <c r="O7" s="679" t="s">
        <v>32</v>
      </c>
      <c r="P7" s="679" t="s">
        <v>31</v>
      </c>
      <c r="Q7" s="679" t="s">
        <v>32</v>
      </c>
      <c r="R7" s="679" t="s">
        <v>31</v>
      </c>
      <c r="S7" s="679" t="s">
        <v>32</v>
      </c>
      <c r="T7" s="679" t="s">
        <v>31</v>
      </c>
      <c r="U7" s="679" t="s">
        <v>32</v>
      </c>
      <c r="V7" s="679" t="s">
        <v>31</v>
      </c>
      <c r="W7" s="679" t="s">
        <v>32</v>
      </c>
      <c r="X7" s="679" t="s">
        <v>31</v>
      </c>
      <c r="Y7" s="679" t="s">
        <v>32</v>
      </c>
      <c r="Z7" s="679" t="s">
        <v>31</v>
      </c>
      <c r="AA7" s="679" t="s">
        <v>32</v>
      </c>
      <c r="AB7" s="679" t="s">
        <v>31</v>
      </c>
      <c r="AC7" s="679" t="s">
        <v>32</v>
      </c>
      <c r="AD7" s="679" t="s">
        <v>31</v>
      </c>
      <c r="AE7" s="679" t="s">
        <v>32</v>
      </c>
      <c r="AF7" s="679" t="s">
        <v>31</v>
      </c>
      <c r="AG7" s="679" t="s">
        <v>32</v>
      </c>
      <c r="AH7" s="679" t="s">
        <v>31</v>
      </c>
      <c r="AI7" s="679" t="s">
        <v>32</v>
      </c>
      <c r="AJ7" s="679" t="s">
        <v>31</v>
      </c>
      <c r="AK7" s="679" t="s">
        <v>32</v>
      </c>
      <c r="AL7" s="679" t="s">
        <v>31</v>
      </c>
      <c r="AM7" s="679" t="s">
        <v>32</v>
      </c>
      <c r="AN7" s="679" t="s">
        <v>31</v>
      </c>
      <c r="AO7" s="679" t="s">
        <v>32</v>
      </c>
      <c r="AP7" s="679" t="s">
        <v>31</v>
      </c>
      <c r="AQ7" s="679" t="s">
        <v>32</v>
      </c>
      <c r="AR7" s="679" t="s">
        <v>31</v>
      </c>
      <c r="AS7" s="679" t="s">
        <v>32</v>
      </c>
    </row>
    <row r="8" spans="1:45">
      <c r="A8" s="1178"/>
      <c r="B8" s="680" t="s">
        <v>29</v>
      </c>
      <c r="C8" s="680" t="s">
        <v>30</v>
      </c>
      <c r="D8" s="680" t="s">
        <v>29</v>
      </c>
      <c r="E8" s="680" t="s">
        <v>30</v>
      </c>
      <c r="F8" s="680" t="s">
        <v>29</v>
      </c>
      <c r="G8" s="680" t="s">
        <v>30</v>
      </c>
      <c r="H8" s="680" t="s">
        <v>29</v>
      </c>
      <c r="I8" s="680" t="s">
        <v>30</v>
      </c>
      <c r="J8" s="680" t="s">
        <v>29</v>
      </c>
      <c r="K8" s="680" t="s">
        <v>30</v>
      </c>
      <c r="L8" s="680" t="s">
        <v>30</v>
      </c>
      <c r="M8" s="680" t="s">
        <v>30</v>
      </c>
      <c r="N8" s="680" t="s">
        <v>29</v>
      </c>
      <c r="O8" s="680" t="s">
        <v>30</v>
      </c>
      <c r="P8" s="680" t="s">
        <v>29</v>
      </c>
      <c r="Q8" s="680" t="s">
        <v>30</v>
      </c>
      <c r="R8" s="680" t="s">
        <v>29</v>
      </c>
      <c r="S8" s="680" t="s">
        <v>30</v>
      </c>
      <c r="T8" s="680" t="s">
        <v>29</v>
      </c>
      <c r="U8" s="680" t="s">
        <v>30</v>
      </c>
      <c r="V8" s="680" t="s">
        <v>29</v>
      </c>
      <c r="W8" s="680" t="s">
        <v>30</v>
      </c>
      <c r="X8" s="680" t="s">
        <v>29</v>
      </c>
      <c r="Y8" s="680" t="s">
        <v>30</v>
      </c>
      <c r="Z8" s="680" t="s">
        <v>29</v>
      </c>
      <c r="AA8" s="680" t="s">
        <v>30</v>
      </c>
      <c r="AB8" s="680" t="s">
        <v>29</v>
      </c>
      <c r="AC8" s="680" t="s">
        <v>30</v>
      </c>
      <c r="AD8" s="680" t="s">
        <v>29</v>
      </c>
      <c r="AE8" s="680" t="s">
        <v>30</v>
      </c>
      <c r="AF8" s="680" t="s">
        <v>29</v>
      </c>
      <c r="AG8" s="680" t="s">
        <v>30</v>
      </c>
      <c r="AH8" s="680" t="s">
        <v>29</v>
      </c>
      <c r="AI8" s="680" t="s">
        <v>30</v>
      </c>
      <c r="AJ8" s="680" t="s">
        <v>29</v>
      </c>
      <c r="AK8" s="680" t="s">
        <v>30</v>
      </c>
      <c r="AL8" s="680" t="s">
        <v>29</v>
      </c>
      <c r="AM8" s="680" t="s">
        <v>30</v>
      </c>
      <c r="AN8" s="680" t="s">
        <v>29</v>
      </c>
      <c r="AO8" s="680" t="s">
        <v>30</v>
      </c>
      <c r="AP8" s="680" t="s">
        <v>29</v>
      </c>
      <c r="AQ8" s="680" t="s">
        <v>30</v>
      </c>
      <c r="AR8" s="680" t="s">
        <v>29</v>
      </c>
      <c r="AS8" s="680" t="s">
        <v>30</v>
      </c>
    </row>
    <row r="9" spans="1:45" ht="18">
      <c r="A9" s="350" t="s">
        <v>409</v>
      </c>
      <c r="B9" s="368">
        <v>55.193579999999997</v>
      </c>
      <c r="C9" s="369">
        <v>1.1504010762536876E-2</v>
      </c>
      <c r="D9" s="368">
        <v>55.328400000000002</v>
      </c>
      <c r="E9" s="369">
        <v>1.2212237278717539E-2</v>
      </c>
      <c r="F9" s="368">
        <v>28.667129999999997</v>
      </c>
      <c r="G9" s="369">
        <v>6.8247980625879591E-3</v>
      </c>
      <c r="H9" s="368">
        <v>190.51298</v>
      </c>
      <c r="I9" s="369">
        <v>1.1453502542171571E-2</v>
      </c>
      <c r="J9" s="368">
        <v>14.13532</v>
      </c>
      <c r="K9" s="369">
        <v>1.1291079648324417E-2</v>
      </c>
      <c r="L9" s="368">
        <v>389.53866999999997</v>
      </c>
      <c r="M9" s="369">
        <v>1.2738174556094854E-2</v>
      </c>
      <c r="N9" s="368">
        <v>187.90244000000001</v>
      </c>
      <c r="O9" s="369">
        <v>1.1426415996490078E-2</v>
      </c>
      <c r="P9" s="368">
        <v>388.48817000000003</v>
      </c>
      <c r="Q9" s="369">
        <v>2.8505986330821711E-2</v>
      </c>
      <c r="R9" s="368">
        <v>1254.5476899999999</v>
      </c>
      <c r="S9" s="369">
        <v>2.9649654121276306E-2</v>
      </c>
      <c r="T9" s="368">
        <v>778.26782999999989</v>
      </c>
      <c r="U9" s="369">
        <v>2.3147418779230176E-2</v>
      </c>
      <c r="V9" s="368">
        <v>247.76310000000001</v>
      </c>
      <c r="W9" s="369">
        <v>2.382733132216799E-2</v>
      </c>
      <c r="X9" s="368">
        <v>57.711260000000003</v>
      </c>
      <c r="Y9" s="369">
        <v>7.4748434461832602E-2</v>
      </c>
      <c r="Z9" s="368">
        <v>389.98910999999998</v>
      </c>
      <c r="AA9" s="369">
        <v>7.1065909104302633E-2</v>
      </c>
      <c r="AB9" s="368">
        <v>453.27070000000003</v>
      </c>
      <c r="AC9" s="369">
        <v>3.851917528315147E-2</v>
      </c>
      <c r="AD9" s="368">
        <v>40.589539999999992</v>
      </c>
      <c r="AE9" s="369">
        <v>6.1478142439972572E-2</v>
      </c>
      <c r="AF9" s="368">
        <v>53.884360000000001</v>
      </c>
      <c r="AG9" s="369">
        <v>0.10810249727057265</v>
      </c>
      <c r="AH9" s="368">
        <v>476.53726</v>
      </c>
      <c r="AI9" s="369">
        <v>5.0741631152724495E-2</v>
      </c>
      <c r="AJ9" s="368">
        <v>359.65589999999997</v>
      </c>
      <c r="AK9" s="369">
        <v>3.6046990087417748E-2</v>
      </c>
      <c r="AL9" s="368">
        <v>215.73088000000004</v>
      </c>
      <c r="AM9" s="369">
        <v>3.4404940662651852E-2</v>
      </c>
      <c r="AN9" s="368">
        <v>199.21177</v>
      </c>
      <c r="AO9" s="369">
        <v>2.5304424600839304E-2</v>
      </c>
      <c r="AP9" s="368">
        <v>224.19793999999999</v>
      </c>
      <c r="AQ9" s="369">
        <v>2.498307250351826E-2</v>
      </c>
      <c r="AR9" s="368">
        <v>6061.1240299999999</v>
      </c>
      <c r="AS9" s="369">
        <v>2.5247095605751224E-2</v>
      </c>
    </row>
    <row r="10" spans="1:45" ht="18">
      <c r="A10" s="350" t="s">
        <v>410</v>
      </c>
      <c r="B10" s="368">
        <v>0.66376000000093127</v>
      </c>
      <c r="C10" s="369">
        <v>1.3834765173326665E-4</v>
      </c>
      <c r="D10" s="368">
        <v>0.62073000000067058</v>
      </c>
      <c r="E10" s="369">
        <v>1.3700924020984751E-4</v>
      </c>
      <c r="F10" s="368">
        <v>0.44142000000054021</v>
      </c>
      <c r="G10" s="369">
        <v>1.0508908149477342E-4</v>
      </c>
      <c r="H10" s="368">
        <v>1.8863500000002986</v>
      </c>
      <c r="I10" s="369">
        <v>1.1340599743087722E-4</v>
      </c>
      <c r="J10" s="368">
        <v>11.673569999999833</v>
      </c>
      <c r="K10" s="369">
        <v>9.324671012066835E-3</v>
      </c>
      <c r="L10" s="368">
        <v>4.1172399999991045</v>
      </c>
      <c r="M10" s="369">
        <v>1.3463649657510145E-4</v>
      </c>
      <c r="N10" s="368">
        <v>1.8014799999976159</v>
      </c>
      <c r="O10" s="369">
        <v>1.0954865668231717E-4</v>
      </c>
      <c r="P10" s="368">
        <v>1.7335499999999999</v>
      </c>
      <c r="Q10" s="369">
        <v>1.2720220696500482E-4</v>
      </c>
      <c r="R10" s="368">
        <v>5.4635100000000003</v>
      </c>
      <c r="S10" s="369">
        <v>1.2912317569062229E-4</v>
      </c>
      <c r="T10" s="368">
        <v>4.0153100000000004</v>
      </c>
      <c r="U10" s="369">
        <v>1.1942426310802381E-4</v>
      </c>
      <c r="V10" s="368">
        <v>1.6854</v>
      </c>
      <c r="W10" s="369">
        <v>1.6208460505370625E-4</v>
      </c>
      <c r="X10" s="368">
        <v>2.5414599999999998</v>
      </c>
      <c r="Y10" s="369">
        <v>3.291734684832198E-3</v>
      </c>
      <c r="Z10" s="368">
        <v>17.939700000000002</v>
      </c>
      <c r="AA10" s="369">
        <v>3.2690684351633767E-3</v>
      </c>
      <c r="AB10" s="368">
        <v>54.815750000000001</v>
      </c>
      <c r="AC10" s="369">
        <v>4.6582703945510047E-3</v>
      </c>
      <c r="AD10" s="368">
        <v>2.9899499999999999</v>
      </c>
      <c r="AE10" s="369">
        <v>4.5286685187463571E-3</v>
      </c>
      <c r="AF10" s="368">
        <v>1.6444700000000001</v>
      </c>
      <c r="AG10" s="369">
        <v>3.2991263826189754E-3</v>
      </c>
      <c r="AH10" s="368">
        <v>31.195150000000002</v>
      </c>
      <c r="AI10" s="369">
        <v>3.3216558870001345E-3</v>
      </c>
      <c r="AJ10" s="368">
        <v>68.966079999997831</v>
      </c>
      <c r="AK10" s="369">
        <v>6.9122169332631036E-3</v>
      </c>
      <c r="AL10" s="368">
        <v>44.894500000001337</v>
      </c>
      <c r="AM10" s="369">
        <v>7.1598123021584543E-3</v>
      </c>
      <c r="AN10" s="368">
        <v>55.291670000000629</v>
      </c>
      <c r="AO10" s="369">
        <v>7.0232993490771372E-3</v>
      </c>
      <c r="AP10" s="368">
        <v>62.118480000004546</v>
      </c>
      <c r="AQ10" s="369">
        <v>6.922055080650886E-3</v>
      </c>
      <c r="AR10" s="368">
        <v>376.49952999991893</v>
      </c>
      <c r="AS10" s="369">
        <v>1.5682767061653998E-3</v>
      </c>
    </row>
    <row r="11" spans="1:45" ht="18">
      <c r="A11" s="350" t="s">
        <v>411</v>
      </c>
      <c r="B11" s="368">
        <v>4751.43822</v>
      </c>
      <c r="C11" s="369">
        <v>0.99034337726251964</v>
      </c>
      <c r="D11" s="368">
        <v>4482.8646600000002</v>
      </c>
      <c r="E11" s="369">
        <v>0.98947027053551939</v>
      </c>
      <c r="F11" s="368">
        <v>4178.1527499999993</v>
      </c>
      <c r="G11" s="369">
        <v>0.99469492737489074</v>
      </c>
      <c r="H11" s="368">
        <v>16471.135449999998</v>
      </c>
      <c r="I11" s="369">
        <v>0.99023274817824614</v>
      </c>
      <c r="J11" s="368">
        <v>1238.6605500000003</v>
      </c>
      <c r="K11" s="369">
        <v>0.98942329761811776</v>
      </c>
      <c r="L11" s="368">
        <v>30245.73315</v>
      </c>
      <c r="M11" s="369">
        <v>0.98905566536376144</v>
      </c>
      <c r="N11" s="368">
        <v>16284.385489999999</v>
      </c>
      <c r="O11" s="369">
        <v>0.99025942854146487</v>
      </c>
      <c r="P11" s="368">
        <v>13295.11628</v>
      </c>
      <c r="Q11" s="369">
        <v>0.97555197869825783</v>
      </c>
      <c r="R11" s="368">
        <v>41197.460310000002</v>
      </c>
      <c r="S11" s="369">
        <v>0.97365007213596533</v>
      </c>
      <c r="T11" s="368">
        <v>32958.824850000005</v>
      </c>
      <c r="U11" s="369">
        <v>0.9802688635790695</v>
      </c>
      <c r="V11" s="368">
        <v>10186.79559</v>
      </c>
      <c r="W11" s="369">
        <v>0.97966224039871042</v>
      </c>
      <c r="X11" s="368">
        <v>715.03953000000001</v>
      </c>
      <c r="Y11" s="369">
        <v>0.92612924143095443</v>
      </c>
      <c r="Z11" s="368">
        <v>5106.3209800000004</v>
      </c>
      <c r="AA11" s="369">
        <v>0.93050121994963797</v>
      </c>
      <c r="AB11" s="368">
        <v>11332.460280000001</v>
      </c>
      <c r="AC11" s="369">
        <v>0.96303825487654904</v>
      </c>
      <c r="AD11" s="368">
        <v>620.20436000000007</v>
      </c>
      <c r="AE11" s="369">
        <v>0.93938024392422381</v>
      </c>
      <c r="AF11" s="368">
        <v>445.00401999999997</v>
      </c>
      <c r="AG11" s="369">
        <v>0.89276453979306525</v>
      </c>
      <c r="AH11" s="368">
        <v>8939.3348700000006</v>
      </c>
      <c r="AI11" s="369">
        <v>0.95185932097781489</v>
      </c>
      <c r="AJ11" s="368">
        <v>9691.372010000001</v>
      </c>
      <c r="AK11" s="369">
        <v>0.97133062679619009</v>
      </c>
      <c r="AL11" s="368">
        <v>6093.5383600000005</v>
      </c>
      <c r="AM11" s="369">
        <v>0.97180257968350592</v>
      </c>
      <c r="AN11" s="368">
        <v>7721.9717199999986</v>
      </c>
      <c r="AO11" s="369">
        <v>0.98086599581216183</v>
      </c>
      <c r="AP11" s="368">
        <v>8802.6451699999998</v>
      </c>
      <c r="AQ11" s="369">
        <v>0.98090608015780523</v>
      </c>
      <c r="AR11" s="368">
        <v>234758.45860000001</v>
      </c>
      <c r="AS11" s="369">
        <v>0.97786635270900246</v>
      </c>
    </row>
    <row r="12" spans="1:45" ht="18.75">
      <c r="A12" s="350" t="s">
        <v>412</v>
      </c>
      <c r="B12" s="370">
        <v>3585.2073099999998</v>
      </c>
      <c r="C12" s="371">
        <v>0.74726559647273982</v>
      </c>
      <c r="D12" s="370">
        <v>3387.8049999999994</v>
      </c>
      <c r="E12" s="371">
        <v>0.74776567755484824</v>
      </c>
      <c r="F12" s="370">
        <v>3336.9348799999993</v>
      </c>
      <c r="G12" s="371">
        <v>0.79442576581632629</v>
      </c>
      <c r="H12" s="370">
        <v>12588.038849999997</v>
      </c>
      <c r="I12" s="371">
        <v>0.75678378958446535</v>
      </c>
      <c r="J12" s="370">
        <v>1106.1254200000001</v>
      </c>
      <c r="K12" s="371">
        <v>0.88355624197091398</v>
      </c>
      <c r="L12" s="370">
        <v>22878.945759999999</v>
      </c>
      <c r="M12" s="371">
        <v>0.74815679981221439</v>
      </c>
      <c r="N12" s="370">
        <v>12674.473309999999</v>
      </c>
      <c r="O12" s="371">
        <v>0.77073935057187404</v>
      </c>
      <c r="P12" s="370">
        <v>4668.4161699999995</v>
      </c>
      <c r="Q12" s="371">
        <v>0.34255305001592978</v>
      </c>
      <c r="R12" s="370">
        <v>15160.209000000001</v>
      </c>
      <c r="S12" s="371">
        <v>0.3582924402469389</v>
      </c>
      <c r="T12" s="370">
        <v>11994.60737</v>
      </c>
      <c r="U12" s="371">
        <v>0.35674633999176186</v>
      </c>
      <c r="V12" s="370">
        <v>4148.8462</v>
      </c>
      <c r="W12" s="371">
        <v>0.39899376869323011</v>
      </c>
      <c r="X12" s="370">
        <v>295.49823000000004</v>
      </c>
      <c r="Y12" s="371">
        <v>0.38273345753917931</v>
      </c>
      <c r="Z12" s="370">
        <v>3227.3874900000005</v>
      </c>
      <c r="AA12" s="371">
        <v>0.58811187319744251</v>
      </c>
      <c r="AB12" s="370">
        <v>6061.0372100000004</v>
      </c>
      <c r="AC12" s="371">
        <v>0.51507003362382198</v>
      </c>
      <c r="AD12" s="370">
        <v>334.23532000000006</v>
      </c>
      <c r="AE12" s="371">
        <v>0.50624290424158092</v>
      </c>
      <c r="AF12" s="370">
        <v>303.38212999999996</v>
      </c>
      <c r="AG12" s="371">
        <v>0.60864350769435716</v>
      </c>
      <c r="AH12" s="370">
        <v>6907.8773700000011</v>
      </c>
      <c r="AI12" s="371">
        <v>0.73554996634847114</v>
      </c>
      <c r="AJ12" s="370">
        <v>6209.1292900000008</v>
      </c>
      <c r="AK12" s="371">
        <v>0.62231822686107818</v>
      </c>
      <c r="AL12" s="370">
        <v>3759.0614400000004</v>
      </c>
      <c r="AM12" s="371">
        <v>0.59949825352060215</v>
      </c>
      <c r="AN12" s="370">
        <v>4822.4483099999998</v>
      </c>
      <c r="AO12" s="371">
        <v>0.61256059143413022</v>
      </c>
      <c r="AP12" s="370">
        <v>5538.1873900000001</v>
      </c>
      <c r="AQ12" s="371">
        <v>0.61713741483280604</v>
      </c>
      <c r="AR12" s="370">
        <v>132987.85345000002</v>
      </c>
      <c r="AS12" s="371">
        <v>0.55394957005289713</v>
      </c>
    </row>
    <row r="13" spans="1:45" ht="19.5">
      <c r="A13" s="357" t="s">
        <v>413</v>
      </c>
      <c r="B13" s="370">
        <v>1060.8999699999999</v>
      </c>
      <c r="C13" s="371">
        <v>0.22112362837951532</v>
      </c>
      <c r="D13" s="370">
        <v>1063.3303099999998</v>
      </c>
      <c r="E13" s="371">
        <v>0.23470120320436297</v>
      </c>
      <c r="F13" s="370">
        <v>1101.3014699999999</v>
      </c>
      <c r="G13" s="371">
        <v>0.26218739506819383</v>
      </c>
      <c r="H13" s="370">
        <v>4149.2785399999993</v>
      </c>
      <c r="I13" s="371">
        <v>0.24945162427288647</v>
      </c>
      <c r="J13" s="370">
        <v>74.893599999999992</v>
      </c>
      <c r="K13" s="371">
        <v>5.9823874008494288E-2</v>
      </c>
      <c r="L13" s="370">
        <v>7281.4786699999995</v>
      </c>
      <c r="M13" s="371">
        <v>0.23810921345739924</v>
      </c>
      <c r="N13" s="370">
        <v>4149.8906199999992</v>
      </c>
      <c r="O13" s="371">
        <v>0.25235636410071161</v>
      </c>
      <c r="P13" s="370">
        <v>1397.8724999999999</v>
      </c>
      <c r="Q13" s="371">
        <v>0.10257129419727651</v>
      </c>
      <c r="R13" s="370">
        <v>4356.5753500000001</v>
      </c>
      <c r="S13" s="371">
        <v>0.10296216980063809</v>
      </c>
      <c r="T13" s="370">
        <v>3445.4786799999997</v>
      </c>
      <c r="U13" s="371">
        <v>0.10247621040801495</v>
      </c>
      <c r="V13" s="370">
        <v>1054.5815500000001</v>
      </c>
      <c r="W13" s="371">
        <v>0.10141891184803334</v>
      </c>
      <c r="X13" s="370">
        <v>78.83505000000001</v>
      </c>
      <c r="Y13" s="371">
        <v>0.10210826393706005</v>
      </c>
      <c r="Z13" s="370">
        <v>1163.9348</v>
      </c>
      <c r="AA13" s="371">
        <v>0.21209844731339975</v>
      </c>
      <c r="AB13" s="370">
        <v>2881.3933199999997</v>
      </c>
      <c r="AC13" s="371">
        <v>0.2448622740291436</v>
      </c>
      <c r="AD13" s="370">
        <v>167.54147000000003</v>
      </c>
      <c r="AE13" s="371">
        <v>0.25376336753908507</v>
      </c>
      <c r="AF13" s="370">
        <v>50.150419999999997</v>
      </c>
      <c r="AG13" s="371">
        <v>0.10061148803044281</v>
      </c>
      <c r="AH13" s="370">
        <v>1117.3471599999998</v>
      </c>
      <c r="AI13" s="371">
        <v>0.11897499360756016</v>
      </c>
      <c r="AJ13" s="370">
        <v>1785.5083600000003</v>
      </c>
      <c r="AK13" s="371">
        <v>0.17895494597453157</v>
      </c>
      <c r="AL13" s="370">
        <v>1294.3490200000001</v>
      </c>
      <c r="AM13" s="371">
        <v>0.20642386120087011</v>
      </c>
      <c r="AN13" s="370">
        <v>1523.29754</v>
      </c>
      <c r="AO13" s="371">
        <v>0.19349342534115324</v>
      </c>
      <c r="AP13" s="370">
        <v>1591.9673300000002</v>
      </c>
      <c r="AQ13" s="371">
        <v>0.17739786203487143</v>
      </c>
      <c r="AR13" s="370">
        <v>40789.905730000013</v>
      </c>
      <c r="AS13" s="371">
        <v>0.16990687612028457</v>
      </c>
    </row>
    <row r="14" spans="1:45" ht="19.5">
      <c r="A14" s="357" t="s">
        <v>414</v>
      </c>
      <c r="B14" s="370">
        <v>2402.5872999999997</v>
      </c>
      <c r="C14" s="371">
        <v>0.50077183174446038</v>
      </c>
      <c r="D14" s="370">
        <v>2230.4909899999998</v>
      </c>
      <c r="E14" s="371">
        <v>0.4923201324802739</v>
      </c>
      <c r="F14" s="370">
        <v>2220.0778799999998</v>
      </c>
      <c r="G14" s="371">
        <v>0.52853505789447297</v>
      </c>
      <c r="H14" s="370">
        <v>8285.0513199999987</v>
      </c>
      <c r="I14" s="371">
        <v>0.49809129202452196</v>
      </c>
      <c r="J14" s="370">
        <v>952.76197000000013</v>
      </c>
      <c r="K14" s="371">
        <v>0.76105183958795986</v>
      </c>
      <c r="L14" s="370">
        <v>15409.16691</v>
      </c>
      <c r="M14" s="371">
        <v>0.50389004476392751</v>
      </c>
      <c r="N14" s="370">
        <v>8416.1154800000004</v>
      </c>
      <c r="O14" s="371">
        <v>0.51178705581992323</v>
      </c>
      <c r="P14" s="370">
        <v>2505.7226099999998</v>
      </c>
      <c r="Q14" s="371">
        <v>0.18386169769208388</v>
      </c>
      <c r="R14" s="370">
        <v>8442.5015400000011</v>
      </c>
      <c r="S14" s="371">
        <v>0.19952788767985585</v>
      </c>
      <c r="T14" s="370">
        <v>6696.5116400000006</v>
      </c>
      <c r="U14" s="371">
        <v>0.199169171994517</v>
      </c>
      <c r="V14" s="370">
        <v>2353.32629</v>
      </c>
      <c r="W14" s="371">
        <v>0.22631895234196855</v>
      </c>
      <c r="X14" s="370">
        <v>172.66254000000001</v>
      </c>
      <c r="Y14" s="371">
        <v>0.22363494671929793</v>
      </c>
      <c r="Z14" s="370">
        <v>1979.6528900000001</v>
      </c>
      <c r="AA14" s="371">
        <v>0.3607429764867281</v>
      </c>
      <c r="AB14" s="370">
        <v>2948.6276699999999</v>
      </c>
      <c r="AC14" s="371">
        <v>0.25057588338597775</v>
      </c>
      <c r="AD14" s="370">
        <v>133.52759</v>
      </c>
      <c r="AE14" s="371">
        <v>0.20224491821504403</v>
      </c>
      <c r="AF14" s="370">
        <v>246.96036999999995</v>
      </c>
      <c r="AG14" s="371">
        <v>0.49545049294200783</v>
      </c>
      <c r="AH14" s="370">
        <v>5202.7371600000015</v>
      </c>
      <c r="AI14" s="371">
        <v>0.55398683821133621</v>
      </c>
      <c r="AJ14" s="370">
        <v>2808.2892400000005</v>
      </c>
      <c r="AK14" s="371">
        <v>0.28146451760385954</v>
      </c>
      <c r="AL14" s="370">
        <v>1809.4364200000002</v>
      </c>
      <c r="AM14" s="371">
        <v>0.28857042933742816</v>
      </c>
      <c r="AN14" s="370">
        <v>2328.1359400000001</v>
      </c>
      <c r="AO14" s="371">
        <v>0.29572620309650449</v>
      </c>
      <c r="AP14" s="370">
        <v>3187.2403099999997</v>
      </c>
      <c r="AQ14" s="371">
        <v>0.35516408291202856</v>
      </c>
      <c r="AR14" s="370">
        <v>80731.584060000008</v>
      </c>
      <c r="AS14" s="371">
        <v>0.33628053329351876</v>
      </c>
    </row>
    <row r="15" spans="1:45" ht="19.5">
      <c r="A15" s="357" t="s">
        <v>415</v>
      </c>
      <c r="B15" s="370">
        <v>0</v>
      </c>
      <c r="C15" s="371">
        <v>0</v>
      </c>
      <c r="D15" s="370">
        <v>0</v>
      </c>
      <c r="E15" s="371">
        <v>0</v>
      </c>
      <c r="F15" s="370">
        <v>0</v>
      </c>
      <c r="G15" s="371">
        <v>0</v>
      </c>
      <c r="H15" s="370">
        <v>0</v>
      </c>
      <c r="I15" s="371">
        <v>0</v>
      </c>
      <c r="J15" s="370">
        <v>0</v>
      </c>
      <c r="K15" s="371">
        <v>0</v>
      </c>
      <c r="L15" s="370">
        <v>0</v>
      </c>
      <c r="M15" s="371">
        <v>0</v>
      </c>
      <c r="N15" s="370">
        <v>0</v>
      </c>
      <c r="O15" s="371">
        <v>0</v>
      </c>
      <c r="P15" s="370">
        <v>0</v>
      </c>
      <c r="Q15" s="371">
        <v>0</v>
      </c>
      <c r="R15" s="370">
        <v>0</v>
      </c>
      <c r="S15" s="371">
        <v>0</v>
      </c>
      <c r="T15" s="370">
        <v>0</v>
      </c>
      <c r="U15" s="371">
        <v>0</v>
      </c>
      <c r="V15" s="370">
        <v>63.917809999999996</v>
      </c>
      <c r="W15" s="371">
        <v>6.1469639193947054E-3</v>
      </c>
      <c r="X15" s="370">
        <v>0</v>
      </c>
      <c r="Y15" s="371">
        <v>0</v>
      </c>
      <c r="Z15" s="370">
        <v>0</v>
      </c>
      <c r="AA15" s="371">
        <v>0</v>
      </c>
      <c r="AB15" s="370">
        <v>0</v>
      </c>
      <c r="AC15" s="371">
        <v>0</v>
      </c>
      <c r="AD15" s="370">
        <v>0</v>
      </c>
      <c r="AE15" s="371">
        <v>0</v>
      </c>
      <c r="AF15" s="370">
        <v>0</v>
      </c>
      <c r="AG15" s="371">
        <v>0</v>
      </c>
      <c r="AH15" s="370">
        <v>0</v>
      </c>
      <c r="AI15" s="371">
        <v>0</v>
      </c>
      <c r="AJ15" s="370">
        <v>0</v>
      </c>
      <c r="AK15" s="371">
        <v>0</v>
      </c>
      <c r="AL15" s="370">
        <v>0</v>
      </c>
      <c r="AM15" s="371">
        <v>0</v>
      </c>
      <c r="AN15" s="370">
        <v>0</v>
      </c>
      <c r="AO15" s="371">
        <v>0</v>
      </c>
      <c r="AP15" s="370">
        <v>0</v>
      </c>
      <c r="AQ15" s="371">
        <v>0</v>
      </c>
      <c r="AR15" s="370">
        <v>63.917809999999996</v>
      </c>
      <c r="AS15" s="371">
        <v>2.6624419035032378E-4</v>
      </c>
    </row>
    <row r="16" spans="1:45" ht="19.5">
      <c r="A16" s="357" t="s">
        <v>416</v>
      </c>
      <c r="B16" s="370">
        <v>15.555530000000001</v>
      </c>
      <c r="C16" s="371">
        <v>3.2422427488299414E-3</v>
      </c>
      <c r="D16" s="370">
        <v>15.555530000000001</v>
      </c>
      <c r="E16" s="371">
        <v>3.4334595498190634E-3</v>
      </c>
      <c r="F16" s="370">
        <v>15.555530000000001</v>
      </c>
      <c r="G16" s="371">
        <v>3.7033128536595361E-3</v>
      </c>
      <c r="H16" s="370">
        <v>48.740670000000001</v>
      </c>
      <c r="I16" s="371">
        <v>2.9302538218243484E-3</v>
      </c>
      <c r="J16" s="370">
        <v>15.555530000000001</v>
      </c>
      <c r="K16" s="371">
        <v>1.2425521898471343E-2</v>
      </c>
      <c r="L16" s="370">
        <v>188.30017999999998</v>
      </c>
      <c r="M16" s="371">
        <v>6.1575415908877058E-3</v>
      </c>
      <c r="N16" s="370">
        <v>48.740670000000001</v>
      </c>
      <c r="O16" s="371">
        <v>2.9639379423047623E-3</v>
      </c>
      <c r="P16" s="370">
        <v>518.40364999999997</v>
      </c>
      <c r="Q16" s="371">
        <v>3.8038757681470921E-2</v>
      </c>
      <c r="R16" s="370">
        <v>1658.8592900000001</v>
      </c>
      <c r="S16" s="371">
        <v>3.9205049418540631E-2</v>
      </c>
      <c r="T16" s="370">
        <v>1354.9586999999999</v>
      </c>
      <c r="U16" s="371">
        <v>4.0299489775211847E-2</v>
      </c>
      <c r="V16" s="370">
        <v>512.76684</v>
      </c>
      <c r="W16" s="371">
        <v>4.9312691791881448E-2</v>
      </c>
      <c r="X16" s="370">
        <v>0</v>
      </c>
      <c r="Y16" s="371">
        <v>0</v>
      </c>
      <c r="Z16" s="370">
        <v>64.45881</v>
      </c>
      <c r="AA16" s="371">
        <v>1.1746030376159769E-2</v>
      </c>
      <c r="AB16" s="370">
        <v>208.50518</v>
      </c>
      <c r="AC16" s="371">
        <v>1.7718876547425298E-2</v>
      </c>
      <c r="AD16" s="370">
        <v>17.132020000000001</v>
      </c>
      <c r="AE16" s="371">
        <v>2.5948674605439211E-2</v>
      </c>
      <c r="AF16" s="370">
        <v>3.3871100000000003</v>
      </c>
      <c r="AG16" s="371">
        <v>6.7952008621820761E-3</v>
      </c>
      <c r="AH16" s="370">
        <v>553.67475999999999</v>
      </c>
      <c r="AI16" s="371">
        <v>5.8955223040677358E-2</v>
      </c>
      <c r="AJ16" s="370">
        <v>24.42662</v>
      </c>
      <c r="AK16" s="371">
        <v>2.448190420368803E-3</v>
      </c>
      <c r="AL16" s="370">
        <v>19.54129</v>
      </c>
      <c r="AM16" s="371">
        <v>3.1164612266990793E-3</v>
      </c>
      <c r="AN16" s="370">
        <v>17.09863</v>
      </c>
      <c r="AO16" s="371">
        <v>2.1719148101171379E-3</v>
      </c>
      <c r="AP16" s="370">
        <v>41.52525</v>
      </c>
      <c r="AQ16" s="371">
        <v>4.627287527604944E-3</v>
      </c>
      <c r="AR16" s="370">
        <v>5342.74179</v>
      </c>
      <c r="AS16" s="371">
        <v>2.2254735607014534E-2</v>
      </c>
    </row>
    <row r="17" spans="1:45" ht="19.5">
      <c r="A17" s="358" t="s">
        <v>417</v>
      </c>
      <c r="B17" s="370">
        <v>0</v>
      </c>
      <c r="C17" s="371">
        <v>0</v>
      </c>
      <c r="D17" s="370">
        <v>0</v>
      </c>
      <c r="E17" s="371">
        <v>0</v>
      </c>
      <c r="F17" s="370">
        <v>0</v>
      </c>
      <c r="G17" s="371">
        <v>0</v>
      </c>
      <c r="H17" s="370">
        <v>0</v>
      </c>
      <c r="I17" s="371">
        <v>0</v>
      </c>
      <c r="J17" s="370">
        <v>0</v>
      </c>
      <c r="K17" s="371">
        <v>0</v>
      </c>
      <c r="L17" s="370">
        <v>0</v>
      </c>
      <c r="M17" s="371">
        <v>0</v>
      </c>
      <c r="N17" s="370">
        <v>0</v>
      </c>
      <c r="O17" s="371">
        <v>0</v>
      </c>
      <c r="P17" s="370">
        <v>0</v>
      </c>
      <c r="Q17" s="371">
        <v>0</v>
      </c>
      <c r="R17" s="370">
        <v>0</v>
      </c>
      <c r="S17" s="371">
        <v>0</v>
      </c>
      <c r="T17" s="370">
        <v>0</v>
      </c>
      <c r="U17" s="371">
        <v>0</v>
      </c>
      <c r="V17" s="370">
        <v>0</v>
      </c>
      <c r="W17" s="371">
        <v>0</v>
      </c>
      <c r="X17" s="370">
        <v>0</v>
      </c>
      <c r="Y17" s="371">
        <v>0</v>
      </c>
      <c r="Z17" s="370">
        <v>0</v>
      </c>
      <c r="AA17" s="371">
        <v>0</v>
      </c>
      <c r="AB17" s="370">
        <v>0</v>
      </c>
      <c r="AC17" s="371">
        <v>0</v>
      </c>
      <c r="AD17" s="370">
        <v>0</v>
      </c>
      <c r="AE17" s="371">
        <v>0</v>
      </c>
      <c r="AF17" s="370">
        <v>0</v>
      </c>
      <c r="AG17" s="371">
        <v>0</v>
      </c>
      <c r="AH17" s="370">
        <v>0</v>
      </c>
      <c r="AI17" s="371">
        <v>0</v>
      </c>
      <c r="AJ17" s="370">
        <v>0</v>
      </c>
      <c r="AK17" s="371">
        <v>0</v>
      </c>
      <c r="AL17" s="370">
        <v>0</v>
      </c>
      <c r="AM17" s="371">
        <v>0</v>
      </c>
      <c r="AN17" s="370">
        <v>0</v>
      </c>
      <c r="AO17" s="371">
        <v>0</v>
      </c>
      <c r="AP17" s="370">
        <v>0</v>
      </c>
      <c r="AQ17" s="371">
        <v>0</v>
      </c>
      <c r="AR17" s="370">
        <v>0</v>
      </c>
      <c r="AS17" s="371">
        <v>0</v>
      </c>
    </row>
    <row r="18" spans="1:45" s="253" customFormat="1" ht="19.5">
      <c r="A18" s="358" t="s">
        <v>418</v>
      </c>
      <c r="B18" s="370">
        <v>45.686970000000002</v>
      </c>
      <c r="C18" s="371">
        <v>9.5225458212295604E-3</v>
      </c>
      <c r="D18" s="370">
        <v>0</v>
      </c>
      <c r="E18" s="371">
        <v>0</v>
      </c>
      <c r="F18" s="370">
        <v>0</v>
      </c>
      <c r="G18" s="371">
        <v>0</v>
      </c>
      <c r="H18" s="370">
        <v>0</v>
      </c>
      <c r="I18" s="371">
        <v>0</v>
      </c>
      <c r="J18" s="370">
        <v>2.7016300000000002</v>
      </c>
      <c r="K18" s="371">
        <v>2.1580211491712036E-3</v>
      </c>
      <c r="L18" s="370">
        <v>0</v>
      </c>
      <c r="M18" s="371">
        <v>0</v>
      </c>
      <c r="N18" s="370">
        <v>0</v>
      </c>
      <c r="O18" s="371">
        <v>0</v>
      </c>
      <c r="P18" s="370">
        <v>246.41740999999999</v>
      </c>
      <c r="Q18" s="371">
        <v>1.8081300445098467E-2</v>
      </c>
      <c r="R18" s="370">
        <v>702.27281999999991</v>
      </c>
      <c r="S18" s="371">
        <v>1.6597333347904322E-2</v>
      </c>
      <c r="T18" s="370">
        <v>497.65834999999998</v>
      </c>
      <c r="U18" s="371">
        <v>1.4801467814018095E-2</v>
      </c>
      <c r="V18" s="370">
        <v>164.25370999999998</v>
      </c>
      <c r="W18" s="371">
        <v>1.5796248791952058E-2</v>
      </c>
      <c r="X18" s="370">
        <v>44.000639999999997</v>
      </c>
      <c r="Y18" s="371">
        <v>5.6990246882821297E-2</v>
      </c>
      <c r="Z18" s="370">
        <v>19.340989999999998</v>
      </c>
      <c r="AA18" s="371">
        <v>3.5244190211547854E-3</v>
      </c>
      <c r="AB18" s="370">
        <v>22.511040000000001</v>
      </c>
      <c r="AC18" s="371">
        <v>1.9129996612753351E-3</v>
      </c>
      <c r="AD18" s="370">
        <v>16.03424</v>
      </c>
      <c r="AE18" s="371">
        <v>2.4285943882012606E-2</v>
      </c>
      <c r="AF18" s="370">
        <v>2.8842300000000001</v>
      </c>
      <c r="AG18" s="371">
        <v>5.7863258597244871E-3</v>
      </c>
      <c r="AH18" s="370">
        <v>34.118290000000002</v>
      </c>
      <c r="AI18" s="371">
        <v>3.632911488897403E-3</v>
      </c>
      <c r="AJ18" s="370">
        <v>335.24588</v>
      </c>
      <c r="AK18" s="371">
        <v>3.3600463424088525E-2</v>
      </c>
      <c r="AL18" s="370">
        <v>134.61751000000001</v>
      </c>
      <c r="AM18" s="371">
        <v>2.146891276623885E-2</v>
      </c>
      <c r="AN18" s="370">
        <v>200.19757000000001</v>
      </c>
      <c r="AO18" s="371">
        <v>2.5429643616620888E-2</v>
      </c>
      <c r="AP18" s="370">
        <v>317.06963000000002</v>
      </c>
      <c r="AQ18" s="371">
        <v>3.5332053251487097E-2</v>
      </c>
      <c r="AR18" s="370">
        <v>2785.0109099999991</v>
      </c>
      <c r="AS18" s="371">
        <v>1.1600725601358497E-2</v>
      </c>
    </row>
    <row r="19" spans="1:45" ht="19.5">
      <c r="A19" s="359" t="s">
        <v>419</v>
      </c>
      <c r="B19" s="370">
        <v>0</v>
      </c>
      <c r="C19" s="371">
        <v>0</v>
      </c>
      <c r="D19" s="370">
        <v>0</v>
      </c>
      <c r="E19" s="371">
        <v>0</v>
      </c>
      <c r="F19" s="370">
        <v>0</v>
      </c>
      <c r="G19" s="371">
        <v>0</v>
      </c>
      <c r="H19" s="370">
        <v>0</v>
      </c>
      <c r="I19" s="371">
        <v>0</v>
      </c>
      <c r="J19" s="370">
        <v>0</v>
      </c>
      <c r="K19" s="371">
        <v>0</v>
      </c>
      <c r="L19" s="370">
        <v>0</v>
      </c>
      <c r="M19" s="371">
        <v>0</v>
      </c>
      <c r="N19" s="370">
        <v>0</v>
      </c>
      <c r="O19" s="371">
        <v>0</v>
      </c>
      <c r="P19" s="370">
        <v>0</v>
      </c>
      <c r="Q19" s="371">
        <v>0</v>
      </c>
      <c r="R19" s="370">
        <v>0</v>
      </c>
      <c r="S19" s="371">
        <v>0</v>
      </c>
      <c r="T19" s="370">
        <v>0</v>
      </c>
      <c r="U19" s="371">
        <v>0</v>
      </c>
      <c r="V19" s="370">
        <v>0</v>
      </c>
      <c r="W19" s="371">
        <v>0</v>
      </c>
      <c r="X19" s="370">
        <v>0</v>
      </c>
      <c r="Y19" s="371">
        <v>0</v>
      </c>
      <c r="Z19" s="370">
        <v>0</v>
      </c>
      <c r="AA19" s="371">
        <v>0</v>
      </c>
      <c r="AB19" s="370">
        <v>0</v>
      </c>
      <c r="AC19" s="371">
        <v>0</v>
      </c>
      <c r="AD19" s="370">
        <v>0</v>
      </c>
      <c r="AE19" s="371">
        <v>0</v>
      </c>
      <c r="AF19" s="370">
        <v>0</v>
      </c>
      <c r="AG19" s="371">
        <v>0</v>
      </c>
      <c r="AH19" s="370">
        <v>0</v>
      </c>
      <c r="AI19" s="371">
        <v>0</v>
      </c>
      <c r="AJ19" s="370">
        <v>0</v>
      </c>
      <c r="AK19" s="371">
        <v>0</v>
      </c>
      <c r="AL19" s="370">
        <v>0</v>
      </c>
      <c r="AM19" s="371">
        <v>0</v>
      </c>
      <c r="AN19" s="370">
        <v>0</v>
      </c>
      <c r="AO19" s="371">
        <v>0</v>
      </c>
      <c r="AP19" s="370">
        <v>0</v>
      </c>
      <c r="AQ19" s="371">
        <v>0</v>
      </c>
      <c r="AR19" s="370">
        <v>0</v>
      </c>
      <c r="AS19" s="371">
        <v>0</v>
      </c>
    </row>
    <row r="20" spans="1:45" ht="18.75">
      <c r="A20" s="350" t="s">
        <v>420</v>
      </c>
      <c r="B20" s="370">
        <v>60.477539999999998</v>
      </c>
      <c r="C20" s="371">
        <v>1.2605347778704597E-2</v>
      </c>
      <c r="D20" s="370">
        <v>78.428169999999994</v>
      </c>
      <c r="E20" s="371">
        <v>1.7310882320392358E-2</v>
      </c>
      <c r="F20" s="370">
        <v>0</v>
      </c>
      <c r="G20" s="371">
        <v>0</v>
      </c>
      <c r="H20" s="370">
        <v>104.96832000000001</v>
      </c>
      <c r="I20" s="371">
        <v>6.3106194652326518E-3</v>
      </c>
      <c r="J20" s="370">
        <v>60.212690000000002</v>
      </c>
      <c r="K20" s="371">
        <v>4.8096985326817304E-2</v>
      </c>
      <c r="L20" s="370">
        <v>0</v>
      </c>
      <c r="M20" s="371">
        <v>0</v>
      </c>
      <c r="N20" s="370">
        <v>59.72654</v>
      </c>
      <c r="O20" s="371">
        <v>3.631992708934511E-3</v>
      </c>
      <c r="P20" s="370">
        <v>0</v>
      </c>
      <c r="Q20" s="371">
        <v>0</v>
      </c>
      <c r="R20" s="370">
        <v>0</v>
      </c>
      <c r="S20" s="371">
        <v>0</v>
      </c>
      <c r="T20" s="370">
        <v>0</v>
      </c>
      <c r="U20" s="371">
        <v>0</v>
      </c>
      <c r="V20" s="370">
        <v>0</v>
      </c>
      <c r="W20" s="371">
        <v>0</v>
      </c>
      <c r="X20" s="370">
        <v>0</v>
      </c>
      <c r="Y20" s="371">
        <v>0</v>
      </c>
      <c r="Z20" s="370">
        <v>0</v>
      </c>
      <c r="AA20" s="371">
        <v>0</v>
      </c>
      <c r="AB20" s="370">
        <v>0</v>
      </c>
      <c r="AC20" s="371">
        <v>0</v>
      </c>
      <c r="AD20" s="370">
        <v>0</v>
      </c>
      <c r="AE20" s="371">
        <v>0</v>
      </c>
      <c r="AF20" s="370">
        <v>0</v>
      </c>
      <c r="AG20" s="371">
        <v>0</v>
      </c>
      <c r="AH20" s="370">
        <v>0</v>
      </c>
      <c r="AI20" s="371">
        <v>0</v>
      </c>
      <c r="AJ20" s="370">
        <v>1255.6591899999999</v>
      </c>
      <c r="AK20" s="371">
        <v>0.12585010943822969</v>
      </c>
      <c r="AL20" s="370">
        <v>501.11719999999997</v>
      </c>
      <c r="AM20" s="371">
        <v>7.9918588989365991E-2</v>
      </c>
      <c r="AN20" s="370">
        <v>753.71862999999996</v>
      </c>
      <c r="AO20" s="371">
        <v>9.5739404569734482E-2</v>
      </c>
      <c r="AP20" s="370">
        <v>400.38486999999998</v>
      </c>
      <c r="AQ20" s="371">
        <v>4.4616129106813972E-2</v>
      </c>
      <c r="AR20" s="370">
        <v>3274.6931500000005</v>
      </c>
      <c r="AS20" s="371">
        <v>1.3640455240370431E-2</v>
      </c>
    </row>
    <row r="21" spans="1:45" ht="19.5">
      <c r="A21" s="357" t="s">
        <v>421</v>
      </c>
      <c r="B21" s="370">
        <v>1166.23091</v>
      </c>
      <c r="C21" s="371">
        <v>0.24307778078977982</v>
      </c>
      <c r="D21" s="370">
        <v>1095.0596600000001</v>
      </c>
      <c r="E21" s="371">
        <v>0.24170459298067096</v>
      </c>
      <c r="F21" s="370">
        <v>841.21786999999995</v>
      </c>
      <c r="G21" s="371">
        <v>0.20026916155856447</v>
      </c>
      <c r="H21" s="370">
        <v>3883.0965999999999</v>
      </c>
      <c r="I21" s="371">
        <v>0.23344895859378076</v>
      </c>
      <c r="J21" s="370">
        <v>132.53513000000001</v>
      </c>
      <c r="K21" s="371">
        <v>0.10586705564720368</v>
      </c>
      <c r="L21" s="370">
        <v>7366.7873899999995</v>
      </c>
      <c r="M21" s="371">
        <v>0.24089886555154696</v>
      </c>
      <c r="N21" s="370">
        <v>3609.9121799999998</v>
      </c>
      <c r="O21" s="371">
        <v>0.21952007796959083</v>
      </c>
      <c r="P21" s="370">
        <v>8626.7001099999998</v>
      </c>
      <c r="Q21" s="371">
        <v>0.63299892868232799</v>
      </c>
      <c r="R21" s="370">
        <v>26037.25131</v>
      </c>
      <c r="S21" s="371">
        <v>0.61535763188902648</v>
      </c>
      <c r="T21" s="370">
        <v>20964.217479999999</v>
      </c>
      <c r="U21" s="371">
        <v>0.62352252358730753</v>
      </c>
      <c r="V21" s="370">
        <v>6037.9493900000007</v>
      </c>
      <c r="W21" s="371">
        <v>0.58066847170548042</v>
      </c>
      <c r="X21" s="370">
        <v>419.54130000000004</v>
      </c>
      <c r="Y21" s="371">
        <v>0.54339578389177512</v>
      </c>
      <c r="Z21" s="370">
        <v>1878.9334900000001</v>
      </c>
      <c r="AA21" s="371">
        <v>0.34238934675219551</v>
      </c>
      <c r="AB21" s="370">
        <v>5271.4230700000007</v>
      </c>
      <c r="AC21" s="371">
        <v>0.44796822125272701</v>
      </c>
      <c r="AD21" s="370">
        <v>285.96904000000006</v>
      </c>
      <c r="AE21" s="371">
        <v>0.4331373396826429</v>
      </c>
      <c r="AF21" s="370">
        <v>141.62189000000001</v>
      </c>
      <c r="AG21" s="371">
        <v>0.28412103209870809</v>
      </c>
      <c r="AH21" s="370">
        <v>2031.4575000000002</v>
      </c>
      <c r="AI21" s="371">
        <v>0.21630935462934386</v>
      </c>
      <c r="AJ21" s="370">
        <v>3482.2427200000002</v>
      </c>
      <c r="AK21" s="371">
        <v>0.34901239993511196</v>
      </c>
      <c r="AL21" s="370">
        <v>2334.4769200000001</v>
      </c>
      <c r="AM21" s="371">
        <v>0.37230432616290371</v>
      </c>
      <c r="AN21" s="370">
        <v>2899.5234099999998</v>
      </c>
      <c r="AO21" s="371">
        <v>0.36830540437803178</v>
      </c>
      <c r="AP21" s="370">
        <v>3264.4577800000002</v>
      </c>
      <c r="AQ21" s="371">
        <v>0.36376866532499924</v>
      </c>
      <c r="AR21" s="370">
        <v>101770.60515</v>
      </c>
      <c r="AS21" s="371">
        <v>0.42391678265610544</v>
      </c>
    </row>
    <row r="22" spans="1:45" s="253" customFormat="1" ht="19.5">
      <c r="A22" s="357" t="s">
        <v>422</v>
      </c>
      <c r="B22" s="370">
        <v>403.71651000000003</v>
      </c>
      <c r="C22" s="371">
        <v>8.4146726413721062E-2</v>
      </c>
      <c r="D22" s="370">
        <v>404.01767999999998</v>
      </c>
      <c r="E22" s="371">
        <v>8.91758983263021E-2</v>
      </c>
      <c r="F22" s="370">
        <v>387.52671999999995</v>
      </c>
      <c r="G22" s="371">
        <v>9.2258681209352544E-2</v>
      </c>
      <c r="H22" s="370">
        <v>1436.4749299999999</v>
      </c>
      <c r="I22" s="371">
        <v>8.6359833658161911E-2</v>
      </c>
      <c r="J22" s="370">
        <v>4.1425000000000001</v>
      </c>
      <c r="K22" s="371">
        <v>3.3089662945857538E-3</v>
      </c>
      <c r="L22" s="370">
        <v>2608.5055899999998</v>
      </c>
      <c r="M22" s="371">
        <v>8.5299874171591725E-2</v>
      </c>
      <c r="N22" s="370">
        <v>1422.44568</v>
      </c>
      <c r="O22" s="371">
        <v>8.6499441263722845E-2</v>
      </c>
      <c r="P22" s="370">
        <v>1744.8832600000001</v>
      </c>
      <c r="Q22" s="371">
        <v>0.12803380437154527</v>
      </c>
      <c r="R22" s="370">
        <v>5436.8214399999997</v>
      </c>
      <c r="S22" s="371">
        <v>0.12849242519839113</v>
      </c>
      <c r="T22" s="370">
        <v>4204.1584700000003</v>
      </c>
      <c r="U22" s="371">
        <v>0.12504103724721299</v>
      </c>
      <c r="V22" s="370">
        <v>1313.3538800000001</v>
      </c>
      <c r="W22" s="371">
        <v>0.12630499877509954</v>
      </c>
      <c r="X22" s="370">
        <v>55.233899999999998</v>
      </c>
      <c r="Y22" s="371">
        <v>7.1539722997235114E-2</v>
      </c>
      <c r="Z22" s="370">
        <v>425.25790000000001</v>
      </c>
      <c r="AA22" s="371">
        <v>7.7492777342645841E-2</v>
      </c>
      <c r="AB22" s="370">
        <v>1093.2828</v>
      </c>
      <c r="AC22" s="371">
        <v>9.2907729988403465E-2</v>
      </c>
      <c r="AD22" s="370">
        <v>62.871300000000005</v>
      </c>
      <c r="AE22" s="371">
        <v>9.5226768689328542E-2</v>
      </c>
      <c r="AF22" s="370">
        <v>20.0336</v>
      </c>
      <c r="AG22" s="371">
        <v>4.0191294641334599E-2</v>
      </c>
      <c r="AH22" s="370">
        <v>589.91980000000001</v>
      </c>
      <c r="AI22" s="371">
        <v>6.281459061834746E-2</v>
      </c>
      <c r="AJ22" s="370">
        <v>878.97259999999994</v>
      </c>
      <c r="AK22" s="371">
        <v>8.8096195834162061E-2</v>
      </c>
      <c r="AL22" s="370">
        <v>589.83308000000011</v>
      </c>
      <c r="AM22" s="371">
        <v>9.4067071521096945E-2</v>
      </c>
      <c r="AN22" s="370">
        <v>727.36785000000009</v>
      </c>
      <c r="AO22" s="371">
        <v>9.2392256328025169E-2</v>
      </c>
      <c r="AP22" s="370">
        <v>819.02945</v>
      </c>
      <c r="AQ22" s="371">
        <v>9.1266994388381456E-2</v>
      </c>
      <c r="AR22" s="370">
        <v>24627.848940000003</v>
      </c>
      <c r="AS22" s="371">
        <v>0.10258520592461445</v>
      </c>
    </row>
    <row r="23" spans="1:45" s="253" customFormat="1" ht="19.5">
      <c r="A23" s="357" t="s">
        <v>423</v>
      </c>
      <c r="B23" s="370">
        <v>185.55972</v>
      </c>
      <c r="C23" s="371">
        <v>3.8676255752450366E-2</v>
      </c>
      <c r="D23" s="370">
        <v>181.78945999999999</v>
      </c>
      <c r="E23" s="371">
        <v>4.0125071758625425E-2</v>
      </c>
      <c r="F23" s="370">
        <v>141.63970999999998</v>
      </c>
      <c r="G23" s="371">
        <v>3.3720237023849978E-2</v>
      </c>
      <c r="H23" s="370">
        <v>661.28610000000015</v>
      </c>
      <c r="I23" s="371">
        <v>3.9756041963401788E-2</v>
      </c>
      <c r="J23" s="370">
        <v>55.96819</v>
      </c>
      <c r="K23" s="371">
        <v>4.4706542976215194E-2</v>
      </c>
      <c r="L23" s="370">
        <v>1208.01856</v>
      </c>
      <c r="M23" s="371">
        <v>3.9503013357524548E-2</v>
      </c>
      <c r="N23" s="370">
        <v>662.89730000000009</v>
      </c>
      <c r="O23" s="371">
        <v>4.0311026896457984E-2</v>
      </c>
      <c r="P23" s="370">
        <v>2807.4975800000002</v>
      </c>
      <c r="Q23" s="371">
        <v>0.20600495412587477</v>
      </c>
      <c r="R23" s="370">
        <v>8649.3202700000002</v>
      </c>
      <c r="S23" s="371">
        <v>0.20441578780448291</v>
      </c>
      <c r="T23" s="370">
        <v>7016.1351599999998</v>
      </c>
      <c r="U23" s="371">
        <v>0.2086754874092652</v>
      </c>
      <c r="V23" s="370">
        <v>2105.7620099999999</v>
      </c>
      <c r="W23" s="371">
        <v>0.20251074150228351</v>
      </c>
      <c r="X23" s="370">
        <v>241.14824999999999</v>
      </c>
      <c r="Y23" s="371">
        <v>0.31233860013991416</v>
      </c>
      <c r="Z23" s="370">
        <v>678.86986999999999</v>
      </c>
      <c r="AA23" s="371">
        <v>0.12370731191717056</v>
      </c>
      <c r="AB23" s="370">
        <v>1755.6585799999998</v>
      </c>
      <c r="AC23" s="371">
        <v>0.14919676162696771</v>
      </c>
      <c r="AD23" s="370">
        <v>80.621649999999988</v>
      </c>
      <c r="AE23" s="371">
        <v>0.12211198457646021</v>
      </c>
      <c r="AF23" s="370">
        <v>71.000690000000006</v>
      </c>
      <c r="AG23" s="371">
        <v>0.14244118139166495</v>
      </c>
      <c r="AH23" s="370">
        <v>618.5315700000001</v>
      </c>
      <c r="AI23" s="371">
        <v>6.5861168508115395E-2</v>
      </c>
      <c r="AJ23" s="370">
        <v>1744.3409799999999</v>
      </c>
      <c r="AK23" s="371">
        <v>0.17482889065669871</v>
      </c>
      <c r="AL23" s="370">
        <v>1169.4255900000001</v>
      </c>
      <c r="AM23" s="371">
        <v>0.18650096839792535</v>
      </c>
      <c r="AN23" s="370">
        <v>1448.1128199999998</v>
      </c>
      <c r="AO23" s="371">
        <v>0.18394325630056282</v>
      </c>
      <c r="AP23" s="370">
        <v>1681.2401200000002</v>
      </c>
      <c r="AQ23" s="371">
        <v>0.18734580618262481</v>
      </c>
      <c r="AR23" s="370">
        <v>33164.824180000003</v>
      </c>
      <c r="AS23" s="371">
        <v>0.1381452487485873</v>
      </c>
    </row>
    <row r="24" spans="1:45" ht="19.5">
      <c r="A24" s="357" t="s">
        <v>415</v>
      </c>
      <c r="B24" s="370">
        <v>0</v>
      </c>
      <c r="C24" s="371">
        <v>0</v>
      </c>
      <c r="D24" s="370">
        <v>0</v>
      </c>
      <c r="E24" s="371">
        <v>0</v>
      </c>
      <c r="F24" s="370">
        <v>0</v>
      </c>
      <c r="G24" s="371">
        <v>0</v>
      </c>
      <c r="H24" s="370">
        <v>0</v>
      </c>
      <c r="I24" s="371">
        <v>0</v>
      </c>
      <c r="J24" s="370">
        <v>0</v>
      </c>
      <c r="K24" s="371">
        <v>0</v>
      </c>
      <c r="L24" s="370">
        <v>0</v>
      </c>
      <c r="M24" s="371">
        <v>0</v>
      </c>
      <c r="N24" s="370">
        <v>0</v>
      </c>
      <c r="O24" s="371">
        <v>0</v>
      </c>
      <c r="P24" s="370">
        <v>0</v>
      </c>
      <c r="Q24" s="371">
        <v>0</v>
      </c>
      <c r="R24" s="370">
        <v>0</v>
      </c>
      <c r="S24" s="371">
        <v>0</v>
      </c>
      <c r="T24" s="370">
        <v>0</v>
      </c>
      <c r="U24" s="371">
        <v>0</v>
      </c>
      <c r="V24" s="370">
        <v>0</v>
      </c>
      <c r="W24" s="371">
        <v>0</v>
      </c>
      <c r="X24" s="370">
        <v>0</v>
      </c>
      <c r="Y24" s="371">
        <v>0</v>
      </c>
      <c r="Z24" s="370">
        <v>0</v>
      </c>
      <c r="AA24" s="371">
        <v>0</v>
      </c>
      <c r="AB24" s="370">
        <v>0</v>
      </c>
      <c r="AC24" s="371">
        <v>0</v>
      </c>
      <c r="AD24" s="370">
        <v>0</v>
      </c>
      <c r="AE24" s="371">
        <v>0</v>
      </c>
      <c r="AF24" s="370">
        <v>0</v>
      </c>
      <c r="AG24" s="371">
        <v>0</v>
      </c>
      <c r="AH24" s="370">
        <v>0</v>
      </c>
      <c r="AI24" s="371">
        <v>0</v>
      </c>
      <c r="AJ24" s="370">
        <v>0</v>
      </c>
      <c r="AK24" s="371">
        <v>0</v>
      </c>
      <c r="AL24" s="370">
        <v>0</v>
      </c>
      <c r="AM24" s="371">
        <v>0</v>
      </c>
      <c r="AN24" s="370">
        <v>0</v>
      </c>
      <c r="AO24" s="371">
        <v>0</v>
      </c>
      <c r="AP24" s="370">
        <v>0</v>
      </c>
      <c r="AQ24" s="371">
        <v>0</v>
      </c>
      <c r="AR24" s="370">
        <v>0</v>
      </c>
      <c r="AS24" s="371">
        <v>0</v>
      </c>
    </row>
    <row r="25" spans="1:45" ht="19.5">
      <c r="A25" s="357" t="s">
        <v>424</v>
      </c>
      <c r="B25" s="370">
        <v>0</v>
      </c>
      <c r="C25" s="371">
        <v>0</v>
      </c>
      <c r="D25" s="370">
        <v>0</v>
      </c>
      <c r="E25" s="371">
        <v>0</v>
      </c>
      <c r="F25" s="370">
        <v>0</v>
      </c>
      <c r="G25" s="371">
        <v>0</v>
      </c>
      <c r="H25" s="370">
        <v>0</v>
      </c>
      <c r="I25" s="371">
        <v>0</v>
      </c>
      <c r="J25" s="370">
        <v>0</v>
      </c>
      <c r="K25" s="371">
        <v>0</v>
      </c>
      <c r="L25" s="370">
        <v>0</v>
      </c>
      <c r="M25" s="371">
        <v>0</v>
      </c>
      <c r="N25" s="370">
        <v>0</v>
      </c>
      <c r="O25" s="371">
        <v>0</v>
      </c>
      <c r="P25" s="370">
        <v>863.15</v>
      </c>
      <c r="Q25" s="371">
        <v>6.333511288503009E-2</v>
      </c>
      <c r="R25" s="370">
        <v>2677.9345500000004</v>
      </c>
      <c r="S25" s="371">
        <v>6.3289609314824635E-2</v>
      </c>
      <c r="T25" s="370">
        <v>2116.3672999999999</v>
      </c>
      <c r="U25" s="371">
        <v>6.2945477501965705E-2</v>
      </c>
      <c r="V25" s="370">
        <v>655.01962000000015</v>
      </c>
      <c r="W25" s="371">
        <v>6.2993115230882149E-2</v>
      </c>
      <c r="X25" s="370">
        <v>0</v>
      </c>
      <c r="Y25" s="371">
        <v>0</v>
      </c>
      <c r="Z25" s="370">
        <v>105.24882000000001</v>
      </c>
      <c r="AA25" s="371">
        <v>1.9179004961074705E-2</v>
      </c>
      <c r="AB25" s="370">
        <v>109.07221000000001</v>
      </c>
      <c r="AC25" s="371">
        <v>9.2690120396282105E-3</v>
      </c>
      <c r="AD25" s="370">
        <v>0</v>
      </c>
      <c r="AE25" s="371">
        <v>0</v>
      </c>
      <c r="AF25" s="370">
        <v>0</v>
      </c>
      <c r="AG25" s="371">
        <v>0</v>
      </c>
      <c r="AH25" s="370">
        <v>112.40657</v>
      </c>
      <c r="AI25" s="371">
        <v>1.1969038295311697E-2</v>
      </c>
      <c r="AJ25" s="370">
        <v>0</v>
      </c>
      <c r="AK25" s="371">
        <v>0</v>
      </c>
      <c r="AL25" s="370">
        <v>0</v>
      </c>
      <c r="AM25" s="371">
        <v>0</v>
      </c>
      <c r="AN25" s="370">
        <v>0</v>
      </c>
      <c r="AO25" s="371">
        <v>0</v>
      </c>
      <c r="AP25" s="370">
        <v>0</v>
      </c>
      <c r="AQ25" s="371">
        <v>0</v>
      </c>
      <c r="AR25" s="370">
        <v>6639.1990699999997</v>
      </c>
      <c r="AS25" s="371">
        <v>2.7655017920150463E-2</v>
      </c>
    </row>
    <row r="26" spans="1:45" ht="19.5">
      <c r="A26" s="358" t="s">
        <v>417</v>
      </c>
      <c r="B26" s="370">
        <v>71.971190000000007</v>
      </c>
      <c r="C26" s="371">
        <v>1.5000971931021444E-2</v>
      </c>
      <c r="D26" s="370">
        <v>68.710300000000004</v>
      </c>
      <c r="E26" s="371">
        <v>1.5165927210833239E-2</v>
      </c>
      <c r="F26" s="370">
        <v>67.935890000000001</v>
      </c>
      <c r="G26" s="371">
        <v>1.6173531513346079E-2</v>
      </c>
      <c r="H26" s="370">
        <v>259.73606999999998</v>
      </c>
      <c r="I26" s="371">
        <v>1.56151446375919E-2</v>
      </c>
      <c r="J26" s="370">
        <v>0</v>
      </c>
      <c r="K26" s="371">
        <v>0</v>
      </c>
      <c r="L26" s="370">
        <v>472.38138999999995</v>
      </c>
      <c r="M26" s="371">
        <v>1.5447186803997457E-2</v>
      </c>
      <c r="N26" s="370">
        <v>268.00675000000001</v>
      </c>
      <c r="O26" s="371">
        <v>1.6297588340882199E-2</v>
      </c>
      <c r="P26" s="370">
        <v>264.63328000000001</v>
      </c>
      <c r="Q26" s="371">
        <v>1.9417921174692435E-2</v>
      </c>
      <c r="R26" s="370">
        <v>801.44332999999995</v>
      </c>
      <c r="S26" s="371">
        <v>1.8941103412580439E-2</v>
      </c>
      <c r="T26" s="370">
        <v>616.15559999999994</v>
      </c>
      <c r="U26" s="371">
        <v>1.8325839969985446E-2</v>
      </c>
      <c r="V26" s="370">
        <v>0</v>
      </c>
      <c r="W26" s="371">
        <v>0</v>
      </c>
      <c r="X26" s="370">
        <v>0</v>
      </c>
      <c r="Y26" s="371">
        <v>0</v>
      </c>
      <c r="Z26" s="370">
        <v>0</v>
      </c>
      <c r="AA26" s="371">
        <v>0</v>
      </c>
      <c r="AB26" s="370">
        <v>0</v>
      </c>
      <c r="AC26" s="371">
        <v>0</v>
      </c>
      <c r="AD26" s="370">
        <v>0</v>
      </c>
      <c r="AE26" s="371">
        <v>0</v>
      </c>
      <c r="AF26" s="370">
        <v>0</v>
      </c>
      <c r="AG26" s="371">
        <v>0</v>
      </c>
      <c r="AH26" s="370">
        <v>0</v>
      </c>
      <c r="AI26" s="371">
        <v>0</v>
      </c>
      <c r="AJ26" s="370">
        <v>0</v>
      </c>
      <c r="AK26" s="371">
        <v>0</v>
      </c>
      <c r="AL26" s="370">
        <v>0</v>
      </c>
      <c r="AM26" s="371">
        <v>0</v>
      </c>
      <c r="AN26" s="370">
        <v>0</v>
      </c>
      <c r="AO26" s="371">
        <v>0</v>
      </c>
      <c r="AP26" s="370">
        <v>0</v>
      </c>
      <c r="AQ26" s="371">
        <v>0</v>
      </c>
      <c r="AR26" s="370">
        <v>2890.9737999999998</v>
      </c>
      <c r="AS26" s="371">
        <v>1.2042104989282312E-2</v>
      </c>
    </row>
    <row r="27" spans="1:45" ht="39">
      <c r="A27" s="358" t="s">
        <v>425</v>
      </c>
      <c r="B27" s="370">
        <v>392.12021999999996</v>
      </c>
      <c r="C27" s="371">
        <v>8.1729708982246255E-2</v>
      </c>
      <c r="D27" s="370">
        <v>332.67290000000003</v>
      </c>
      <c r="E27" s="371">
        <v>7.3428481412783894E-2</v>
      </c>
      <c r="F27" s="370">
        <v>244.11555000000001</v>
      </c>
      <c r="G27" s="371">
        <v>5.8116711812015866E-2</v>
      </c>
      <c r="H27" s="370">
        <v>1205.9866999999999</v>
      </c>
      <c r="I27" s="371">
        <v>7.2503048003737608E-2</v>
      </c>
      <c r="J27" s="370">
        <v>20.166080000000001</v>
      </c>
      <c r="K27" s="371">
        <v>1.6108359448139983E-2</v>
      </c>
      <c r="L27" s="370">
        <v>2578.4868499999998</v>
      </c>
      <c r="M27" s="371">
        <v>8.4318241333768404E-2</v>
      </c>
      <c r="N27" s="370">
        <v>1131.7137</v>
      </c>
      <c r="O27" s="371">
        <v>6.8819923387514137E-2</v>
      </c>
      <c r="P27" s="370">
        <v>1417.9047000000003</v>
      </c>
      <c r="Q27" s="371">
        <v>0.10404119125843102</v>
      </c>
      <c r="R27" s="370">
        <v>4362.3033399999995</v>
      </c>
      <c r="S27" s="371">
        <v>0.10309754362792568</v>
      </c>
      <c r="T27" s="370">
        <v>3421.2519200000006</v>
      </c>
      <c r="U27" s="371">
        <v>0.10175565260289035</v>
      </c>
      <c r="V27" s="370">
        <v>1325.1004800000001</v>
      </c>
      <c r="W27" s="371">
        <v>0.12743466711598231</v>
      </c>
      <c r="X27" s="370">
        <v>123.15915</v>
      </c>
      <c r="Y27" s="371">
        <v>0.15951746075462586</v>
      </c>
      <c r="Z27" s="370">
        <v>669.55690000000004</v>
      </c>
      <c r="AA27" s="371">
        <v>0.1220102525313044</v>
      </c>
      <c r="AB27" s="370">
        <v>2313.4094799999998</v>
      </c>
      <c r="AC27" s="371">
        <v>0.19659471759772754</v>
      </c>
      <c r="AD27" s="370">
        <v>142.47609000000003</v>
      </c>
      <c r="AE27" s="371">
        <v>0.21579858641685407</v>
      </c>
      <c r="AF27" s="370">
        <v>50.587600000000009</v>
      </c>
      <c r="AG27" s="371">
        <v>0.10148855606570853</v>
      </c>
      <c r="AH27" s="370">
        <v>710.59956000000011</v>
      </c>
      <c r="AI27" s="371">
        <v>7.5664557207569302E-2</v>
      </c>
      <c r="AJ27" s="370">
        <v>858.92913999999996</v>
      </c>
      <c r="AK27" s="371">
        <v>8.6087313444251162E-2</v>
      </c>
      <c r="AL27" s="370">
        <v>575.21825000000001</v>
      </c>
      <c r="AM27" s="371">
        <v>9.1736286243881429E-2</v>
      </c>
      <c r="AN27" s="370">
        <v>724.04273999999987</v>
      </c>
      <c r="AO27" s="371">
        <v>9.1969891749443783E-2</v>
      </c>
      <c r="AP27" s="370">
        <v>764.18820999999991</v>
      </c>
      <c r="AQ27" s="371">
        <v>8.5155864753992991E-2</v>
      </c>
      <c r="AR27" s="370">
        <v>23363.989559999995</v>
      </c>
      <c r="AS27" s="371">
        <v>9.7320707385869704E-2</v>
      </c>
    </row>
    <row r="28" spans="1:45" ht="19.5">
      <c r="A28" s="359" t="s">
        <v>419</v>
      </c>
      <c r="B28" s="370">
        <v>112.86327</v>
      </c>
      <c r="C28" s="371">
        <v>2.3524117710340683E-2</v>
      </c>
      <c r="D28" s="370">
        <v>107.86932</v>
      </c>
      <c r="E28" s="371">
        <v>2.3809214272126275E-2</v>
      </c>
      <c r="F28" s="370">
        <v>0</v>
      </c>
      <c r="G28" s="371">
        <v>0</v>
      </c>
      <c r="H28" s="370">
        <v>319.61279999999999</v>
      </c>
      <c r="I28" s="371">
        <v>1.9214890330887552E-2</v>
      </c>
      <c r="J28" s="370">
        <v>52.258360000000003</v>
      </c>
      <c r="K28" s="371">
        <v>4.1743186928262739E-2</v>
      </c>
      <c r="L28" s="370">
        <v>499.39499999999998</v>
      </c>
      <c r="M28" s="371">
        <v>1.6330549884664827E-2</v>
      </c>
      <c r="N28" s="370">
        <v>124.84875</v>
      </c>
      <c r="O28" s="371">
        <v>7.5920980810136925E-3</v>
      </c>
      <c r="P28" s="370">
        <v>1528.63129</v>
      </c>
      <c r="Q28" s="371">
        <v>0.11216594486675452</v>
      </c>
      <c r="R28" s="370">
        <v>4109.4283800000003</v>
      </c>
      <c r="S28" s="371">
        <v>9.7121162530821634E-2</v>
      </c>
      <c r="T28" s="370">
        <v>3590.14903</v>
      </c>
      <c r="U28" s="371">
        <v>0.10677902885598782</v>
      </c>
      <c r="V28" s="370">
        <v>638.71339999999998</v>
      </c>
      <c r="W28" s="371">
        <v>6.1424949081232888E-2</v>
      </c>
      <c r="X28" s="370">
        <v>0</v>
      </c>
      <c r="Y28" s="371">
        <v>0</v>
      </c>
      <c r="Z28" s="370">
        <v>0</v>
      </c>
      <c r="AA28" s="371">
        <v>0</v>
      </c>
      <c r="AB28" s="370">
        <v>0</v>
      </c>
      <c r="AC28" s="371">
        <v>0</v>
      </c>
      <c r="AD28" s="370">
        <v>0</v>
      </c>
      <c r="AE28" s="371">
        <v>0</v>
      </c>
      <c r="AF28" s="370">
        <v>0</v>
      </c>
      <c r="AG28" s="371">
        <v>0</v>
      </c>
      <c r="AH28" s="370">
        <v>0</v>
      </c>
      <c r="AI28" s="371">
        <v>0</v>
      </c>
      <c r="AJ28" s="370">
        <v>0</v>
      </c>
      <c r="AK28" s="371">
        <v>0</v>
      </c>
      <c r="AL28" s="370">
        <v>0</v>
      </c>
      <c r="AM28" s="371">
        <v>0</v>
      </c>
      <c r="AN28" s="370">
        <v>0</v>
      </c>
      <c r="AO28" s="371">
        <v>0</v>
      </c>
      <c r="AP28" s="370">
        <v>0</v>
      </c>
      <c r="AQ28" s="371">
        <v>0</v>
      </c>
      <c r="AR28" s="370">
        <v>11083.7696</v>
      </c>
      <c r="AS28" s="371">
        <v>4.6168497687601187E-2</v>
      </c>
    </row>
    <row r="29" spans="1:45" ht="19.5">
      <c r="A29" s="357" t="s">
        <v>420</v>
      </c>
      <c r="B29" s="370">
        <v>0</v>
      </c>
      <c r="C29" s="371">
        <v>0</v>
      </c>
      <c r="D29" s="370">
        <v>0</v>
      </c>
      <c r="E29" s="371">
        <v>0</v>
      </c>
      <c r="F29" s="370">
        <v>0</v>
      </c>
      <c r="G29" s="371">
        <v>0</v>
      </c>
      <c r="H29" s="370">
        <v>0</v>
      </c>
      <c r="I29" s="371">
        <v>0</v>
      </c>
      <c r="J29" s="370">
        <v>0</v>
      </c>
      <c r="K29" s="371">
        <v>0</v>
      </c>
      <c r="L29" s="370">
        <v>0</v>
      </c>
      <c r="M29" s="371">
        <v>0</v>
      </c>
      <c r="N29" s="370">
        <v>0</v>
      </c>
      <c r="O29" s="371">
        <v>0</v>
      </c>
      <c r="P29" s="370">
        <v>0</v>
      </c>
      <c r="Q29" s="371">
        <v>0</v>
      </c>
      <c r="R29" s="370">
        <v>0</v>
      </c>
      <c r="S29" s="371">
        <v>0</v>
      </c>
      <c r="T29" s="370">
        <v>0</v>
      </c>
      <c r="U29" s="371">
        <v>0</v>
      </c>
      <c r="V29" s="370">
        <v>0</v>
      </c>
      <c r="W29" s="371">
        <v>0</v>
      </c>
      <c r="X29" s="370">
        <v>0</v>
      </c>
      <c r="Y29" s="371">
        <v>0</v>
      </c>
      <c r="Z29" s="370">
        <v>0</v>
      </c>
      <c r="AA29" s="371">
        <v>0</v>
      </c>
      <c r="AB29" s="370">
        <v>0</v>
      </c>
      <c r="AC29" s="371">
        <v>0</v>
      </c>
      <c r="AD29" s="370">
        <v>0</v>
      </c>
      <c r="AE29" s="371">
        <v>0</v>
      </c>
      <c r="AF29" s="370">
        <v>0</v>
      </c>
      <c r="AG29" s="371">
        <v>0</v>
      </c>
      <c r="AH29" s="370">
        <v>0</v>
      </c>
      <c r="AI29" s="371">
        <v>0</v>
      </c>
      <c r="AJ29" s="370">
        <v>0</v>
      </c>
      <c r="AK29" s="371">
        <v>0</v>
      </c>
      <c r="AL29" s="370">
        <v>0</v>
      </c>
      <c r="AM29" s="371">
        <v>0</v>
      </c>
      <c r="AN29" s="370">
        <v>0</v>
      </c>
      <c r="AO29" s="371">
        <v>0</v>
      </c>
      <c r="AP29" s="370">
        <v>0</v>
      </c>
      <c r="AQ29" s="371">
        <v>0</v>
      </c>
      <c r="AR29" s="370">
        <v>0</v>
      </c>
      <c r="AS29" s="371">
        <v>0</v>
      </c>
    </row>
    <row r="30" spans="1:45" ht="19.5">
      <c r="A30" s="357" t="s">
        <v>426</v>
      </c>
      <c r="B30" s="370">
        <v>0</v>
      </c>
      <c r="C30" s="371">
        <v>0</v>
      </c>
      <c r="D30" s="370">
        <v>0</v>
      </c>
      <c r="E30" s="371">
        <v>0</v>
      </c>
      <c r="F30" s="370">
        <v>0</v>
      </c>
      <c r="G30" s="371">
        <v>0</v>
      </c>
      <c r="H30" s="370">
        <v>0</v>
      </c>
      <c r="I30" s="371">
        <v>0</v>
      </c>
      <c r="J30" s="370">
        <v>0</v>
      </c>
      <c r="K30" s="371">
        <v>0</v>
      </c>
      <c r="L30" s="370">
        <v>0</v>
      </c>
      <c r="M30" s="371">
        <v>0</v>
      </c>
      <c r="N30" s="370">
        <v>0</v>
      </c>
      <c r="O30" s="371">
        <v>0</v>
      </c>
      <c r="P30" s="370">
        <v>0</v>
      </c>
      <c r="Q30" s="371">
        <v>0</v>
      </c>
      <c r="R30" s="370">
        <v>0</v>
      </c>
      <c r="S30" s="371">
        <v>0</v>
      </c>
      <c r="T30" s="370">
        <v>0</v>
      </c>
      <c r="U30" s="371">
        <v>0</v>
      </c>
      <c r="V30" s="370">
        <v>0</v>
      </c>
      <c r="W30" s="371">
        <v>0</v>
      </c>
      <c r="X30" s="370">
        <v>0</v>
      </c>
      <c r="Y30" s="371">
        <v>0</v>
      </c>
      <c r="Z30" s="370">
        <v>0</v>
      </c>
      <c r="AA30" s="371">
        <v>0</v>
      </c>
      <c r="AB30" s="370">
        <v>0</v>
      </c>
      <c r="AC30" s="371">
        <v>0</v>
      </c>
      <c r="AD30" s="370">
        <v>0</v>
      </c>
      <c r="AE30" s="371">
        <v>0</v>
      </c>
      <c r="AF30" s="370">
        <v>0</v>
      </c>
      <c r="AG30" s="371">
        <v>0</v>
      </c>
      <c r="AH30" s="370">
        <v>0</v>
      </c>
      <c r="AI30" s="371">
        <v>0</v>
      </c>
      <c r="AJ30" s="370">
        <v>0</v>
      </c>
      <c r="AK30" s="371">
        <v>0</v>
      </c>
      <c r="AL30" s="370">
        <v>0</v>
      </c>
      <c r="AM30" s="371">
        <v>0</v>
      </c>
      <c r="AN30" s="370">
        <v>0</v>
      </c>
      <c r="AO30" s="371">
        <v>0</v>
      </c>
      <c r="AP30" s="370">
        <v>0</v>
      </c>
      <c r="AQ30" s="371">
        <v>0</v>
      </c>
      <c r="AR30" s="370">
        <v>0</v>
      </c>
      <c r="AS30" s="371">
        <v>0</v>
      </c>
    </row>
    <row r="31" spans="1:45" ht="18">
      <c r="A31" s="350" t="s">
        <v>427</v>
      </c>
      <c r="B31" s="368">
        <v>4807.2955600000005</v>
      </c>
      <c r="C31" s="369">
        <v>1.0019857356767896</v>
      </c>
      <c r="D31" s="368">
        <v>4538.8137900000011</v>
      </c>
      <c r="E31" s="369">
        <v>1.0018195170544468</v>
      </c>
      <c r="F31" s="368">
        <v>4207.2613000000001</v>
      </c>
      <c r="G31" s="369">
        <v>1.0016248145189737</v>
      </c>
      <c r="H31" s="368">
        <v>16663.534779999998</v>
      </c>
      <c r="I31" s="369">
        <v>1.0017996567178487</v>
      </c>
      <c r="J31" s="368">
        <v>1264.4694400000001</v>
      </c>
      <c r="K31" s="369">
        <v>1.0100390482785091</v>
      </c>
      <c r="L31" s="368">
        <v>30639.389059999998</v>
      </c>
      <c r="M31" s="369">
        <v>1.0019284764164313</v>
      </c>
      <c r="N31" s="368">
        <v>16474.089409999997</v>
      </c>
      <c r="O31" s="369">
        <v>1.0017953931946373</v>
      </c>
      <c r="P31" s="368">
        <v>13685.337999999998</v>
      </c>
      <c r="Q31" s="369">
        <v>1.0041851672360445</v>
      </c>
      <c r="R31" s="368">
        <v>42457.471509999988</v>
      </c>
      <c r="S31" s="369">
        <v>1.003428849432932</v>
      </c>
      <c r="T31" s="368">
        <v>33741.107989999997</v>
      </c>
      <c r="U31" s="369">
        <v>1.0035357066214075</v>
      </c>
      <c r="V31" s="368">
        <v>10436.24409</v>
      </c>
      <c r="W31" s="369">
        <v>1.0036516563259321</v>
      </c>
      <c r="X31" s="368">
        <v>775.29225000000008</v>
      </c>
      <c r="Y31" s="369">
        <v>1.0041694105776193</v>
      </c>
      <c r="Z31" s="368">
        <v>5514.2497900000017</v>
      </c>
      <c r="AA31" s="369">
        <v>1.0048361974891042</v>
      </c>
      <c r="AB31" s="368">
        <v>11840.54673</v>
      </c>
      <c r="AC31" s="369">
        <v>1.0062157005542514</v>
      </c>
      <c r="AD31" s="368">
        <v>663.78385000000014</v>
      </c>
      <c r="AE31" s="369">
        <v>1.0053870548829429</v>
      </c>
      <c r="AF31" s="368">
        <v>500.53284999999988</v>
      </c>
      <c r="AG31" s="369">
        <v>1.0041661634462566</v>
      </c>
      <c r="AH31" s="368">
        <v>9447.0672799999993</v>
      </c>
      <c r="AI31" s="369">
        <v>1.0059226080175394</v>
      </c>
      <c r="AJ31" s="368">
        <v>10119.993990000001</v>
      </c>
      <c r="AK31" s="369">
        <v>1.0142898338168711</v>
      </c>
      <c r="AL31" s="368">
        <v>6354.1637400000018</v>
      </c>
      <c r="AM31" s="369">
        <v>1.0133673326483161</v>
      </c>
      <c r="AN31" s="368">
        <v>7976.4751599999991</v>
      </c>
      <c r="AO31" s="369">
        <v>1.0131937197620782</v>
      </c>
      <c r="AP31" s="368">
        <v>9088.9615900000044</v>
      </c>
      <c r="AQ31" s="369">
        <v>1.0128112077419744</v>
      </c>
      <c r="AR31" s="368">
        <v>241196.08215999993</v>
      </c>
      <c r="AS31" s="369">
        <v>1.0046817250209192</v>
      </c>
    </row>
    <row r="32" spans="1:45" ht="19.5">
      <c r="A32" s="357" t="s">
        <v>428</v>
      </c>
      <c r="B32" s="370">
        <v>9.527099999999999</v>
      </c>
      <c r="C32" s="371">
        <v>1.9857356767900374E-3</v>
      </c>
      <c r="D32" s="370">
        <v>8.2434499999999993</v>
      </c>
      <c r="E32" s="371">
        <v>1.8195170544466151E-3</v>
      </c>
      <c r="F32" s="370">
        <v>6.8249300000000002</v>
      </c>
      <c r="G32" s="371">
        <v>1.6248145189734183E-3</v>
      </c>
      <c r="H32" s="370">
        <v>29.93477</v>
      </c>
      <c r="I32" s="371">
        <v>1.7996567178484178E-3</v>
      </c>
      <c r="J32" s="370">
        <v>12.567900000000002</v>
      </c>
      <c r="K32" s="371">
        <v>1.0039048278509186E-2</v>
      </c>
      <c r="L32" s="370">
        <v>58.973610000000001</v>
      </c>
      <c r="M32" s="371">
        <v>1.928476416431419E-3</v>
      </c>
      <c r="N32" s="370">
        <v>29.524460000000005</v>
      </c>
      <c r="O32" s="371">
        <v>1.7953931946372355E-3</v>
      </c>
      <c r="P32" s="370">
        <v>57.036719999999988</v>
      </c>
      <c r="Q32" s="371">
        <v>4.1851672360445494E-3</v>
      </c>
      <c r="R32" s="370">
        <v>145.08280999999997</v>
      </c>
      <c r="S32" s="371">
        <v>3.4288494329321566E-3</v>
      </c>
      <c r="T32" s="370">
        <v>118.87834000000001</v>
      </c>
      <c r="U32" s="371">
        <v>3.5357066214078393E-3</v>
      </c>
      <c r="V32" s="370">
        <v>37.970920000000007</v>
      </c>
      <c r="W32" s="371">
        <v>3.6516563259320501E-3</v>
      </c>
      <c r="X32" s="370">
        <v>3.2190899999999996</v>
      </c>
      <c r="Y32" s="371">
        <v>4.1694105776193527E-3</v>
      </c>
      <c r="Z32" s="370">
        <v>26.539650000000002</v>
      </c>
      <c r="AA32" s="371">
        <v>4.836197489104261E-3</v>
      </c>
      <c r="AB32" s="370">
        <v>73.142660000000006</v>
      </c>
      <c r="AC32" s="371">
        <v>6.2157005542514696E-3</v>
      </c>
      <c r="AD32" s="370">
        <v>3.5566799999999996</v>
      </c>
      <c r="AE32" s="371">
        <v>5.3870548829427888E-3</v>
      </c>
      <c r="AF32" s="370">
        <v>2.0766499999999999</v>
      </c>
      <c r="AG32" s="371">
        <v>4.1661634462566632E-3</v>
      </c>
      <c r="AH32" s="370">
        <v>55.621849999999988</v>
      </c>
      <c r="AI32" s="371">
        <v>5.9226080175392125E-3</v>
      </c>
      <c r="AJ32" s="370">
        <v>142.57565</v>
      </c>
      <c r="AK32" s="371">
        <v>1.428983381687091E-2</v>
      </c>
      <c r="AL32" s="370">
        <v>83.817799999999991</v>
      </c>
      <c r="AM32" s="371">
        <v>1.3367332648316363E-2</v>
      </c>
      <c r="AN32" s="370">
        <v>103.86895999999999</v>
      </c>
      <c r="AO32" s="371">
        <v>1.319371976207828E-2</v>
      </c>
      <c r="AP32" s="370">
        <v>114.96769999999998</v>
      </c>
      <c r="AQ32" s="371">
        <v>1.2811207741974506E-2</v>
      </c>
      <c r="AR32" s="370">
        <v>1123.9516999999998</v>
      </c>
      <c r="AS32" s="371">
        <v>4.6817250209193646E-3</v>
      </c>
    </row>
    <row r="33" spans="1:45" ht="22.5" customHeight="1">
      <c r="A33" s="883" t="s">
        <v>429</v>
      </c>
      <c r="B33" s="884">
        <v>4797.7684600000021</v>
      </c>
      <c r="C33" s="885">
        <v>1</v>
      </c>
      <c r="D33" s="884">
        <v>4530.5703400000002</v>
      </c>
      <c r="E33" s="885">
        <v>1</v>
      </c>
      <c r="F33" s="884">
        <v>4200.4363699999994</v>
      </c>
      <c r="G33" s="885">
        <v>1</v>
      </c>
      <c r="H33" s="884">
        <v>16633.600009999995</v>
      </c>
      <c r="I33" s="885">
        <v>1</v>
      </c>
      <c r="J33" s="884">
        <v>1251.9015400000003</v>
      </c>
      <c r="K33" s="885">
        <v>1</v>
      </c>
      <c r="L33" s="884">
        <v>30580.41545</v>
      </c>
      <c r="M33" s="885">
        <v>1</v>
      </c>
      <c r="N33" s="884">
        <v>16444.564949999996</v>
      </c>
      <c r="O33" s="885">
        <v>1</v>
      </c>
      <c r="P33" s="884">
        <v>13628.30128</v>
      </c>
      <c r="Q33" s="885">
        <v>1</v>
      </c>
      <c r="R33" s="884">
        <v>42312.388699999996</v>
      </c>
      <c r="S33" s="885">
        <v>1</v>
      </c>
      <c r="T33" s="884">
        <v>33622.229650000008</v>
      </c>
      <c r="U33" s="885">
        <v>1</v>
      </c>
      <c r="V33" s="884">
        <v>10398.273169999999</v>
      </c>
      <c r="W33" s="885">
        <v>1</v>
      </c>
      <c r="X33" s="884">
        <v>772.07316000000014</v>
      </c>
      <c r="Y33" s="885">
        <v>1</v>
      </c>
      <c r="Z33" s="884">
        <v>5487.710140000002</v>
      </c>
      <c r="AA33" s="885">
        <v>1</v>
      </c>
      <c r="AB33" s="884">
        <v>11767.404070000001</v>
      </c>
      <c r="AC33" s="885">
        <v>1</v>
      </c>
      <c r="AD33" s="884">
        <v>660.22717000000011</v>
      </c>
      <c r="AE33" s="885">
        <v>1</v>
      </c>
      <c r="AF33" s="884">
        <v>498.45619999999985</v>
      </c>
      <c r="AG33" s="885">
        <v>1</v>
      </c>
      <c r="AH33" s="884">
        <v>9391.4454299999979</v>
      </c>
      <c r="AI33" s="885">
        <v>1</v>
      </c>
      <c r="AJ33" s="884">
        <v>9977.4183399999984</v>
      </c>
      <c r="AK33" s="885">
        <v>1</v>
      </c>
      <c r="AL33" s="884">
        <v>6270.3459400000029</v>
      </c>
      <c r="AM33" s="885">
        <v>1</v>
      </c>
      <c r="AN33" s="884">
        <v>7872.6061999999993</v>
      </c>
      <c r="AO33" s="885">
        <v>1</v>
      </c>
      <c r="AP33" s="884">
        <v>8973.9938900000052</v>
      </c>
      <c r="AQ33" s="885">
        <v>1</v>
      </c>
      <c r="AR33" s="884">
        <v>240072.13045999999</v>
      </c>
      <c r="AS33" s="885">
        <v>1</v>
      </c>
    </row>
    <row r="34" spans="1:45" ht="19.5">
      <c r="A34" s="359" t="s">
        <v>430</v>
      </c>
      <c r="B34" s="370">
        <v>-1.7283899999999999</v>
      </c>
      <c r="C34" s="371">
        <v>-3.602487311361414E-4</v>
      </c>
      <c r="D34" s="370">
        <v>-1.63442</v>
      </c>
      <c r="E34" s="371">
        <v>-3.6075369707205557E-4</v>
      </c>
      <c r="F34" s="370">
        <v>-0.60719000000000001</v>
      </c>
      <c r="G34" s="371">
        <v>-1.4455402879963162E-4</v>
      </c>
      <c r="H34" s="370">
        <v>-6.4244500000000002</v>
      </c>
      <c r="I34" s="371">
        <v>-3.862332866088922E-4</v>
      </c>
      <c r="J34" s="370">
        <v>-0.15250999999999998</v>
      </c>
      <c r="K34" s="371">
        <v>-1.2182267944170749E-4</v>
      </c>
      <c r="L34" s="370">
        <v>-11.06607</v>
      </c>
      <c r="M34" s="371">
        <v>-3.6186787645489622E-4</v>
      </c>
      <c r="N34" s="370">
        <v>-5.1225100000000001</v>
      </c>
      <c r="O34" s="371">
        <v>-3.1150170378937275E-4</v>
      </c>
      <c r="P34" s="370">
        <v>0</v>
      </c>
      <c r="Q34" s="371">
        <v>0</v>
      </c>
      <c r="R34" s="370">
        <v>0</v>
      </c>
      <c r="S34" s="371">
        <v>0</v>
      </c>
      <c r="T34" s="370">
        <v>0</v>
      </c>
      <c r="U34" s="371">
        <v>0</v>
      </c>
      <c r="V34" s="370">
        <v>0</v>
      </c>
      <c r="W34" s="371">
        <v>0</v>
      </c>
      <c r="X34" s="370">
        <v>0</v>
      </c>
      <c r="Y34" s="371">
        <v>0</v>
      </c>
      <c r="Z34" s="370">
        <v>0</v>
      </c>
      <c r="AA34" s="371">
        <v>0</v>
      </c>
      <c r="AB34" s="370">
        <v>0</v>
      </c>
      <c r="AC34" s="371">
        <v>0</v>
      </c>
      <c r="AD34" s="370">
        <v>0</v>
      </c>
      <c r="AE34" s="371">
        <v>0</v>
      </c>
      <c r="AF34" s="370">
        <v>0</v>
      </c>
      <c r="AG34" s="371">
        <v>0</v>
      </c>
      <c r="AH34" s="370">
        <v>0</v>
      </c>
      <c r="AI34" s="371">
        <v>0</v>
      </c>
      <c r="AJ34" s="370">
        <v>0</v>
      </c>
      <c r="AK34" s="371">
        <v>0</v>
      </c>
      <c r="AL34" s="370">
        <v>0</v>
      </c>
      <c r="AM34" s="371">
        <v>0</v>
      </c>
      <c r="AN34" s="370">
        <v>0</v>
      </c>
      <c r="AO34" s="371">
        <v>0</v>
      </c>
      <c r="AP34" s="370">
        <v>0</v>
      </c>
      <c r="AQ34" s="371">
        <v>0</v>
      </c>
      <c r="AR34" s="370">
        <v>-26.73554</v>
      </c>
      <c r="AS34" s="371">
        <v>-1.1136461341336155E-4</v>
      </c>
    </row>
    <row r="35" spans="1:45" ht="28.5">
      <c r="A35" s="359" t="s">
        <v>431</v>
      </c>
      <c r="B35" s="370">
        <v>0</v>
      </c>
      <c r="C35" s="371">
        <v>0</v>
      </c>
      <c r="D35" s="370">
        <v>0</v>
      </c>
      <c r="E35" s="371">
        <v>0</v>
      </c>
      <c r="F35" s="370">
        <v>0</v>
      </c>
      <c r="G35" s="371">
        <v>0</v>
      </c>
      <c r="H35" s="370">
        <v>0</v>
      </c>
      <c r="I35" s="371">
        <v>0</v>
      </c>
      <c r="J35" s="370">
        <v>0</v>
      </c>
      <c r="K35" s="371">
        <v>0</v>
      </c>
      <c r="L35" s="370">
        <v>0</v>
      </c>
      <c r="M35" s="371">
        <v>0</v>
      </c>
      <c r="N35" s="370">
        <v>0</v>
      </c>
      <c r="O35" s="371">
        <v>0</v>
      </c>
      <c r="P35" s="370">
        <v>0</v>
      </c>
      <c r="Q35" s="371">
        <v>0</v>
      </c>
      <c r="R35" s="370">
        <v>0</v>
      </c>
      <c r="S35" s="371">
        <v>0</v>
      </c>
      <c r="T35" s="370">
        <v>0</v>
      </c>
      <c r="U35" s="371">
        <v>0</v>
      </c>
      <c r="V35" s="370">
        <v>0</v>
      </c>
      <c r="W35" s="371">
        <v>0</v>
      </c>
      <c r="X35" s="370">
        <v>0</v>
      </c>
      <c r="Y35" s="371">
        <v>0</v>
      </c>
      <c r="Z35" s="370">
        <v>0</v>
      </c>
      <c r="AA35" s="371">
        <v>0</v>
      </c>
      <c r="AB35" s="370">
        <v>0</v>
      </c>
      <c r="AC35" s="371">
        <v>0</v>
      </c>
      <c r="AD35" s="370">
        <v>0</v>
      </c>
      <c r="AE35" s="371">
        <v>0</v>
      </c>
      <c r="AF35" s="370">
        <v>0</v>
      </c>
      <c r="AG35" s="371">
        <v>0</v>
      </c>
      <c r="AH35" s="370">
        <v>0</v>
      </c>
      <c r="AI35" s="371">
        <v>0</v>
      </c>
      <c r="AJ35" s="370">
        <v>0</v>
      </c>
      <c r="AK35" s="371">
        <v>0</v>
      </c>
      <c r="AL35" s="370">
        <v>0</v>
      </c>
      <c r="AM35" s="371">
        <v>0</v>
      </c>
      <c r="AN35" s="370">
        <v>0</v>
      </c>
      <c r="AO35" s="371">
        <v>0</v>
      </c>
      <c r="AP35" s="370">
        <v>0</v>
      </c>
      <c r="AQ35" s="371">
        <v>0</v>
      </c>
      <c r="AR35" s="370">
        <v>0</v>
      </c>
      <c r="AS35" s="371">
        <v>0</v>
      </c>
    </row>
    <row r="36" spans="1:45" ht="12.75" customHeight="1">
      <c r="A36" s="33" t="s">
        <v>515</v>
      </c>
      <c r="B36" s="33"/>
      <c r="C36" s="33"/>
    </row>
    <row r="38" spans="1:45">
      <c r="A38" s="590" t="s">
        <v>81</v>
      </c>
      <c r="B38" s="590"/>
      <c r="C38" s="590"/>
      <c r="AS38" s="24" t="s">
        <v>958</v>
      </c>
    </row>
    <row r="40" spans="1:45" ht="12.75" customHeight="1"/>
    <row r="41" spans="1:45" ht="15" customHeight="1">
      <c r="AM41" s="1048"/>
      <c r="AN41" s="1048"/>
      <c r="AP41" s="1048"/>
      <c r="AQ41" s="1048"/>
    </row>
    <row r="51" spans="1:3">
      <c r="A51" s="33"/>
      <c r="B51" s="33"/>
      <c r="C51" s="33"/>
    </row>
    <row r="52" spans="1:3">
      <c r="A52" s="515"/>
      <c r="B52" s="515"/>
      <c r="C52" s="515"/>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8"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71" t="s">
        <v>1261</v>
      </c>
      <c r="B1" s="570"/>
      <c r="C1" s="570"/>
      <c r="D1" s="570"/>
      <c r="E1" s="570"/>
      <c r="F1" s="570"/>
      <c r="G1" s="528"/>
      <c r="H1" s="528"/>
      <c r="I1" s="528"/>
    </row>
    <row r="2" spans="1:9">
      <c r="A2" s="572" t="s">
        <v>1262</v>
      </c>
      <c r="B2" s="570"/>
      <c r="C2" s="570"/>
      <c r="D2" s="570"/>
      <c r="E2" s="570"/>
      <c r="F2" s="570"/>
      <c r="G2" s="528"/>
      <c r="H2" s="528"/>
      <c r="I2" s="528"/>
    </row>
    <row r="4" spans="1:9">
      <c r="A4" s="58" t="s">
        <v>83</v>
      </c>
      <c r="I4" s="59"/>
    </row>
    <row r="5" spans="1:9">
      <c r="A5" s="527" t="s">
        <v>84</v>
      </c>
      <c r="I5" s="60"/>
    </row>
    <row r="7" spans="1:9" ht="26.25" customHeight="1">
      <c r="A7" s="1205" t="s">
        <v>639</v>
      </c>
      <c r="B7" s="1205"/>
      <c r="C7" s="1205"/>
      <c r="D7" s="58"/>
      <c r="E7" s="1205" t="s">
        <v>641</v>
      </c>
      <c r="F7" s="1205"/>
      <c r="G7" s="1205"/>
      <c r="I7" s="58"/>
    </row>
    <row r="8" spans="1:9" ht="27.75" customHeight="1">
      <c r="A8" s="1206" t="s">
        <v>640</v>
      </c>
      <c r="B8" s="1206"/>
      <c r="C8" s="1206"/>
      <c r="E8" s="1206" t="s">
        <v>642</v>
      </c>
      <c r="F8" s="1206"/>
      <c r="G8" s="1206"/>
      <c r="H8" s="529"/>
    </row>
    <row r="9" spans="1:9">
      <c r="B9" s="528"/>
    </row>
    <row r="10" spans="1:9" ht="26.25" customHeight="1">
      <c r="A10" s="130" t="s">
        <v>511</v>
      </c>
      <c r="B10" s="130" t="s">
        <v>512</v>
      </c>
      <c r="C10" s="130" t="s">
        <v>513</v>
      </c>
      <c r="E10" s="130" t="s">
        <v>514</v>
      </c>
      <c r="F10" s="130" t="s">
        <v>512</v>
      </c>
      <c r="G10" s="130" t="s">
        <v>513</v>
      </c>
    </row>
    <row r="11" spans="1:9">
      <c r="A11" s="80" t="s">
        <v>844</v>
      </c>
      <c r="B11" s="171">
        <v>1521</v>
      </c>
      <c r="C11" s="81">
        <v>1513</v>
      </c>
      <c r="E11" s="82" t="s">
        <v>1537</v>
      </c>
      <c r="F11" s="81">
        <v>12555</v>
      </c>
      <c r="G11" s="81">
        <v>12540</v>
      </c>
    </row>
    <row r="12" spans="1:9">
      <c r="A12" s="80" t="s">
        <v>1071</v>
      </c>
      <c r="B12" s="81">
        <v>4427</v>
      </c>
      <c r="C12" s="81">
        <v>4419</v>
      </c>
      <c r="E12" s="82" t="s">
        <v>1556</v>
      </c>
      <c r="F12" s="81">
        <v>13311</v>
      </c>
      <c r="G12" s="81">
        <v>13288</v>
      </c>
    </row>
    <row r="13" spans="1:9">
      <c r="A13" s="80" t="s">
        <v>1283</v>
      </c>
      <c r="B13" s="81">
        <v>7820</v>
      </c>
      <c r="C13" s="81">
        <v>7813</v>
      </c>
      <c r="E13" s="82" t="s">
        <v>1628</v>
      </c>
      <c r="F13" s="81">
        <v>14015</v>
      </c>
      <c r="G13" s="81">
        <v>13993</v>
      </c>
    </row>
    <row r="14" spans="1:9">
      <c r="A14" s="80" t="s">
        <v>1376</v>
      </c>
      <c r="B14" s="81">
        <v>11113</v>
      </c>
      <c r="C14" s="81">
        <v>11097</v>
      </c>
      <c r="E14" s="82" t="s">
        <v>1643</v>
      </c>
      <c r="F14" s="81">
        <v>14644</v>
      </c>
      <c r="G14" s="81">
        <v>14615</v>
      </c>
    </row>
    <row r="15" spans="1:9">
      <c r="A15" s="80" t="s">
        <v>1557</v>
      </c>
      <c r="B15" s="81">
        <v>13311</v>
      </c>
      <c r="C15" s="81">
        <v>13288</v>
      </c>
      <c r="E15" s="82" t="s">
        <v>1685</v>
      </c>
      <c r="F15" s="81">
        <v>15983</v>
      </c>
      <c r="G15" s="81">
        <v>15953</v>
      </c>
    </row>
    <row r="16" spans="1:9" ht="15">
      <c r="A16" s="33" t="s">
        <v>515</v>
      </c>
      <c r="E16" s="33" t="s">
        <v>510</v>
      </c>
      <c r="F16"/>
      <c r="G16"/>
    </row>
    <row r="17" spans="1:9">
      <c r="A17" s="33"/>
    </row>
    <row r="18" spans="1:9">
      <c r="A18" s="850"/>
    </row>
    <row r="19" spans="1:9">
      <c r="A19" s="851"/>
    </row>
    <row r="21" spans="1:9">
      <c r="A21" s="58" t="s">
        <v>85</v>
      </c>
    </row>
    <row r="22" spans="1:9">
      <c r="A22" s="527" t="s">
        <v>86</v>
      </c>
    </row>
    <row r="23" spans="1:9">
      <c r="E23" s="33"/>
    </row>
    <row r="24" spans="1:9" ht="29.25" customHeight="1">
      <c r="A24" s="1205" t="s">
        <v>643</v>
      </c>
      <c r="B24" s="1205"/>
      <c r="C24" s="1205"/>
      <c r="E24" s="1205" t="s">
        <v>645</v>
      </c>
      <c r="F24" s="1205"/>
      <c r="G24" s="1205"/>
    </row>
    <row r="25" spans="1:9" ht="27" customHeight="1">
      <c r="A25" s="1206" t="s">
        <v>644</v>
      </c>
      <c r="B25" s="1206"/>
      <c r="C25" s="1206"/>
      <c r="E25" s="1206" t="s">
        <v>646</v>
      </c>
      <c r="F25" s="1206"/>
      <c r="G25" s="1206"/>
      <c r="H25" s="1207"/>
      <c r="I25" s="1207"/>
    </row>
    <row r="26" spans="1:9">
      <c r="H26" s="74"/>
      <c r="I26" s="75"/>
    </row>
    <row r="27" spans="1:9" ht="25.5" customHeight="1">
      <c r="A27" s="130" t="s">
        <v>511</v>
      </c>
      <c r="B27" s="130" t="s">
        <v>512</v>
      </c>
      <c r="C27" s="130" t="s">
        <v>513</v>
      </c>
      <c r="E27" s="130" t="s">
        <v>514</v>
      </c>
      <c r="F27" s="130" t="s">
        <v>512</v>
      </c>
      <c r="G27" s="130" t="s">
        <v>513</v>
      </c>
    </row>
    <row r="28" spans="1:9">
      <c r="A28" s="80" t="s">
        <v>844</v>
      </c>
      <c r="B28" s="81">
        <v>7714</v>
      </c>
      <c r="C28" s="81">
        <v>7908</v>
      </c>
      <c r="E28" s="82" t="s">
        <v>1537</v>
      </c>
      <c r="F28" s="81">
        <v>4589</v>
      </c>
      <c r="G28" s="81">
        <v>4727</v>
      </c>
    </row>
    <row r="29" spans="1:9">
      <c r="A29" s="80" t="s">
        <v>1071</v>
      </c>
      <c r="B29" s="81">
        <v>6273</v>
      </c>
      <c r="C29" s="81">
        <v>6390</v>
      </c>
      <c r="E29" s="82" t="s">
        <v>1556</v>
      </c>
      <c r="F29" s="81">
        <v>4398</v>
      </c>
      <c r="G29" s="81">
        <v>4539</v>
      </c>
    </row>
    <row r="30" spans="1:9">
      <c r="A30" s="80" t="s">
        <v>1283</v>
      </c>
      <c r="B30" s="81">
        <v>5674</v>
      </c>
      <c r="C30" s="81">
        <v>5806</v>
      </c>
      <c r="E30" s="82" t="s">
        <v>1628</v>
      </c>
      <c r="F30" s="81">
        <v>4233</v>
      </c>
      <c r="G30" s="81">
        <v>4379</v>
      </c>
    </row>
    <row r="31" spans="1:9">
      <c r="A31" s="80" t="s">
        <v>1376</v>
      </c>
      <c r="B31" s="81">
        <v>5232</v>
      </c>
      <c r="C31" s="81">
        <v>5366</v>
      </c>
      <c r="E31" s="82" t="s">
        <v>1643</v>
      </c>
      <c r="F31" s="81">
        <v>4135</v>
      </c>
      <c r="G31" s="81">
        <v>4281</v>
      </c>
    </row>
    <row r="32" spans="1:9">
      <c r="A32" s="80" t="s">
        <v>1557</v>
      </c>
      <c r="B32" s="81">
        <v>4398</v>
      </c>
      <c r="C32" s="81">
        <v>4539</v>
      </c>
      <c r="E32" s="82" t="s">
        <v>1685</v>
      </c>
      <c r="F32" s="81">
        <v>4121</v>
      </c>
      <c r="G32" s="81">
        <v>4267</v>
      </c>
    </row>
    <row r="33" spans="1:9" ht="15">
      <c r="A33" s="33" t="s">
        <v>510</v>
      </c>
      <c r="E33" s="33"/>
      <c r="F33" s="253"/>
      <c r="G33" s="253"/>
    </row>
    <row r="35" spans="1:9">
      <c r="A35" s="850"/>
    </row>
    <row r="36" spans="1:9">
      <c r="A36" s="851"/>
    </row>
    <row r="37" spans="1:9">
      <c r="A37" s="590" t="s">
        <v>81</v>
      </c>
    </row>
    <row r="40" spans="1:9">
      <c r="E40" s="33"/>
    </row>
    <row r="41" spans="1:9">
      <c r="E41" s="33"/>
    </row>
    <row r="42" spans="1:9">
      <c r="D42" s="207"/>
      <c r="E42" s="207"/>
      <c r="F42" s="207"/>
      <c r="G42" s="207"/>
      <c r="H42" s="207"/>
      <c r="I42" s="207"/>
    </row>
    <row r="44" spans="1:9">
      <c r="D44" s="208"/>
      <c r="E44" s="208"/>
      <c r="F44" s="208"/>
      <c r="G44" s="208"/>
      <c r="H44" s="208"/>
      <c r="I44" s="208"/>
    </row>
    <row r="46" spans="1:9">
      <c r="I46" s="61"/>
    </row>
    <row r="53" spans="8:8">
      <c r="H53" s="61" t="s">
        <v>959</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9CCFF"/>
  </sheetPr>
  <dimension ref="A1:F62"/>
  <sheetViews>
    <sheetView showGridLines="0" zoomScaleNormal="100" workbookViewId="0"/>
  </sheetViews>
  <sheetFormatPr defaultColWidth="9.140625" defaultRowHeight="14.25"/>
  <cols>
    <col min="1" max="1" width="54" style="796" customWidth="1"/>
    <col min="2" max="3" width="10.42578125" style="796" customWidth="1"/>
    <col min="4" max="4" width="11.7109375" style="796" customWidth="1"/>
    <col min="5" max="16384" width="9.140625" style="796"/>
  </cols>
  <sheetData>
    <row r="1" spans="1:4">
      <c r="A1" s="140" t="s">
        <v>912</v>
      </c>
      <c r="B1" s="275"/>
      <c r="C1" s="275"/>
      <c r="D1" s="275"/>
    </row>
    <row r="2" spans="1:4">
      <c r="A2" s="503" t="s">
        <v>913</v>
      </c>
      <c r="B2" s="275"/>
      <c r="C2" s="275"/>
      <c r="D2" s="275"/>
    </row>
    <row r="3" spans="1:4">
      <c r="A3" s="275"/>
      <c r="B3" s="275"/>
      <c r="C3" s="275"/>
      <c r="D3" s="275"/>
    </row>
    <row r="4" spans="1:4">
      <c r="A4" s="275"/>
      <c r="B4" s="275"/>
      <c r="C4" s="275"/>
      <c r="D4" s="13" t="s">
        <v>1360</v>
      </c>
    </row>
    <row r="5" spans="1:4" ht="48" customHeight="1">
      <c r="A5" s="1208" t="s">
        <v>295</v>
      </c>
      <c r="B5" s="797" t="s">
        <v>914</v>
      </c>
      <c r="C5" s="1210" t="s">
        <v>333</v>
      </c>
      <c r="D5" s="1210"/>
    </row>
    <row r="6" spans="1:4" ht="26.25" customHeight="1">
      <c r="A6" s="1209"/>
      <c r="B6" s="798" t="s">
        <v>1685</v>
      </c>
      <c r="C6" s="799" t="s">
        <v>334</v>
      </c>
      <c r="D6" s="799" t="s">
        <v>335</v>
      </c>
    </row>
    <row r="7" spans="1:4">
      <c r="A7" s="434" t="s">
        <v>915</v>
      </c>
      <c r="B7" s="435">
        <v>1568.73776</v>
      </c>
      <c r="C7" s="436">
        <v>0.16485150138148197</v>
      </c>
      <c r="D7" s="435">
        <v>222.01008000000002</v>
      </c>
    </row>
    <row r="8" spans="1:4">
      <c r="A8" s="434" t="s">
        <v>946</v>
      </c>
      <c r="B8" s="435">
        <v>1105.7908500000001</v>
      </c>
      <c r="C8" s="436">
        <v>-2.837600483253799E-2</v>
      </c>
      <c r="D8" s="435">
        <v>-32.294309999999768</v>
      </c>
    </row>
    <row r="9" spans="1:4">
      <c r="A9" s="434" t="s">
        <v>947</v>
      </c>
      <c r="B9" s="435">
        <v>473231.53247000003</v>
      </c>
      <c r="C9" s="436">
        <v>0.3093729383168709</v>
      </c>
      <c r="D9" s="435">
        <v>111813.08657000004</v>
      </c>
    </row>
    <row r="10" spans="1:4">
      <c r="A10" s="434" t="s">
        <v>1452</v>
      </c>
      <c r="B10" s="435">
        <v>0</v>
      </c>
      <c r="C10" s="494"/>
      <c r="D10" s="489">
        <v>0</v>
      </c>
    </row>
    <row r="11" spans="1:4">
      <c r="A11" s="434" t="s">
        <v>916</v>
      </c>
      <c r="B11" s="435">
        <v>536.89121</v>
      </c>
      <c r="C11" s="436">
        <v>8.1548483806787768</v>
      </c>
      <c r="D11" s="435">
        <v>478.24565000000001</v>
      </c>
    </row>
    <row r="12" spans="1:4">
      <c r="A12" s="434" t="s">
        <v>917</v>
      </c>
      <c r="B12" s="435">
        <v>447.57052000000004</v>
      </c>
      <c r="C12" s="436">
        <v>-0.4497221091888407</v>
      </c>
      <c r="D12" s="435">
        <v>-365.78310999999991</v>
      </c>
    </row>
    <row r="13" spans="1:4">
      <c r="A13" s="434" t="s">
        <v>948</v>
      </c>
      <c r="B13" s="435">
        <v>34544.855600000003</v>
      </c>
      <c r="C13" s="436">
        <v>0.83961013117180683</v>
      </c>
      <c r="D13" s="435">
        <v>15766.498700000004</v>
      </c>
    </row>
    <row r="14" spans="1:4" ht="22.5">
      <c r="A14" s="437" t="s">
        <v>949</v>
      </c>
      <c r="B14" s="435">
        <v>85.916260000000008</v>
      </c>
      <c r="C14" s="436">
        <v>0.61999567454393711</v>
      </c>
      <c r="D14" s="435">
        <v>32.88139000000001</v>
      </c>
    </row>
    <row r="15" spans="1:4">
      <c r="A15" s="800" t="s">
        <v>918</v>
      </c>
      <c r="B15" s="801">
        <v>511521.29466999997</v>
      </c>
      <c r="C15" s="802">
        <v>0.33345262672071946</v>
      </c>
      <c r="D15" s="801">
        <v>127914.64496999991</v>
      </c>
    </row>
    <row r="16" spans="1:4">
      <c r="A16" s="434" t="s">
        <v>950</v>
      </c>
      <c r="B16" s="435">
        <v>0</v>
      </c>
      <c r="C16" s="436"/>
      <c r="D16" s="435">
        <v>0</v>
      </c>
    </row>
    <row r="17" spans="1:4">
      <c r="A17" s="437" t="s">
        <v>951</v>
      </c>
      <c r="B17" s="435">
        <v>24722.18417</v>
      </c>
      <c r="C17" s="436">
        <v>0.12396329723694809</v>
      </c>
      <c r="D17" s="435">
        <v>2726.6401600000027</v>
      </c>
    </row>
    <row r="18" spans="1:4" ht="22.5">
      <c r="A18" s="437" t="s">
        <v>953</v>
      </c>
      <c r="B18" s="435">
        <v>0</v>
      </c>
      <c r="C18" s="494"/>
      <c r="D18" s="489">
        <v>0</v>
      </c>
    </row>
    <row r="19" spans="1:4">
      <c r="A19" s="434" t="s">
        <v>954</v>
      </c>
      <c r="B19" s="435">
        <v>0</v>
      </c>
      <c r="C19" s="494"/>
      <c r="D19" s="489">
        <v>0</v>
      </c>
    </row>
    <row r="20" spans="1:4">
      <c r="A20" s="434" t="s">
        <v>1453</v>
      </c>
      <c r="B20" s="435">
        <v>0</v>
      </c>
      <c r="C20" s="494"/>
      <c r="D20" s="489">
        <v>0</v>
      </c>
    </row>
    <row r="21" spans="1:4">
      <c r="A21" s="434" t="s">
        <v>1454</v>
      </c>
      <c r="B21" s="435">
        <v>454523.73167000001</v>
      </c>
      <c r="C21" s="494">
        <v>0.32168790350000631</v>
      </c>
      <c r="D21" s="489">
        <v>110627.31673999998</v>
      </c>
    </row>
    <row r="22" spans="1:4">
      <c r="A22" s="434" t="s">
        <v>1455</v>
      </c>
      <c r="B22" s="435">
        <v>0</v>
      </c>
      <c r="C22" s="494"/>
      <c r="D22" s="489">
        <v>0</v>
      </c>
    </row>
    <row r="23" spans="1:4">
      <c r="A23" s="434" t="s">
        <v>1456</v>
      </c>
      <c r="B23" s="435">
        <v>0</v>
      </c>
      <c r="C23" s="494"/>
      <c r="D23" s="489">
        <v>0</v>
      </c>
    </row>
    <row r="24" spans="1:4">
      <c r="A24" s="434" t="s">
        <v>1457</v>
      </c>
      <c r="B24" s="435">
        <v>0</v>
      </c>
      <c r="C24" s="494"/>
      <c r="D24" s="489">
        <v>0</v>
      </c>
    </row>
    <row r="25" spans="1:4">
      <c r="A25" s="434" t="s">
        <v>1458</v>
      </c>
      <c r="B25" s="435">
        <v>3756.3893599999997</v>
      </c>
      <c r="C25" s="494">
        <v>3.7067165727388112</v>
      </c>
      <c r="D25" s="489">
        <v>2958.2980999999995</v>
      </c>
    </row>
    <row r="26" spans="1:4">
      <c r="A26" s="437" t="s">
        <v>955</v>
      </c>
      <c r="B26" s="435">
        <v>28412.949189999999</v>
      </c>
      <c r="C26" s="436">
        <v>0.69213576486961714</v>
      </c>
      <c r="D26" s="435">
        <v>11621.773339999996</v>
      </c>
    </row>
    <row r="27" spans="1:4" ht="22.5">
      <c r="A27" s="437" t="s">
        <v>956</v>
      </c>
      <c r="B27" s="435">
        <v>106.04028</v>
      </c>
      <c r="C27" s="436">
        <v>-0.15454318224672939</v>
      </c>
      <c r="D27" s="435">
        <v>-19.383369999999999</v>
      </c>
    </row>
    <row r="28" spans="1:4">
      <c r="A28" s="800" t="s">
        <v>919</v>
      </c>
      <c r="B28" s="801">
        <v>511521.29466999997</v>
      </c>
      <c r="C28" s="802">
        <v>0.33345262672071946</v>
      </c>
      <c r="D28" s="801">
        <v>127914.64496999991</v>
      </c>
    </row>
    <row r="29" spans="1:4">
      <c r="A29" s="434" t="s">
        <v>973</v>
      </c>
      <c r="B29" s="435">
        <v>0</v>
      </c>
      <c r="C29" s="494"/>
      <c r="D29" s="489">
        <v>0</v>
      </c>
    </row>
    <row r="30" spans="1:4">
      <c r="A30" s="33" t="s">
        <v>515</v>
      </c>
      <c r="B30" s="803"/>
      <c r="C30" s="803"/>
      <c r="D30" s="804"/>
    </row>
    <row r="31" spans="1:4">
      <c r="A31" s="850"/>
      <c r="B31" s="803"/>
      <c r="C31" s="803"/>
      <c r="D31" s="804"/>
    </row>
    <row r="32" spans="1:4">
      <c r="A32" s="851"/>
      <c r="B32" s="806"/>
      <c r="C32" s="806"/>
      <c r="D32" s="804"/>
    </row>
    <row r="33" spans="1:6">
      <c r="A33" s="851"/>
      <c r="B33" s="806"/>
      <c r="C33" s="806"/>
      <c r="D33" s="804"/>
    </row>
    <row r="34" spans="1:6">
      <c r="A34" s="140" t="s">
        <v>962</v>
      </c>
      <c r="B34" s="806"/>
      <c r="C34" s="806"/>
      <c r="D34" s="804"/>
    </row>
    <row r="35" spans="1:6">
      <c r="A35" s="503" t="s">
        <v>963</v>
      </c>
      <c r="B35" s="806"/>
      <c r="C35" s="806"/>
      <c r="D35" s="804"/>
    </row>
    <row r="36" spans="1:6">
      <c r="A36" s="805"/>
      <c r="B36" s="806"/>
      <c r="C36" s="806"/>
      <c r="D36" s="804"/>
    </row>
    <row r="37" spans="1:6">
      <c r="A37" s="807"/>
      <c r="B37" s="275"/>
      <c r="C37" s="275"/>
      <c r="D37" s="13" t="s">
        <v>1360</v>
      </c>
    </row>
    <row r="38" spans="1:6" ht="40.5" customHeight="1">
      <c r="A38" s="1208" t="s">
        <v>295</v>
      </c>
      <c r="B38" s="797" t="s">
        <v>296</v>
      </c>
      <c r="C38" s="1210" t="s">
        <v>353</v>
      </c>
      <c r="D38" s="1210"/>
    </row>
    <row r="39" spans="1:6" ht="24">
      <c r="A39" s="1211"/>
      <c r="B39" s="798" t="s">
        <v>1727</v>
      </c>
      <c r="C39" s="799" t="s">
        <v>334</v>
      </c>
      <c r="D39" s="799" t="s">
        <v>335</v>
      </c>
    </row>
    <row r="40" spans="1:6">
      <c r="A40" s="79" t="s">
        <v>1461</v>
      </c>
      <c r="B40" s="435">
        <v>20307.027539999999</v>
      </c>
      <c r="C40" s="494">
        <v>-9.0090322233955619E-2</v>
      </c>
      <c r="D40" s="489">
        <v>-2010.6024800000014</v>
      </c>
    </row>
    <row r="41" spans="1:6">
      <c r="A41" s="79" t="s">
        <v>1462</v>
      </c>
      <c r="B41" s="435">
        <v>-19409.553490000002</v>
      </c>
      <c r="C41" s="494">
        <v>-0.12552928912148159</v>
      </c>
      <c r="D41" s="489">
        <v>2786.2196199999962</v>
      </c>
    </row>
    <row r="42" spans="1:6">
      <c r="A42" s="79" t="s">
        <v>1463</v>
      </c>
      <c r="B42" s="435">
        <v>897.47404999999992</v>
      </c>
      <c r="C42" s="494">
        <v>6.3649828310926315</v>
      </c>
      <c r="D42" s="489">
        <v>775.61713999999995</v>
      </c>
    </row>
    <row r="43" spans="1:6">
      <c r="A43" s="79" t="s">
        <v>1464</v>
      </c>
      <c r="B43" s="435">
        <v>0</v>
      </c>
      <c r="C43" s="494"/>
      <c r="D43" s="489">
        <v>0</v>
      </c>
    </row>
    <row r="44" spans="1:6">
      <c r="A44" s="79" t="s">
        <v>1465</v>
      </c>
      <c r="B44" s="493">
        <v>0</v>
      </c>
      <c r="C44" s="494"/>
      <c r="D44" s="489">
        <v>0</v>
      </c>
    </row>
    <row r="45" spans="1:6">
      <c r="A45" s="79" t="s">
        <v>1466</v>
      </c>
      <c r="B45" s="493">
        <v>0</v>
      </c>
      <c r="C45" s="494"/>
      <c r="D45" s="489">
        <v>0</v>
      </c>
    </row>
    <row r="46" spans="1:6">
      <c r="A46" s="79" t="s">
        <v>1467</v>
      </c>
      <c r="B46" s="493">
        <v>15044.710070000001</v>
      </c>
      <c r="C46" s="494">
        <v>-1.8440338643638776</v>
      </c>
      <c r="D46" s="489">
        <v>32869.480739999999</v>
      </c>
    </row>
    <row r="47" spans="1:6" ht="22.5">
      <c r="A47" s="79" t="s">
        <v>1468</v>
      </c>
      <c r="B47" s="493">
        <v>-14380.58453</v>
      </c>
      <c r="C47" s="494">
        <v>-1.75310560389208</v>
      </c>
      <c r="D47" s="489">
        <v>-33475.628380000002</v>
      </c>
    </row>
    <row r="48" spans="1:6" ht="22.5">
      <c r="A48" s="79" t="s">
        <v>1469</v>
      </c>
      <c r="B48" s="493">
        <v>0</v>
      </c>
      <c r="C48" s="494"/>
      <c r="D48" s="489">
        <v>0</v>
      </c>
      <c r="E48" s="951"/>
      <c r="F48" s="951"/>
    </row>
    <row r="49" spans="1:5">
      <c r="A49" s="79" t="s">
        <v>1470</v>
      </c>
      <c r="B49" s="493">
        <v>0</v>
      </c>
      <c r="C49" s="494"/>
      <c r="D49" s="489">
        <v>0</v>
      </c>
    </row>
    <row r="50" spans="1:5">
      <c r="A50" s="79" t="s">
        <v>1471</v>
      </c>
      <c r="B50" s="493">
        <v>814.71852999999987</v>
      </c>
      <c r="C50" s="808">
        <v>-5.2060594235139191E-3</v>
      </c>
      <c r="D50" s="493">
        <v>-4.2636700000001611</v>
      </c>
    </row>
    <row r="51" spans="1:5">
      <c r="A51" s="79" t="s">
        <v>1472</v>
      </c>
      <c r="B51" s="493">
        <v>-965.18268999999998</v>
      </c>
      <c r="C51" s="808">
        <v>-0.41522206801009343</v>
      </c>
      <c r="D51" s="493">
        <v>685.32878999999991</v>
      </c>
    </row>
    <row r="52" spans="1:5">
      <c r="A52" s="79" t="s">
        <v>1473</v>
      </c>
      <c r="B52" s="493">
        <v>-1.3849999999999999E-2</v>
      </c>
      <c r="C52" s="494">
        <v>-0.71211806277281231</v>
      </c>
      <c r="D52" s="489">
        <v>3.4259999999999999E-2</v>
      </c>
    </row>
    <row r="53" spans="1:5" ht="33.75">
      <c r="A53" s="79" t="s">
        <v>1474</v>
      </c>
      <c r="B53" s="493">
        <v>0</v>
      </c>
      <c r="C53" s="494"/>
      <c r="D53" s="489">
        <v>0</v>
      </c>
    </row>
    <row r="54" spans="1:5" ht="22.5">
      <c r="A54" s="79" t="s">
        <v>1475</v>
      </c>
      <c r="B54" s="493">
        <v>1411.12158</v>
      </c>
      <c r="C54" s="808">
        <v>1.517375359758764</v>
      </c>
      <c r="D54" s="493">
        <v>850.56887000000006</v>
      </c>
    </row>
    <row r="55" spans="1:5">
      <c r="A55" s="79" t="s">
        <v>1476</v>
      </c>
      <c r="B55" s="493">
        <v>0</v>
      </c>
      <c r="C55" s="808"/>
      <c r="D55" s="493">
        <v>0</v>
      </c>
    </row>
    <row r="56" spans="1:5" ht="22.5">
      <c r="A56" s="79" t="s">
        <v>1477</v>
      </c>
      <c r="B56" s="493">
        <v>1411.12158</v>
      </c>
      <c r="C56" s="808">
        <v>1.517375359758764</v>
      </c>
      <c r="D56" s="493">
        <v>850.56887000000006</v>
      </c>
    </row>
    <row r="57" spans="1:5">
      <c r="A57" s="79" t="s">
        <v>1478</v>
      </c>
      <c r="B57" s="493">
        <v>0</v>
      </c>
      <c r="C57" s="1098"/>
      <c r="D57" s="1099">
        <v>0</v>
      </c>
    </row>
    <row r="58" spans="1:5" ht="21.75">
      <c r="A58" s="809" t="s">
        <v>952</v>
      </c>
      <c r="B58" s="810">
        <v>1411.12158</v>
      </c>
      <c r="C58" s="811">
        <v>1.517375359758764</v>
      </c>
      <c r="D58" s="810">
        <v>850.56887000000006</v>
      </c>
    </row>
    <row r="59" spans="1:5">
      <c r="A59" s="33" t="s">
        <v>515</v>
      </c>
    </row>
    <row r="60" spans="1:5">
      <c r="A60" s="850"/>
    </row>
    <row r="61" spans="1:5">
      <c r="A61" s="590" t="s">
        <v>81</v>
      </c>
    </row>
    <row r="62" spans="1:5">
      <c r="E62" s="61" t="s">
        <v>1014</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9CCFF"/>
  </sheetPr>
  <dimension ref="A1:H58"/>
  <sheetViews>
    <sheetView showGridLines="0" zoomScaleNormal="100" workbookViewId="0"/>
  </sheetViews>
  <sheetFormatPr defaultColWidth="9.140625" defaultRowHeight="14.25"/>
  <cols>
    <col min="1" max="1" width="57.140625" style="796" customWidth="1"/>
    <col min="2" max="2" width="13.140625" style="796" customWidth="1"/>
    <col min="3" max="3" width="13.42578125" style="796" customWidth="1"/>
    <col min="4" max="4" width="12.85546875" style="796" customWidth="1"/>
    <col min="5" max="5" width="12.7109375" style="796" bestFit="1" customWidth="1"/>
    <col min="6" max="6" width="15.7109375" style="796" bestFit="1" customWidth="1"/>
    <col min="7" max="16384" width="9.140625" style="796"/>
  </cols>
  <sheetData>
    <row r="1" spans="1:8">
      <c r="A1" s="812" t="s">
        <v>965</v>
      </c>
      <c r="B1" s="813"/>
      <c r="C1" s="813"/>
      <c r="D1" s="814"/>
      <c r="E1" s="673" t="s">
        <v>1459</v>
      </c>
    </row>
    <row r="2" spans="1:8">
      <c r="A2" s="503" t="s">
        <v>966</v>
      </c>
      <c r="B2" s="814"/>
      <c r="C2" s="814"/>
      <c r="D2" s="814"/>
      <c r="E2" s="508" t="s">
        <v>1460</v>
      </c>
    </row>
    <row r="3" spans="1:8">
      <c r="A3" s="814"/>
      <c r="B3" s="814"/>
      <c r="C3" s="13" t="s">
        <v>1360</v>
      </c>
      <c r="D3" s="814"/>
    </row>
    <row r="4" spans="1:8" ht="24">
      <c r="A4" s="797" t="s">
        <v>402</v>
      </c>
      <c r="B4" s="826" t="s">
        <v>920</v>
      </c>
      <c r="C4" s="826" t="s">
        <v>921</v>
      </c>
      <c r="D4" s="814"/>
      <c r="E4" s="1048"/>
      <c r="F4" s="1050"/>
      <c r="G4" s="1050"/>
      <c r="H4" s="1051"/>
    </row>
    <row r="5" spans="1:8" ht="15">
      <c r="A5" s="841" t="s">
        <v>964</v>
      </c>
      <c r="B5" s="824">
        <v>18370.339455149624</v>
      </c>
      <c r="C5" s="825">
        <v>5.1348992445918874E-2</v>
      </c>
      <c r="D5" s="1054"/>
      <c r="E5" s="1048"/>
      <c r="F5" s="1049"/>
      <c r="G5" s="1049"/>
      <c r="H5" s="1050"/>
    </row>
    <row r="6" spans="1:8" ht="15">
      <c r="A6" s="79" t="s">
        <v>922</v>
      </c>
      <c r="B6" s="824">
        <v>5813.3182828301251</v>
      </c>
      <c r="C6" s="825">
        <v>1.6249456757157939E-2</v>
      </c>
      <c r="D6" s="1054"/>
      <c r="E6" s="1048"/>
      <c r="F6" s="1049"/>
      <c r="G6" s="1049"/>
      <c r="H6" s="1050"/>
    </row>
    <row r="7" spans="1:8" ht="15">
      <c r="A7" s="79" t="s">
        <v>926</v>
      </c>
      <c r="B7" s="824">
        <v>7177.1599439049996</v>
      </c>
      <c r="C7" s="825">
        <v>2.0061683271694754E-2</v>
      </c>
      <c r="D7" s="1054"/>
      <c r="E7" s="1048"/>
      <c r="F7" s="1049"/>
      <c r="G7" s="1049"/>
      <c r="H7" s="1050"/>
    </row>
    <row r="8" spans="1:8" ht="15">
      <c r="A8" s="79" t="s">
        <v>923</v>
      </c>
      <c r="B8" s="824">
        <v>255898.74266634692</v>
      </c>
      <c r="C8" s="825">
        <v>0.71529122454026872</v>
      </c>
      <c r="D8" s="1054"/>
      <c r="E8" s="43"/>
      <c r="F8" s="1049"/>
      <c r="G8" s="1049"/>
      <c r="H8" s="1051"/>
    </row>
    <row r="9" spans="1:8" ht="15">
      <c r="A9" s="79" t="s">
        <v>924</v>
      </c>
      <c r="B9" s="824">
        <v>164.24794</v>
      </c>
      <c r="C9" s="825">
        <v>4.5910780532438687E-4</v>
      </c>
      <c r="D9" s="1054"/>
      <c r="E9" s="1048"/>
      <c r="F9" s="1049"/>
      <c r="G9" s="1049"/>
      <c r="H9" s="1050"/>
    </row>
    <row r="10" spans="1:8" ht="15">
      <c r="A10" s="79" t="s">
        <v>925</v>
      </c>
      <c r="B10" s="824">
        <v>23510.450619999996</v>
      </c>
      <c r="C10" s="825">
        <v>6.5716692619314246E-2</v>
      </c>
      <c r="D10" s="1054"/>
      <c r="E10" s="1048"/>
      <c r="F10" s="1049"/>
      <c r="G10" s="1049"/>
      <c r="H10" s="1050"/>
    </row>
    <row r="11" spans="1:8" ht="15">
      <c r="A11" s="79" t="s">
        <v>927</v>
      </c>
      <c r="B11" s="824">
        <v>23276.22005</v>
      </c>
      <c r="C11" s="825">
        <v>6.5061968530034472E-2</v>
      </c>
      <c r="D11" s="1054"/>
      <c r="E11" s="1048"/>
      <c r="F11" s="1049"/>
      <c r="G11" s="1049"/>
      <c r="H11" s="1050"/>
    </row>
    <row r="12" spans="1:8" ht="15">
      <c r="A12" s="823" t="s">
        <v>932</v>
      </c>
      <c r="B12" s="824">
        <v>8000.7161752150005</v>
      </c>
      <c r="C12" s="825">
        <v>2.236369749432645E-2</v>
      </c>
      <c r="D12" s="1054"/>
      <c r="E12" s="1048"/>
      <c r="F12" s="1049"/>
      <c r="G12" s="1049"/>
      <c r="H12" s="1050"/>
    </row>
    <row r="13" spans="1:8" ht="15">
      <c r="A13" s="79" t="s">
        <v>928</v>
      </c>
      <c r="B13" s="824">
        <v>15543.42828</v>
      </c>
      <c r="C13" s="825">
        <v>4.3447176535960259E-2</v>
      </c>
      <c r="D13" s="1054"/>
      <c r="E13" s="43"/>
      <c r="F13" s="1049"/>
      <c r="G13" s="1049"/>
      <c r="H13" s="1051"/>
    </row>
    <row r="14" spans="1:8" ht="21.75">
      <c r="A14" s="842" t="s">
        <v>981</v>
      </c>
      <c r="B14" s="843">
        <v>357754.62341344665</v>
      </c>
      <c r="C14" s="844">
        <v>1</v>
      </c>
      <c r="D14" s="1054"/>
      <c r="E14" s="1048"/>
      <c r="F14" s="1049"/>
      <c r="G14" s="1049"/>
      <c r="H14" s="1050"/>
    </row>
    <row r="15" spans="1:8">
      <c r="A15" s="33" t="s">
        <v>515</v>
      </c>
      <c r="B15" s="814"/>
      <c r="C15" s="814"/>
      <c r="D15" s="1054"/>
    </row>
    <row r="16" spans="1:8">
      <c r="A16" s="850"/>
      <c r="B16" s="814"/>
      <c r="C16" s="814"/>
      <c r="D16" s="814"/>
    </row>
    <row r="17" spans="1:5">
      <c r="A17" s="851"/>
      <c r="B17" s="814"/>
      <c r="C17" s="814"/>
      <c r="D17" s="814"/>
    </row>
    <row r="18" spans="1:5">
      <c r="A18" s="851"/>
      <c r="B18" s="814"/>
      <c r="C18" s="814"/>
      <c r="D18" s="814"/>
    </row>
    <row r="19" spans="1:5">
      <c r="A19" s="815" t="s">
        <v>967</v>
      </c>
      <c r="B19" s="814"/>
      <c r="C19" s="814"/>
      <c r="E19" s="673" t="s">
        <v>1728</v>
      </c>
    </row>
    <row r="20" spans="1:5">
      <c r="A20" s="503" t="s">
        <v>968</v>
      </c>
      <c r="B20" s="814"/>
      <c r="C20" s="814"/>
      <c r="E20" s="508" t="s">
        <v>1675</v>
      </c>
    </row>
    <row r="21" spans="1:5">
      <c r="A21" s="814"/>
      <c r="B21" s="13" t="s">
        <v>1360</v>
      </c>
      <c r="C21" s="814"/>
      <c r="D21" s="814"/>
    </row>
    <row r="22" spans="1:5" ht="24">
      <c r="A22" s="829" t="s">
        <v>937</v>
      </c>
      <c r="B22" s="830" t="s">
        <v>938</v>
      </c>
      <c r="C22" s="814"/>
      <c r="D22" s="814"/>
    </row>
    <row r="23" spans="1:5">
      <c r="A23" s="816" t="s">
        <v>929</v>
      </c>
      <c r="B23" s="817">
        <v>15963.528030000001</v>
      </c>
      <c r="C23" s="814"/>
      <c r="D23" s="814"/>
    </row>
    <row r="24" spans="1:5">
      <c r="A24" s="816" t="s">
        <v>930</v>
      </c>
      <c r="B24" s="817">
        <v>21742.324829999998</v>
      </c>
      <c r="C24" s="814"/>
      <c r="D24" s="814"/>
    </row>
    <row r="25" spans="1:5" ht="21.75">
      <c r="A25" s="827" t="s">
        <v>983</v>
      </c>
      <c r="B25" s="819">
        <v>5778.7968000000001</v>
      </c>
      <c r="C25" s="814"/>
      <c r="D25" s="814"/>
    </row>
    <row r="26" spans="1:5">
      <c r="A26" s="816" t="s">
        <v>931</v>
      </c>
      <c r="B26" s="817">
        <v>5321.1760100000001</v>
      </c>
      <c r="C26" s="814"/>
      <c r="D26" s="814"/>
    </row>
    <row r="27" spans="1:5">
      <c r="A27" s="816" t="s">
        <v>941</v>
      </c>
      <c r="B27" s="817">
        <v>21742.324829999998</v>
      </c>
      <c r="C27" s="814"/>
      <c r="D27" s="814"/>
    </row>
    <row r="28" spans="1:5" ht="32.25">
      <c r="A28" s="827" t="s">
        <v>933</v>
      </c>
      <c r="B28" s="819">
        <v>16421.148819999999</v>
      </c>
      <c r="C28" s="814"/>
      <c r="D28" s="814"/>
    </row>
    <row r="29" spans="1:5" ht="22.5">
      <c r="A29" s="828" t="s">
        <v>934</v>
      </c>
      <c r="B29" s="817">
        <v>6131.7938700000004</v>
      </c>
      <c r="C29" s="814"/>
      <c r="D29" s="814"/>
    </row>
    <row r="30" spans="1:5">
      <c r="A30" s="816" t="s">
        <v>941</v>
      </c>
      <c r="B30" s="817">
        <v>21742.324829999998</v>
      </c>
      <c r="C30" s="814"/>
      <c r="D30" s="814"/>
    </row>
    <row r="31" spans="1:5" ht="32.25">
      <c r="A31" s="827" t="s">
        <v>935</v>
      </c>
      <c r="B31" s="819">
        <v>15610.530959999998</v>
      </c>
      <c r="C31" s="814"/>
      <c r="D31" s="814"/>
    </row>
    <row r="32" spans="1:5">
      <c r="A32" s="33" t="s">
        <v>515</v>
      </c>
      <c r="B32" s="814"/>
      <c r="C32" s="814"/>
      <c r="D32" s="814"/>
    </row>
    <row r="33" spans="1:4">
      <c r="A33" s="56" t="s">
        <v>984</v>
      </c>
      <c r="B33" s="814"/>
      <c r="C33" s="814"/>
      <c r="D33" s="814"/>
    </row>
    <row r="34" spans="1:4">
      <c r="A34" s="850"/>
      <c r="B34" s="814"/>
      <c r="C34" s="814"/>
      <c r="D34" s="814"/>
    </row>
    <row r="35" spans="1:4">
      <c r="A35" s="851"/>
    </row>
    <row r="36" spans="1:4">
      <c r="A36" s="851"/>
    </row>
    <row r="37" spans="1:4">
      <c r="A37" s="815" t="s">
        <v>969</v>
      </c>
      <c r="B37" s="814"/>
      <c r="C37" s="814"/>
      <c r="D37" s="814"/>
    </row>
    <row r="38" spans="1:4">
      <c r="A38" s="503" t="s">
        <v>970</v>
      </c>
      <c r="B38" s="814"/>
      <c r="C38" s="814"/>
      <c r="D38" s="814"/>
    </row>
    <row r="39" spans="1:4">
      <c r="A39" s="814"/>
      <c r="C39" s="814"/>
      <c r="D39" s="13" t="s">
        <v>1360</v>
      </c>
    </row>
    <row r="40" spans="1:4" ht="78.75" customHeight="1">
      <c r="A40" s="838" t="s">
        <v>939</v>
      </c>
      <c r="B40" s="838" t="s">
        <v>914</v>
      </c>
      <c r="C40" s="1210" t="s">
        <v>333</v>
      </c>
      <c r="D40" s="1210"/>
    </row>
    <row r="41" spans="1:4" ht="22.5">
      <c r="A41" s="839"/>
      <c r="B41" s="852" t="s">
        <v>1377</v>
      </c>
      <c r="C41" s="840" t="s">
        <v>334</v>
      </c>
      <c r="D41" s="840" t="s">
        <v>335</v>
      </c>
    </row>
    <row r="42" spans="1:4">
      <c r="A42" s="816" t="s">
        <v>940</v>
      </c>
      <c r="B42" s="817">
        <v>1548.4789262724798</v>
      </c>
      <c r="C42" s="820">
        <v>0.30645825499786539</v>
      </c>
      <c r="D42" s="817">
        <v>363.22947773574896</v>
      </c>
    </row>
    <row r="43" spans="1:4">
      <c r="A43" s="816" t="s">
        <v>942</v>
      </c>
      <c r="B43" s="817">
        <v>393.19466321587362</v>
      </c>
      <c r="C43" s="820">
        <v>3.8435863260446679E-2</v>
      </c>
      <c r="D43" s="817">
        <v>14.553403676421711</v>
      </c>
    </row>
    <row r="44" spans="1:4">
      <c r="A44" s="816" t="s">
        <v>943</v>
      </c>
      <c r="B44" s="817">
        <v>256480.32417413231</v>
      </c>
      <c r="C44" s="820">
        <v>0.47173256484999015</v>
      </c>
      <c r="D44" s="817">
        <v>82209.311695533892</v>
      </c>
    </row>
    <row r="45" spans="1:4">
      <c r="A45" s="816" t="s">
        <v>944</v>
      </c>
      <c r="B45" s="817">
        <v>22032.731058464393</v>
      </c>
      <c r="C45" s="820">
        <v>6.1370399283521282E-2</v>
      </c>
      <c r="D45" s="817">
        <v>1273.9732550268757</v>
      </c>
    </row>
    <row r="46" spans="1:4">
      <c r="A46" s="816" t="s">
        <v>945</v>
      </c>
      <c r="B46" s="817">
        <v>46168.905796005041</v>
      </c>
      <c r="C46" s="820">
        <v>0.38559070461133205</v>
      </c>
      <c r="D46" s="817">
        <v>12848.167108633619</v>
      </c>
    </row>
    <row r="47" spans="1:4">
      <c r="A47" s="818" t="s">
        <v>957</v>
      </c>
      <c r="B47" s="821">
        <v>326623.63461809012</v>
      </c>
      <c r="C47" s="822">
        <v>0.42063148317924903</v>
      </c>
      <c r="D47" s="821">
        <v>96709.234940606548</v>
      </c>
    </row>
    <row r="48" spans="1:4">
      <c r="A48" s="33" t="s">
        <v>515</v>
      </c>
    </row>
    <row r="49" spans="1:5">
      <c r="E49" s="796" t="s">
        <v>936</v>
      </c>
    </row>
    <row r="50" spans="1:5">
      <c r="A50" s="850"/>
    </row>
    <row r="51" spans="1:5">
      <c r="A51" s="851"/>
    </row>
    <row r="54" spans="1:5">
      <c r="A54" s="590" t="s">
        <v>81</v>
      </c>
    </row>
    <row r="58" spans="1:5">
      <c r="E58" s="61" t="s">
        <v>1015</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CC99FF"/>
  </sheetPr>
  <dimension ref="A1:S113"/>
  <sheetViews>
    <sheetView showGridLines="0" zoomScaleNormal="100" workbookViewId="0"/>
  </sheetViews>
  <sheetFormatPr defaultRowHeight="15"/>
  <cols>
    <col min="1" max="1" width="39.140625" customWidth="1"/>
    <col min="2" max="2" width="23.28515625" style="253" bestFit="1" customWidth="1"/>
    <col min="3" max="4" width="11" bestFit="1" customWidth="1"/>
    <col min="5" max="5" width="10.42578125" bestFit="1" customWidth="1"/>
    <col min="6" max="7" width="8" bestFit="1" customWidth="1"/>
    <col min="8" max="9" width="9.5703125" bestFit="1" customWidth="1"/>
    <col min="10" max="10" width="10.42578125" bestFit="1" customWidth="1"/>
    <col min="11" max="12" width="8" bestFit="1" customWidth="1"/>
    <col min="13" max="14" width="9.5703125" bestFit="1" customWidth="1"/>
    <col min="15" max="15" width="10.42578125" bestFit="1" customWidth="1"/>
    <col min="16" max="16" width="8" bestFit="1" customWidth="1"/>
    <col min="17" max="17" width="9" customWidth="1"/>
  </cols>
  <sheetData>
    <row r="1" spans="1:19" ht="18">
      <c r="A1" s="573" t="s">
        <v>1663</v>
      </c>
      <c r="B1" s="573"/>
      <c r="C1" s="524"/>
      <c r="D1" s="524"/>
      <c r="E1" s="189"/>
      <c r="F1" s="189"/>
      <c r="G1" s="189"/>
      <c r="H1" s="189"/>
      <c r="I1" s="189"/>
      <c r="J1" s="189"/>
      <c r="K1" s="189"/>
      <c r="L1" s="189"/>
      <c r="M1" s="189"/>
      <c r="N1" s="189"/>
      <c r="O1" s="189"/>
      <c r="P1" s="189"/>
      <c r="Q1" s="189"/>
    </row>
    <row r="2" spans="1:19" ht="18">
      <c r="A2" s="574" t="s">
        <v>87</v>
      </c>
      <c r="B2" s="574"/>
      <c r="C2" s="524"/>
      <c r="D2" s="524"/>
      <c r="E2" s="189"/>
      <c r="F2" s="189"/>
      <c r="G2" s="189"/>
      <c r="H2" s="189"/>
      <c r="I2" s="189"/>
      <c r="J2" s="189"/>
      <c r="K2" s="189"/>
      <c r="L2" s="189"/>
      <c r="M2" s="189"/>
      <c r="N2" s="189"/>
      <c r="O2" s="189"/>
      <c r="P2" s="189"/>
      <c r="Q2" s="189"/>
    </row>
    <row r="3" spans="1:19" s="253" customFormat="1" ht="18">
      <c r="A3" s="525"/>
      <c r="B3" s="525"/>
      <c r="C3" s="524"/>
      <c r="D3" s="524"/>
      <c r="E3" s="189"/>
      <c r="F3" s="189"/>
      <c r="G3" s="189"/>
      <c r="H3" s="189"/>
      <c r="I3" s="189"/>
      <c r="J3" s="189"/>
      <c r="K3" s="189"/>
      <c r="L3" s="189"/>
      <c r="M3" s="189"/>
      <c r="N3" s="189"/>
      <c r="O3" s="189"/>
      <c r="P3" s="189"/>
      <c r="Q3" s="189"/>
    </row>
    <row r="4" spans="1:19" ht="12.6" customHeight="1">
      <c r="A4" s="140" t="s">
        <v>1721</v>
      </c>
      <c r="B4" s="140"/>
    </row>
    <row r="5" spans="1:19" ht="12.75" customHeight="1">
      <c r="A5" s="503" t="s">
        <v>1731</v>
      </c>
      <c r="B5" s="503"/>
      <c r="I5" s="52"/>
      <c r="K5" s="52"/>
    </row>
    <row r="6" spans="1:19" ht="12.75" customHeight="1">
      <c r="N6" s="956"/>
      <c r="O6" s="956"/>
      <c r="P6" s="956"/>
      <c r="Q6" s="24" t="s">
        <v>1378</v>
      </c>
    </row>
    <row r="7" spans="1:19" ht="24" customHeight="1">
      <c r="A7" s="931"/>
      <c r="B7" s="930"/>
      <c r="C7" s="1212" t="s">
        <v>504</v>
      </c>
      <c r="D7" s="1212"/>
      <c r="E7" s="1212"/>
      <c r="F7" s="1212"/>
      <c r="G7" s="1212"/>
      <c r="H7" s="1212" t="s">
        <v>505</v>
      </c>
      <c r="I7" s="1212"/>
      <c r="J7" s="1212"/>
      <c r="K7" s="1212"/>
      <c r="L7" s="1212"/>
      <c r="M7" s="1212" t="s">
        <v>506</v>
      </c>
      <c r="N7" s="1212"/>
      <c r="O7" s="1212"/>
      <c r="P7" s="1212"/>
      <c r="Q7" s="1212"/>
    </row>
    <row r="8" spans="1:19" ht="48" customHeight="1">
      <c r="A8" s="930" t="s">
        <v>1259</v>
      </c>
      <c r="B8" s="930" t="s">
        <v>1260</v>
      </c>
      <c r="C8" s="1213" t="s">
        <v>1389</v>
      </c>
      <c r="D8" s="1213"/>
      <c r="E8" s="1213"/>
      <c r="F8" s="1213" t="s">
        <v>507</v>
      </c>
      <c r="G8" s="1213"/>
      <c r="H8" s="1213" t="s">
        <v>1389</v>
      </c>
      <c r="I8" s="1213"/>
      <c r="J8" s="1213"/>
      <c r="K8" s="1213" t="s">
        <v>508</v>
      </c>
      <c r="L8" s="1213"/>
      <c r="M8" s="1213" t="s">
        <v>1389</v>
      </c>
      <c r="N8" s="1213"/>
      <c r="O8" s="1213"/>
      <c r="P8" s="1213" t="s">
        <v>508</v>
      </c>
      <c r="Q8" s="1213"/>
    </row>
    <row r="9" spans="1:19" ht="54.75" customHeight="1">
      <c r="A9" s="931"/>
      <c r="B9" s="930"/>
      <c r="C9" s="775" t="s">
        <v>1722</v>
      </c>
      <c r="D9" s="775" t="s">
        <v>1723</v>
      </c>
      <c r="E9" s="372" t="s">
        <v>1724</v>
      </c>
      <c r="F9" s="775" t="s">
        <v>1722</v>
      </c>
      <c r="G9" s="775" t="s">
        <v>1723</v>
      </c>
      <c r="H9" s="775" t="s">
        <v>1722</v>
      </c>
      <c r="I9" s="775" t="s">
        <v>1723</v>
      </c>
      <c r="J9" s="1107" t="s">
        <v>1724</v>
      </c>
      <c r="K9" s="775" t="s">
        <v>1722</v>
      </c>
      <c r="L9" s="775" t="s">
        <v>1723</v>
      </c>
      <c r="M9" s="775" t="s">
        <v>1722</v>
      </c>
      <c r="N9" s="775" t="s">
        <v>1723</v>
      </c>
      <c r="O9" s="1107" t="s">
        <v>1724</v>
      </c>
      <c r="P9" s="775" t="s">
        <v>1722</v>
      </c>
      <c r="Q9" s="775" t="s">
        <v>1723</v>
      </c>
    </row>
    <row r="10" spans="1:19">
      <c r="A10" s="83" t="s">
        <v>1590</v>
      </c>
      <c r="B10" s="83" t="s">
        <v>1591</v>
      </c>
      <c r="C10" s="84">
        <v>187284.02408</v>
      </c>
      <c r="D10" s="84">
        <v>219354.44028000001</v>
      </c>
      <c r="E10" s="1088">
        <v>117.12394656059976</v>
      </c>
      <c r="F10" s="1089">
        <v>0.14378745151039529</v>
      </c>
      <c r="G10" s="1090">
        <v>0.15152358326937246</v>
      </c>
      <c r="H10" s="84">
        <v>0</v>
      </c>
      <c r="I10" s="84">
        <v>0</v>
      </c>
      <c r="J10" s="1088">
        <v>0</v>
      </c>
      <c r="K10" s="1089">
        <v>0</v>
      </c>
      <c r="L10" s="1090">
        <v>0</v>
      </c>
      <c r="M10" s="84">
        <v>187284.02408</v>
      </c>
      <c r="N10" s="84">
        <v>219354.44028000001</v>
      </c>
      <c r="O10" s="1091">
        <v>117.12394656059976</v>
      </c>
      <c r="P10" s="1092">
        <v>0.11775189102010604</v>
      </c>
      <c r="Q10" s="1090">
        <v>0.12584217580071982</v>
      </c>
      <c r="R10" s="63"/>
    </row>
    <row r="11" spans="1:19">
      <c r="A11" s="83" t="s">
        <v>1592</v>
      </c>
      <c r="B11" s="83" t="s">
        <v>1593</v>
      </c>
      <c r="C11" s="84">
        <v>12388.294310000001</v>
      </c>
      <c r="D11" s="84">
        <v>12518.18629</v>
      </c>
      <c r="E11" s="1088">
        <v>101.048505764794</v>
      </c>
      <c r="F11" s="1089">
        <v>9.5111223509098727E-3</v>
      </c>
      <c r="G11" s="1090">
        <v>8.6471941952627768E-3</v>
      </c>
      <c r="H11" s="84">
        <v>35485.822979999997</v>
      </c>
      <c r="I11" s="84">
        <v>34647.831509999996</v>
      </c>
      <c r="J11" s="1088">
        <v>97.638517583564848</v>
      </c>
      <c r="K11" s="1089">
        <v>0.12321855022530373</v>
      </c>
      <c r="L11" s="1090">
        <v>0.11727819085906491</v>
      </c>
      <c r="M11" s="84">
        <v>47874.117290000002</v>
      </c>
      <c r="N11" s="84">
        <v>47166.017799999994</v>
      </c>
      <c r="O11" s="1091">
        <v>98.520913741948164</v>
      </c>
      <c r="P11" s="1092">
        <v>3.0100099939158968E-2</v>
      </c>
      <c r="Q11" s="1090">
        <v>2.7058829063277716E-2</v>
      </c>
      <c r="R11" s="63"/>
      <c r="S11" s="253"/>
    </row>
    <row r="12" spans="1:19">
      <c r="A12" s="83" t="s">
        <v>1594</v>
      </c>
      <c r="B12" s="83" t="s">
        <v>1595</v>
      </c>
      <c r="C12" s="84">
        <v>131916.35790999999</v>
      </c>
      <c r="D12" s="84">
        <v>148100.85778999998</v>
      </c>
      <c r="E12" s="1088">
        <v>112.26875888359645</v>
      </c>
      <c r="F12" s="1089">
        <v>0.10127888382145057</v>
      </c>
      <c r="G12" s="1090">
        <v>0.10230370823113273</v>
      </c>
      <c r="H12" s="84">
        <v>54331.29797</v>
      </c>
      <c r="I12" s="84">
        <v>47399.89215</v>
      </c>
      <c r="J12" s="1088">
        <v>87.242333463435202</v>
      </c>
      <c r="K12" s="1089">
        <v>0.18865629159835223</v>
      </c>
      <c r="L12" s="1090">
        <v>0.16044217938032776</v>
      </c>
      <c r="M12" s="84">
        <v>186247.65588000001</v>
      </c>
      <c r="N12" s="84">
        <v>195500.74994000001</v>
      </c>
      <c r="O12" s="1091">
        <v>104.96816672203477</v>
      </c>
      <c r="P12" s="1092">
        <v>0.11710029077848065</v>
      </c>
      <c r="Q12" s="1090">
        <v>0.1121574731367095</v>
      </c>
      <c r="R12" s="63"/>
      <c r="S12" s="253"/>
    </row>
    <row r="13" spans="1:19">
      <c r="A13" s="83" t="s">
        <v>1596</v>
      </c>
      <c r="B13" s="83" t="s">
        <v>1597</v>
      </c>
      <c r="C13" s="84">
        <v>376713.18680000002</v>
      </c>
      <c r="D13" s="84">
        <v>410393.98843000003</v>
      </c>
      <c r="E13" s="1088">
        <v>108.9407015231143</v>
      </c>
      <c r="F13" s="1089">
        <v>0.28922183483837222</v>
      </c>
      <c r="G13" s="1090">
        <v>0.28348807345657706</v>
      </c>
      <c r="H13" s="84">
        <v>28269.54811</v>
      </c>
      <c r="I13" s="84">
        <v>37722.026279999998</v>
      </c>
      <c r="J13" s="1088">
        <v>133.43696239225099</v>
      </c>
      <c r="K13" s="1090">
        <v>9.8161249792682009E-2</v>
      </c>
      <c r="L13" s="1090">
        <v>0.1276839214708044</v>
      </c>
      <c r="M13" s="84">
        <v>404982.73491</v>
      </c>
      <c r="N13" s="84">
        <v>448116.01470999996</v>
      </c>
      <c r="O13" s="1091">
        <v>110.65064657869563</v>
      </c>
      <c r="P13" s="1092">
        <v>0.25462653902490207</v>
      </c>
      <c r="Q13" s="1090">
        <v>0.25708116156787636</v>
      </c>
      <c r="R13" s="63"/>
      <c r="S13" s="253"/>
    </row>
    <row r="14" spans="1:19">
      <c r="A14" s="83" t="s">
        <v>1598</v>
      </c>
      <c r="B14" s="83" t="s">
        <v>1599</v>
      </c>
      <c r="C14" s="84">
        <v>205221.64496000001</v>
      </c>
      <c r="D14" s="84">
        <v>223964.95535</v>
      </c>
      <c r="E14" s="1088">
        <v>109.13320346577149</v>
      </c>
      <c r="F14" s="1089">
        <v>0.15755907354363996</v>
      </c>
      <c r="G14" s="1090">
        <v>0.15470839121414026</v>
      </c>
      <c r="H14" s="84">
        <v>0</v>
      </c>
      <c r="I14" s="84">
        <v>0</v>
      </c>
      <c r="J14" s="1088">
        <v>0</v>
      </c>
      <c r="K14" s="1089">
        <v>0</v>
      </c>
      <c r="L14" s="1090">
        <v>0</v>
      </c>
      <c r="M14" s="84">
        <v>205221.64496000001</v>
      </c>
      <c r="N14" s="84">
        <v>223964.95535</v>
      </c>
      <c r="O14" s="1091">
        <v>109.13320346577149</v>
      </c>
      <c r="P14" s="1092">
        <v>0.1290298886464252</v>
      </c>
      <c r="Q14" s="1090">
        <v>0.12848719747080867</v>
      </c>
      <c r="R14" s="63"/>
      <c r="S14" s="253"/>
    </row>
    <row r="15" spans="1:19">
      <c r="A15" s="83" t="s">
        <v>1600</v>
      </c>
      <c r="B15" s="83" t="s">
        <v>1601</v>
      </c>
      <c r="C15" s="84">
        <v>82460.867040000012</v>
      </c>
      <c r="D15" s="84">
        <v>96829.608349999995</v>
      </c>
      <c r="E15" s="1088">
        <v>117.42492145156564</v>
      </c>
      <c r="F15" s="1089">
        <v>6.3309393202457043E-2</v>
      </c>
      <c r="G15" s="1090">
        <v>6.6887040011743434E-2</v>
      </c>
      <c r="H15" s="84">
        <v>30039.18317</v>
      </c>
      <c r="I15" s="84">
        <v>34211.881909999996</v>
      </c>
      <c r="J15" s="1088">
        <v>113.89085287834075</v>
      </c>
      <c r="K15" s="1089">
        <v>0.10430600981822696</v>
      </c>
      <c r="L15" s="1090">
        <v>0.11580256083647672</v>
      </c>
      <c r="M15" s="84">
        <v>112500.05020999999</v>
      </c>
      <c r="N15" s="84">
        <v>131041.49026000001</v>
      </c>
      <c r="O15" s="1091">
        <v>116.48127268866935</v>
      </c>
      <c r="P15" s="1092">
        <v>7.0732641062997259E-2</v>
      </c>
      <c r="Q15" s="1090">
        <v>7.5177626828239724E-2</v>
      </c>
      <c r="R15" s="63"/>
      <c r="S15" s="253"/>
    </row>
    <row r="16" spans="1:19">
      <c r="A16" s="83" t="s">
        <v>1602</v>
      </c>
      <c r="B16" s="83" t="s">
        <v>1603</v>
      </c>
      <c r="C16" s="84">
        <v>31215.248309999999</v>
      </c>
      <c r="D16" s="84">
        <v>34764.541680000002</v>
      </c>
      <c r="E16" s="1088">
        <v>111.37038326510114</v>
      </c>
      <c r="F16" s="1089">
        <v>2.3965530561441965E-2</v>
      </c>
      <c r="G16" s="1090">
        <v>2.4014320928936017E-2</v>
      </c>
      <c r="H16" s="84">
        <v>34504.36634</v>
      </c>
      <c r="I16" s="84">
        <v>31710.208739999998</v>
      </c>
      <c r="J16" s="1088">
        <v>91.902017349146874</v>
      </c>
      <c r="K16" s="1089">
        <v>0.11981060716145099</v>
      </c>
      <c r="L16" s="1090">
        <v>0.10733473786713493</v>
      </c>
      <c r="M16" s="84">
        <v>65719.614650000003</v>
      </c>
      <c r="N16" s="84">
        <v>66474.750419999997</v>
      </c>
      <c r="O16" s="1091">
        <v>101.14902647257075</v>
      </c>
      <c r="P16" s="1092">
        <v>4.1320176348007935E-2</v>
      </c>
      <c r="Q16" s="1090">
        <v>3.8136119870582519E-2</v>
      </c>
      <c r="R16" s="63"/>
      <c r="S16" s="253"/>
    </row>
    <row r="17" spans="1:19">
      <c r="A17" s="83" t="s">
        <v>1604</v>
      </c>
      <c r="B17" s="83" t="s">
        <v>1605</v>
      </c>
      <c r="C17" s="84">
        <v>0</v>
      </c>
      <c r="D17" s="84">
        <v>0</v>
      </c>
      <c r="E17" s="1088">
        <v>0</v>
      </c>
      <c r="F17" s="1089">
        <v>0</v>
      </c>
      <c r="G17" s="1090">
        <v>0</v>
      </c>
      <c r="H17" s="84">
        <v>7010.6229599999997</v>
      </c>
      <c r="I17" s="84">
        <v>8873.6393499999995</v>
      </c>
      <c r="J17" s="1088">
        <v>126.57419177482055</v>
      </c>
      <c r="K17" s="1089">
        <v>2.4343208773664114E-2</v>
      </c>
      <c r="L17" s="1090">
        <v>3.003606066958182E-2</v>
      </c>
      <c r="M17" s="84">
        <v>7010.6229599999997</v>
      </c>
      <c r="N17" s="84">
        <v>8873.6393499999995</v>
      </c>
      <c r="O17" s="1091">
        <v>126.57419177482055</v>
      </c>
      <c r="P17" s="1092">
        <v>4.4078191656985524E-3</v>
      </c>
      <c r="Q17" s="1090">
        <v>5.0907475665843641E-3</v>
      </c>
      <c r="R17" s="63"/>
      <c r="S17" s="253"/>
    </row>
    <row r="18" spans="1:19">
      <c r="A18" s="83" t="s">
        <v>1720</v>
      </c>
      <c r="B18" s="83" t="s">
        <v>1606</v>
      </c>
      <c r="C18" s="84">
        <v>40728.83829</v>
      </c>
      <c r="D18" s="84">
        <v>48396.246460000002</v>
      </c>
      <c r="E18" s="1088">
        <v>118.82550176218149</v>
      </c>
      <c r="F18" s="1089">
        <v>3.1269596483021626E-2</v>
      </c>
      <c r="G18" s="1090">
        <v>3.3430700883220262E-2</v>
      </c>
      <c r="H18" s="84">
        <v>0</v>
      </c>
      <c r="I18" s="84">
        <v>0</v>
      </c>
      <c r="J18" s="1088">
        <v>0</v>
      </c>
      <c r="K18" s="1089">
        <v>0</v>
      </c>
      <c r="L18" s="1090">
        <v>0</v>
      </c>
      <c r="M18" s="84">
        <v>40728.83829</v>
      </c>
      <c r="N18" s="84">
        <v>48396.246460000002</v>
      </c>
      <c r="O18" s="1091">
        <v>118.82550176218149</v>
      </c>
      <c r="P18" s="1092">
        <v>2.5607617901519417E-2</v>
      </c>
      <c r="Q18" s="1090">
        <v>2.7764603020299913E-2</v>
      </c>
      <c r="R18" s="63"/>
      <c r="S18" s="253"/>
    </row>
    <row r="19" spans="1:19">
      <c r="A19" s="83" t="s">
        <v>1607</v>
      </c>
      <c r="B19" s="83" t="s">
        <v>1608</v>
      </c>
      <c r="C19" s="84">
        <v>2277.19445</v>
      </c>
      <c r="D19" s="84">
        <v>2163.2112599999996</v>
      </c>
      <c r="E19" s="1088">
        <v>94.994578087084292</v>
      </c>
      <c r="F19" s="1089">
        <v>1.748317765850924E-3</v>
      </c>
      <c r="G19" s="1090">
        <v>1.4942825915238139E-3</v>
      </c>
      <c r="H19" s="84">
        <v>0</v>
      </c>
      <c r="I19" s="84">
        <v>0</v>
      </c>
      <c r="J19" s="1088">
        <v>0</v>
      </c>
      <c r="K19" s="1089">
        <v>0</v>
      </c>
      <c r="L19" s="1090">
        <v>0</v>
      </c>
      <c r="M19" s="84">
        <v>2277.19445</v>
      </c>
      <c r="N19" s="84">
        <v>2163.2112599999996</v>
      </c>
      <c r="O19" s="1091">
        <v>94.994578087084292</v>
      </c>
      <c r="P19" s="1092">
        <v>1.4317502735494954E-3</v>
      </c>
      <c r="Q19" s="1090">
        <v>1.2410198367880361E-3</v>
      </c>
      <c r="R19" s="63"/>
      <c r="S19" s="253"/>
    </row>
    <row r="20" spans="1:19">
      <c r="A20" s="83" t="s">
        <v>1609</v>
      </c>
      <c r="B20" s="83" t="s">
        <v>1610</v>
      </c>
      <c r="C20" s="84">
        <v>4670.5945000000002</v>
      </c>
      <c r="D20" s="84">
        <v>5778.5708099999993</v>
      </c>
      <c r="E20" s="1088">
        <v>123.72238287866779</v>
      </c>
      <c r="F20" s="1089">
        <v>3.585852469223967E-3</v>
      </c>
      <c r="G20" s="1090">
        <v>3.9916664289509404E-3</v>
      </c>
      <c r="H20" s="84">
        <v>28854.067709999999</v>
      </c>
      <c r="I20" s="84">
        <v>28516.883710000002</v>
      </c>
      <c r="J20" s="1088">
        <v>98.831416064490824</v>
      </c>
      <c r="K20" s="1089">
        <v>0.1001908957651276</v>
      </c>
      <c r="L20" s="1090">
        <v>9.6525767550037916E-2</v>
      </c>
      <c r="M20" s="84">
        <v>33524.662210000002</v>
      </c>
      <c r="N20" s="84">
        <v>34295.454520000007</v>
      </c>
      <c r="O20" s="1091">
        <v>102.29917994451883</v>
      </c>
      <c r="P20" s="1092">
        <v>2.1078105249124394E-2</v>
      </c>
      <c r="Q20" s="1090">
        <v>1.9675072961196555E-2</v>
      </c>
      <c r="R20" s="63"/>
      <c r="S20" s="253"/>
    </row>
    <row r="21" spans="1:19">
      <c r="A21" s="83" t="s">
        <v>1611</v>
      </c>
      <c r="B21" s="83" t="s">
        <v>1612</v>
      </c>
      <c r="C21" s="84">
        <v>76840.037989999997</v>
      </c>
      <c r="D21" s="84">
        <v>76034.358819999994</v>
      </c>
      <c r="E21" s="1088">
        <v>98.951485200846918</v>
      </c>
      <c r="F21" s="1089">
        <v>5.899399743687981E-2</v>
      </c>
      <c r="G21" s="1090">
        <v>5.2522294444048503E-2</v>
      </c>
      <c r="H21" s="84">
        <v>7357.0864299999994</v>
      </c>
      <c r="I21" s="84">
        <v>7733.6217900000001</v>
      </c>
      <c r="J21" s="1088">
        <v>105.11799560305018</v>
      </c>
      <c r="K21" s="1088">
        <v>2.5546244884831343E-2</v>
      </c>
      <c r="L21" s="1090">
        <v>2.6177256491727936E-2</v>
      </c>
      <c r="M21" s="84">
        <v>84197.124420000007</v>
      </c>
      <c r="N21" s="84">
        <v>83767.980609999999</v>
      </c>
      <c r="O21" s="1091">
        <v>99.490310609826395</v>
      </c>
      <c r="P21" s="1092">
        <v>5.293762064123067E-2</v>
      </c>
      <c r="Q21" s="1090">
        <v>4.805713040929973E-2</v>
      </c>
      <c r="R21" s="63"/>
      <c r="S21" s="253"/>
    </row>
    <row r="22" spans="1:19">
      <c r="A22" s="83" t="s">
        <v>1613</v>
      </c>
      <c r="B22" s="83" t="s">
        <v>1614</v>
      </c>
      <c r="C22" s="84">
        <v>68872.65754</v>
      </c>
      <c r="D22" s="84">
        <v>77549.530569999988</v>
      </c>
      <c r="E22" s="1088">
        <v>112.59842924597561</v>
      </c>
      <c r="F22" s="1089">
        <v>5.2877035054493739E-2</v>
      </c>
      <c r="G22" s="1090">
        <v>5.3568930438904441E-2</v>
      </c>
      <c r="H22" s="84">
        <v>20970.550589999999</v>
      </c>
      <c r="I22" s="84">
        <v>23865.632600000001</v>
      </c>
      <c r="J22" s="1088">
        <v>113.80546494273045</v>
      </c>
      <c r="K22" s="1088">
        <v>7.2816708875049124E-2</v>
      </c>
      <c r="L22" s="1090">
        <v>8.0781916011895369E-2</v>
      </c>
      <c r="M22" s="84">
        <v>89843.208129999999</v>
      </c>
      <c r="N22" s="84">
        <v>101415.16317</v>
      </c>
      <c r="O22" s="1091">
        <v>112.88016677148904</v>
      </c>
      <c r="P22" s="1092">
        <v>5.6487507167730787E-2</v>
      </c>
      <c r="Q22" s="1090">
        <v>5.8181201056186009E-2</v>
      </c>
      <c r="R22" s="63"/>
      <c r="S22" s="253"/>
    </row>
    <row r="23" spans="1:19">
      <c r="A23" s="83" t="s">
        <v>1615</v>
      </c>
      <c r="B23" s="83" t="s">
        <v>1616</v>
      </c>
      <c r="C23" s="84">
        <v>81917.093900000007</v>
      </c>
      <c r="D23" s="84">
        <v>91810.248160000003</v>
      </c>
      <c r="E23" s="1088">
        <v>112.07703275225684</v>
      </c>
      <c r="F23" s="1089">
        <v>6.2891910961862904E-2</v>
      </c>
      <c r="G23" s="1090">
        <v>6.341981390618745E-2</v>
      </c>
      <c r="H23" s="84">
        <v>41168.36838</v>
      </c>
      <c r="I23" s="84">
        <v>40751.243399999999</v>
      </c>
      <c r="J23" s="1088">
        <v>98.986782822797892</v>
      </c>
      <c r="K23" s="1088">
        <v>0.14295023310531196</v>
      </c>
      <c r="L23" s="1090">
        <v>0.13793740886294817</v>
      </c>
      <c r="M23" s="84">
        <v>123085.46228000001</v>
      </c>
      <c r="N23" s="84">
        <v>132561.49155999999</v>
      </c>
      <c r="O23" s="1091">
        <v>107.69873964355232</v>
      </c>
      <c r="P23" s="1092">
        <v>7.7388052781068445E-2</v>
      </c>
      <c r="Q23" s="1090">
        <v>7.6049641411431002E-2</v>
      </c>
      <c r="R23" s="63"/>
      <c r="S23" s="253"/>
    </row>
    <row r="24" spans="1:19" ht="18.75" customHeight="1">
      <c r="A24" s="1067" t="s">
        <v>509</v>
      </c>
      <c r="B24" s="373"/>
      <c r="C24" s="374">
        <v>1302506.0400800002</v>
      </c>
      <c r="D24" s="374">
        <v>1447658.7442499998</v>
      </c>
      <c r="E24" s="1093">
        <v>111.14410987000754</v>
      </c>
      <c r="F24" s="1094">
        <v>1</v>
      </c>
      <c r="G24" s="1095">
        <v>1</v>
      </c>
      <c r="H24" s="375">
        <v>287990.91463999997</v>
      </c>
      <c r="I24" s="374">
        <v>295432.86144000001</v>
      </c>
      <c r="J24" s="1093">
        <v>102.58409082428963</v>
      </c>
      <c r="K24" s="1094">
        <v>1</v>
      </c>
      <c r="L24" s="1095">
        <v>1</v>
      </c>
      <c r="M24" s="376">
        <v>1590496.9547200003</v>
      </c>
      <c r="N24" s="377">
        <v>1743091.6056900001</v>
      </c>
      <c r="O24" s="1096">
        <v>109.59414920708626</v>
      </c>
      <c r="P24" s="1097">
        <v>1</v>
      </c>
      <c r="Q24" s="1095">
        <v>1</v>
      </c>
      <c r="S24" s="253" t="str">
        <f t="shared" ref="S24:S25" si="0">IF(A24=R24,"OK","")</f>
        <v/>
      </c>
    </row>
    <row r="25" spans="1:19" ht="12.75" customHeight="1">
      <c r="A25" s="33" t="s">
        <v>510</v>
      </c>
      <c r="B25" s="33"/>
      <c r="S25" s="253" t="str">
        <f t="shared" si="0"/>
        <v/>
      </c>
    </row>
    <row r="26" spans="1:19" ht="12.75" customHeight="1">
      <c r="N26" s="76"/>
    </row>
    <row r="27" spans="1:19" ht="12.75" customHeight="1">
      <c r="A27" s="1058" t="s">
        <v>1392</v>
      </c>
      <c r="B27" s="277"/>
    </row>
    <row r="28" spans="1:19" ht="12.75" customHeight="1">
      <c r="A28" s="1059" t="s">
        <v>1393</v>
      </c>
      <c r="B28" s="846"/>
    </row>
    <row r="29" spans="1:19">
      <c r="A29" s="526"/>
      <c r="B29" s="926"/>
    </row>
    <row r="30" spans="1:19" ht="12.75" customHeight="1">
      <c r="A30" s="1074"/>
      <c r="B30" s="526"/>
    </row>
    <row r="31" spans="1:19" ht="12.75" customHeight="1">
      <c r="A31" s="50"/>
      <c r="B31" s="847"/>
    </row>
    <row r="32" spans="1:19" ht="12.75" customHeight="1">
      <c r="A32" s="847"/>
      <c r="B32" s="847"/>
    </row>
    <row r="33" spans="1:2" ht="12.75" customHeight="1">
      <c r="A33" s="590" t="s">
        <v>81</v>
      </c>
    </row>
    <row r="34" spans="1:2" ht="12.75" customHeight="1">
      <c r="B34" s="590"/>
    </row>
    <row r="35" spans="1:2" ht="12.75" customHeight="1"/>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c r="Q49" s="24" t="s">
        <v>1016</v>
      </c>
    </row>
    <row r="101" spans="1:2">
      <c r="A101" s="620"/>
      <c r="B101" s="620"/>
    </row>
    <row r="103" spans="1:2">
      <c r="A103" s="621"/>
      <c r="B103" s="621"/>
    </row>
    <row r="105" spans="1:2">
      <c r="A105" s="621"/>
      <c r="B105" s="621"/>
    </row>
    <row r="107" spans="1:2">
      <c r="A107" s="621"/>
      <c r="B107" s="621"/>
    </row>
    <row r="109" spans="1:2">
      <c r="A109" s="621"/>
      <c r="B109" s="621"/>
    </row>
    <row r="111" spans="1:2">
      <c r="A111" s="621"/>
      <c r="B111" s="621"/>
    </row>
    <row r="113" spans="1:2">
      <c r="A113" s="621"/>
      <c r="B113" s="621"/>
    </row>
  </sheetData>
  <mergeCells count="9">
    <mergeCell ref="C7:G7"/>
    <mergeCell ref="H7:L7"/>
    <mergeCell ref="M7:Q7"/>
    <mergeCell ref="C8:E8"/>
    <mergeCell ref="F8:G8"/>
    <mergeCell ref="H8:J8"/>
    <mergeCell ref="K8:L8"/>
    <mergeCell ref="M8:O8"/>
    <mergeCell ref="P8:Q8"/>
  </mergeCells>
  <hyperlinks>
    <hyperlink ref="A33"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sheetPr>
  <dimension ref="A1:H180"/>
  <sheetViews>
    <sheetView showGridLines="0" zoomScaleNormal="100" workbookViewId="0"/>
  </sheetViews>
  <sheetFormatPr defaultRowHeight="15"/>
  <cols>
    <col min="1" max="1" width="106.28515625" style="20" bestFit="1" customWidth="1"/>
  </cols>
  <sheetData>
    <row r="1" spans="1:1">
      <c r="A1" s="1" t="s">
        <v>972</v>
      </c>
    </row>
    <row r="2" spans="1:1">
      <c r="A2" s="1"/>
    </row>
    <row r="3" spans="1:1">
      <c r="A3" s="637" t="s">
        <v>603</v>
      </c>
    </row>
    <row r="4" spans="1:1">
      <c r="A4" s="607"/>
    </row>
    <row r="5" spans="1:1">
      <c r="A5" s="784" t="s">
        <v>741</v>
      </c>
    </row>
    <row r="6" spans="1:1">
      <c r="A6" s="785" t="s">
        <v>903</v>
      </c>
    </row>
    <row r="7" spans="1:1">
      <c r="A7" s="784" t="s">
        <v>621</v>
      </c>
    </row>
    <row r="8" spans="1:1">
      <c r="A8" s="785" t="s">
        <v>622</v>
      </c>
    </row>
    <row r="9" spans="1:1">
      <c r="A9" s="784" t="s">
        <v>710</v>
      </c>
    </row>
    <row r="10" spans="1:1">
      <c r="A10" s="785" t="s">
        <v>711</v>
      </c>
    </row>
    <row r="11" spans="1:1">
      <c r="A11" s="784" t="s">
        <v>623</v>
      </c>
    </row>
    <row r="12" spans="1:1" s="253" customFormat="1">
      <c r="A12" s="785" t="s">
        <v>751</v>
      </c>
    </row>
    <row r="13" spans="1:1">
      <c r="A13" s="784" t="s">
        <v>714</v>
      </c>
    </row>
    <row r="14" spans="1:1">
      <c r="A14" s="785" t="s">
        <v>904</v>
      </c>
    </row>
    <row r="15" spans="1:1">
      <c r="A15" s="784" t="s">
        <v>625</v>
      </c>
    </row>
    <row r="16" spans="1:1">
      <c r="A16" s="785" t="s">
        <v>905</v>
      </c>
    </row>
    <row r="17" spans="1:2">
      <c r="A17" s="784" t="s">
        <v>626</v>
      </c>
    </row>
    <row r="18" spans="1:2">
      <c r="A18" s="785" t="s">
        <v>627</v>
      </c>
      <c r="B18" s="142"/>
    </row>
    <row r="19" spans="1:2">
      <c r="A19" s="784" t="s">
        <v>628</v>
      </c>
      <c r="B19" s="530"/>
    </row>
    <row r="20" spans="1:2">
      <c r="A20" s="785" t="s">
        <v>629</v>
      </c>
      <c r="B20" s="329"/>
    </row>
    <row r="21" spans="1:2">
      <c r="A21" s="784" t="s">
        <v>630</v>
      </c>
      <c r="B21" s="142"/>
    </row>
    <row r="22" spans="1:2">
      <c r="A22" s="785" t="s">
        <v>888</v>
      </c>
      <c r="B22" s="530"/>
    </row>
    <row r="23" spans="1:2">
      <c r="A23" s="784" t="s">
        <v>631</v>
      </c>
      <c r="B23" s="142"/>
    </row>
    <row r="24" spans="1:2">
      <c r="A24" s="785" t="s">
        <v>889</v>
      </c>
      <c r="B24" s="530"/>
    </row>
    <row r="25" spans="1:2">
      <c r="A25" s="784" t="s">
        <v>760</v>
      </c>
      <c r="B25" s="297"/>
    </row>
    <row r="26" spans="1:2">
      <c r="A26" s="785" t="s">
        <v>906</v>
      </c>
      <c r="B26" s="535"/>
    </row>
    <row r="27" spans="1:2">
      <c r="A27" s="784" t="s">
        <v>634</v>
      </c>
      <c r="B27" s="128"/>
    </row>
    <row r="28" spans="1:2">
      <c r="A28" s="785" t="s">
        <v>633</v>
      </c>
      <c r="B28" s="506"/>
    </row>
    <row r="29" spans="1:2">
      <c r="A29" s="784" t="s">
        <v>712</v>
      </c>
      <c r="B29" s="143"/>
    </row>
    <row r="30" spans="1:2">
      <c r="A30" s="785" t="s">
        <v>907</v>
      </c>
      <c r="B30" s="533"/>
    </row>
    <row r="31" spans="1:2">
      <c r="A31" s="784" t="s">
        <v>636</v>
      </c>
      <c r="B31" s="142"/>
    </row>
    <row r="32" spans="1:2">
      <c r="A32" s="785" t="s">
        <v>892</v>
      </c>
      <c r="B32" s="530"/>
    </row>
    <row r="33" spans="1:2">
      <c r="A33" s="784" t="s">
        <v>637</v>
      </c>
      <c r="B33" s="128"/>
    </row>
    <row r="34" spans="1:2">
      <c r="A34" s="785" t="s">
        <v>893</v>
      </c>
      <c r="B34" s="506"/>
    </row>
    <row r="35" spans="1:2">
      <c r="A35" s="784" t="s">
        <v>713</v>
      </c>
      <c r="B35" s="128"/>
    </row>
    <row r="36" spans="1:2">
      <c r="A36" s="785" t="s">
        <v>908</v>
      </c>
      <c r="B36" s="506"/>
    </row>
    <row r="37" spans="1:2">
      <c r="A37" s="784" t="s">
        <v>638</v>
      </c>
      <c r="B37" s="142"/>
    </row>
    <row r="38" spans="1:2">
      <c r="A38" s="785" t="s">
        <v>894</v>
      </c>
      <c r="B38" s="532"/>
    </row>
    <row r="39" spans="1:2">
      <c r="A39" s="784" t="s">
        <v>1027</v>
      </c>
      <c r="B39" s="144"/>
    </row>
    <row r="40" spans="1:2">
      <c r="A40" s="785" t="s">
        <v>1028</v>
      </c>
      <c r="B40" s="532"/>
    </row>
    <row r="41" spans="1:2">
      <c r="A41" s="784" t="s">
        <v>1029</v>
      </c>
      <c r="B41" s="143"/>
    </row>
    <row r="42" spans="1:2">
      <c r="A42" s="785" t="s">
        <v>1030</v>
      </c>
      <c r="B42" s="506"/>
    </row>
    <row r="43" spans="1:2">
      <c r="A43" s="784" t="s">
        <v>1031</v>
      </c>
      <c r="B43" s="143"/>
    </row>
    <row r="44" spans="1:2">
      <c r="A44" s="785" t="s">
        <v>1032</v>
      </c>
      <c r="B44" s="506"/>
    </row>
    <row r="45" spans="1:2" s="253" customFormat="1">
      <c r="A45" s="784" t="s">
        <v>1033</v>
      </c>
      <c r="B45" s="506"/>
    </row>
    <row r="46" spans="1:2" s="253" customFormat="1">
      <c r="A46" s="785" t="s">
        <v>895</v>
      </c>
      <c r="B46" s="506"/>
    </row>
    <row r="47" spans="1:2" s="253" customFormat="1">
      <c r="A47" s="784" t="s">
        <v>1007</v>
      </c>
      <c r="B47" s="506"/>
    </row>
    <row r="48" spans="1:2" s="253" customFormat="1">
      <c r="A48" s="785" t="s">
        <v>1008</v>
      </c>
      <c r="B48" s="506"/>
    </row>
    <row r="49" spans="1:5" s="253" customFormat="1">
      <c r="A49" s="784" t="s">
        <v>1010</v>
      </c>
      <c r="B49" s="506"/>
    </row>
    <row r="50" spans="1:5" s="253" customFormat="1">
      <c r="A50" s="785" t="s">
        <v>1011</v>
      </c>
      <c r="B50" s="506"/>
    </row>
    <row r="51" spans="1:5" s="253" customFormat="1">
      <c r="A51" s="784" t="s">
        <v>1034</v>
      </c>
      <c r="B51" s="506"/>
    </row>
    <row r="52" spans="1:5" s="253" customFormat="1">
      <c r="A52" s="785" t="s">
        <v>1035</v>
      </c>
      <c r="B52" s="506"/>
    </row>
    <row r="53" spans="1:5">
      <c r="A53" s="609"/>
      <c r="B53" s="530"/>
    </row>
    <row r="54" spans="1:5">
      <c r="A54" s="617" t="s">
        <v>604</v>
      </c>
      <c r="B54" s="128"/>
    </row>
    <row r="55" spans="1:5">
      <c r="A55" s="608"/>
      <c r="B55" s="506"/>
    </row>
    <row r="56" spans="1:5">
      <c r="A56" s="786" t="s">
        <v>83</v>
      </c>
      <c r="B56" s="145"/>
    </row>
    <row r="57" spans="1:5">
      <c r="A57" s="787" t="s">
        <v>84</v>
      </c>
      <c r="B57" s="506"/>
    </row>
    <row r="58" spans="1:5" ht="15" customHeight="1">
      <c r="A58" s="831" t="s">
        <v>639</v>
      </c>
      <c r="C58" s="712"/>
      <c r="D58" s="58"/>
      <c r="E58" s="58"/>
    </row>
    <row r="59" spans="1:5">
      <c r="A59" s="787" t="s">
        <v>715</v>
      </c>
      <c r="C59" s="713"/>
    </row>
    <row r="60" spans="1:5">
      <c r="A60" s="831" t="s">
        <v>641</v>
      </c>
      <c r="C60" s="713"/>
    </row>
    <row r="61" spans="1:5">
      <c r="A61" s="787" t="s">
        <v>716</v>
      </c>
      <c r="C61" s="713"/>
    </row>
    <row r="62" spans="1:5">
      <c r="A62" s="831" t="s">
        <v>85</v>
      </c>
    </row>
    <row r="63" spans="1:5">
      <c r="A63" s="787" t="s">
        <v>86</v>
      </c>
    </row>
    <row r="64" spans="1:5">
      <c r="A64" s="831" t="s">
        <v>643</v>
      </c>
    </row>
    <row r="65" spans="1:1">
      <c r="A65" s="787" t="s">
        <v>717</v>
      </c>
    </row>
    <row r="66" spans="1:1">
      <c r="A66" s="831" t="s">
        <v>645</v>
      </c>
    </row>
    <row r="67" spans="1:1">
      <c r="A67" s="787" t="s">
        <v>718</v>
      </c>
    </row>
    <row r="68" spans="1:1" s="253" customFormat="1">
      <c r="A68" s="831" t="s">
        <v>912</v>
      </c>
    </row>
    <row r="69" spans="1:1" s="253" customFormat="1">
      <c r="A69" s="787" t="s">
        <v>913</v>
      </c>
    </row>
    <row r="70" spans="1:1" s="253" customFormat="1">
      <c r="A70" s="831" t="s">
        <v>962</v>
      </c>
    </row>
    <row r="71" spans="1:1" s="253" customFormat="1">
      <c r="A71" s="787" t="s">
        <v>963</v>
      </c>
    </row>
    <row r="72" spans="1:1" s="253" customFormat="1">
      <c r="A72" s="831" t="s">
        <v>965</v>
      </c>
    </row>
    <row r="73" spans="1:1" s="253" customFormat="1">
      <c r="A73" s="787" t="s">
        <v>966</v>
      </c>
    </row>
    <row r="74" spans="1:1" s="253" customFormat="1">
      <c r="A74" s="831" t="s">
        <v>967</v>
      </c>
    </row>
    <row r="75" spans="1:1" s="253" customFormat="1">
      <c r="A75" s="787" t="s">
        <v>968</v>
      </c>
    </row>
    <row r="76" spans="1:1" s="253" customFormat="1">
      <c r="A76" s="831" t="s">
        <v>969</v>
      </c>
    </row>
    <row r="77" spans="1:1" s="253" customFormat="1">
      <c r="A77" s="787" t="s">
        <v>970</v>
      </c>
    </row>
    <row r="78" spans="1:1">
      <c r="A78" s="608"/>
    </row>
    <row r="79" spans="1:1">
      <c r="A79" s="618" t="s">
        <v>605</v>
      </c>
    </row>
    <row r="80" spans="1:1">
      <c r="A80" s="610"/>
    </row>
    <row r="81" spans="1:1">
      <c r="A81" s="833" t="s">
        <v>1435</v>
      </c>
    </row>
    <row r="82" spans="1:1">
      <c r="A82" s="834" t="s">
        <v>1434</v>
      </c>
    </row>
    <row r="83" spans="1:1">
      <c r="A83" s="833" t="s">
        <v>719</v>
      </c>
    </row>
    <row r="84" spans="1:1">
      <c r="A84" s="834" t="s">
        <v>720</v>
      </c>
    </row>
    <row r="85" spans="1:1">
      <c r="A85" s="611"/>
    </row>
    <row r="86" spans="1:1">
      <c r="A86" s="619" t="s">
        <v>606</v>
      </c>
    </row>
    <row r="87" spans="1:1">
      <c r="A87" s="612"/>
    </row>
    <row r="88" spans="1:1">
      <c r="A88" s="789" t="s">
        <v>647</v>
      </c>
    </row>
    <row r="89" spans="1:1">
      <c r="A89" s="832" t="s">
        <v>648</v>
      </c>
    </row>
    <row r="90" spans="1:1" s="253" customFormat="1">
      <c r="A90" s="789" t="s">
        <v>649</v>
      </c>
    </row>
    <row r="91" spans="1:1" s="253" customFormat="1">
      <c r="A91" s="832" t="s">
        <v>650</v>
      </c>
    </row>
    <row r="92" spans="1:1">
      <c r="A92" s="789" t="s">
        <v>863</v>
      </c>
    </row>
    <row r="93" spans="1:1">
      <c r="A93" s="832" t="s">
        <v>864</v>
      </c>
    </row>
    <row r="94" spans="1:1">
      <c r="A94" s="789" t="s">
        <v>871</v>
      </c>
    </row>
    <row r="95" spans="1:1">
      <c r="A95" s="832" t="s">
        <v>872</v>
      </c>
    </row>
    <row r="96" spans="1:1">
      <c r="A96" s="789" t="s">
        <v>873</v>
      </c>
    </row>
    <row r="97" spans="1:5">
      <c r="A97" s="832" t="s">
        <v>874</v>
      </c>
    </row>
    <row r="98" spans="1:5">
      <c r="A98" s="789" t="s">
        <v>875</v>
      </c>
    </row>
    <row r="99" spans="1:5">
      <c r="A99" s="832" t="s">
        <v>876</v>
      </c>
    </row>
    <row r="100" spans="1:5">
      <c r="A100" s="789" t="s">
        <v>877</v>
      </c>
    </row>
    <row r="101" spans="1:5">
      <c r="A101" s="832" t="s">
        <v>878</v>
      </c>
    </row>
    <row r="102" spans="1:5" s="253" customFormat="1">
      <c r="A102" s="789" t="s">
        <v>994</v>
      </c>
    </row>
    <row r="103" spans="1:5" s="253" customFormat="1">
      <c r="A103" s="832" t="s">
        <v>995</v>
      </c>
    </row>
    <row r="104" spans="1:5">
      <c r="A104" s="613"/>
    </row>
    <row r="105" spans="1:5" s="253" customFormat="1">
      <c r="A105" s="714" t="s">
        <v>724</v>
      </c>
    </row>
    <row r="106" spans="1:5" s="253" customFormat="1">
      <c r="A106" s="613"/>
    </row>
    <row r="107" spans="1:5" s="253" customFormat="1">
      <c r="A107" s="835" t="s">
        <v>654</v>
      </c>
      <c r="E107" s="140"/>
    </row>
    <row r="108" spans="1:5" s="253" customFormat="1">
      <c r="A108" s="832" t="s">
        <v>655</v>
      </c>
      <c r="E108" s="140"/>
    </row>
    <row r="109" spans="1:5" s="253" customFormat="1">
      <c r="A109" s="835" t="s">
        <v>656</v>
      </c>
      <c r="E109" s="140"/>
    </row>
    <row r="110" spans="1:5" s="253" customFormat="1">
      <c r="A110" s="832" t="s">
        <v>657</v>
      </c>
      <c r="E110" s="140"/>
    </row>
    <row r="111" spans="1:5" s="253" customFormat="1">
      <c r="A111" s="835" t="s">
        <v>658</v>
      </c>
      <c r="E111" s="140"/>
    </row>
    <row r="112" spans="1:5" s="253" customFormat="1">
      <c r="A112" s="832" t="s">
        <v>659</v>
      </c>
      <c r="E112" s="691"/>
    </row>
    <row r="113" spans="1:5" s="253" customFormat="1">
      <c r="A113" s="835" t="s">
        <v>845</v>
      </c>
      <c r="E113" s="691"/>
    </row>
    <row r="114" spans="1:5" s="253" customFormat="1">
      <c r="A114" s="832" t="s">
        <v>846</v>
      </c>
      <c r="E114" s="691"/>
    </row>
    <row r="115" spans="1:5" s="253" customFormat="1">
      <c r="A115" s="613"/>
      <c r="E115" s="691"/>
    </row>
    <row r="116" spans="1:5">
      <c r="A116" s="636" t="s">
        <v>721</v>
      </c>
      <c r="E116" s="140"/>
    </row>
    <row r="117" spans="1:5">
      <c r="A117" s="610"/>
      <c r="E117" s="691"/>
    </row>
    <row r="118" spans="1:5">
      <c r="A118" s="836" t="s">
        <v>725</v>
      </c>
    </row>
    <row r="119" spans="1:5">
      <c r="A119" s="832" t="s">
        <v>726</v>
      </c>
    </row>
    <row r="120" spans="1:5">
      <c r="A120" s="836" t="s">
        <v>727</v>
      </c>
    </row>
    <row r="121" spans="1:5">
      <c r="A121" s="832" t="s">
        <v>728</v>
      </c>
      <c r="C121" s="622"/>
    </row>
    <row r="122" spans="1:5">
      <c r="A122" s="836" t="s">
        <v>693</v>
      </c>
    </row>
    <row r="123" spans="1:5">
      <c r="A123" s="832" t="s">
        <v>694</v>
      </c>
    </row>
    <row r="124" spans="1:5">
      <c r="A124" s="836" t="s">
        <v>729</v>
      </c>
    </row>
    <row r="125" spans="1:5">
      <c r="A125" s="832" t="s">
        <v>730</v>
      </c>
    </row>
    <row r="126" spans="1:5">
      <c r="A126" s="836" t="s">
        <v>731</v>
      </c>
    </row>
    <row r="127" spans="1:5">
      <c r="A127" s="832" t="s">
        <v>732</v>
      </c>
    </row>
    <row r="128" spans="1:5">
      <c r="A128" s="836" t="s">
        <v>733</v>
      </c>
    </row>
    <row r="129" spans="1:1">
      <c r="A129" s="832" t="s">
        <v>801</v>
      </c>
    </row>
    <row r="130" spans="1:1">
      <c r="A130" s="836" t="s">
        <v>700</v>
      </c>
    </row>
    <row r="131" spans="1:1">
      <c r="A131" s="832" t="s">
        <v>797</v>
      </c>
    </row>
    <row r="132" spans="1:1">
      <c r="A132" s="836" t="s">
        <v>701</v>
      </c>
    </row>
    <row r="133" spans="1:1">
      <c r="A133" s="832" t="s">
        <v>799</v>
      </c>
    </row>
    <row r="134" spans="1:1">
      <c r="A134" s="836" t="s">
        <v>702</v>
      </c>
    </row>
    <row r="135" spans="1:1">
      <c r="A135" s="832" t="s">
        <v>734</v>
      </c>
    </row>
    <row r="136" spans="1:1">
      <c r="A136" s="836" t="s">
        <v>735</v>
      </c>
    </row>
    <row r="137" spans="1:1">
      <c r="A137" s="832" t="s">
        <v>736</v>
      </c>
    </row>
    <row r="138" spans="1:1">
      <c r="A138" s="836" t="s">
        <v>737</v>
      </c>
    </row>
    <row r="139" spans="1:1">
      <c r="A139" s="832" t="s">
        <v>738</v>
      </c>
    </row>
    <row r="140" spans="1:1">
      <c r="A140" s="836" t="s">
        <v>739</v>
      </c>
    </row>
    <row r="141" spans="1:1">
      <c r="A141" s="832" t="s">
        <v>740</v>
      </c>
    </row>
    <row r="142" spans="1:1">
      <c r="A142" s="623"/>
    </row>
    <row r="143" spans="1:1">
      <c r="A143" s="624" t="s">
        <v>722</v>
      </c>
    </row>
    <row r="144" spans="1:1">
      <c r="A144" s="613"/>
    </row>
    <row r="145" spans="1:1">
      <c r="A145" s="837" t="s">
        <v>668</v>
      </c>
    </row>
    <row r="146" spans="1:1">
      <c r="A146" s="832" t="s">
        <v>669</v>
      </c>
    </row>
    <row r="147" spans="1:1">
      <c r="A147" s="837" t="s">
        <v>670</v>
      </c>
    </row>
    <row r="148" spans="1:1">
      <c r="A148" s="832" t="s">
        <v>671</v>
      </c>
    </row>
    <row r="149" spans="1:1">
      <c r="A149" s="837" t="s">
        <v>672</v>
      </c>
    </row>
    <row r="150" spans="1:1">
      <c r="A150" s="832" t="s">
        <v>673</v>
      </c>
    </row>
    <row r="151" spans="1:1">
      <c r="A151" s="837" t="s">
        <v>674</v>
      </c>
    </row>
    <row r="152" spans="1:1">
      <c r="A152" s="832" t="s">
        <v>971</v>
      </c>
    </row>
    <row r="153" spans="1:1">
      <c r="A153" s="837" t="s">
        <v>675</v>
      </c>
    </row>
    <row r="154" spans="1:1">
      <c r="A154" s="832" t="s">
        <v>676</v>
      </c>
    </row>
    <row r="155" spans="1:1">
      <c r="A155" s="837" t="s">
        <v>677</v>
      </c>
    </row>
    <row r="156" spans="1:1">
      <c r="A156" s="832" t="s">
        <v>678</v>
      </c>
    </row>
    <row r="157" spans="1:1">
      <c r="A157" s="837" t="s">
        <v>679</v>
      </c>
    </row>
    <row r="158" spans="1:1">
      <c r="A158" s="832" t="s">
        <v>680</v>
      </c>
    </row>
    <row r="159" spans="1:1" s="253" customFormat="1">
      <c r="A159" s="837" t="s">
        <v>811</v>
      </c>
    </row>
    <row r="160" spans="1:1" s="253" customFormat="1">
      <c r="A160" s="832" t="s">
        <v>812</v>
      </c>
    </row>
    <row r="161" spans="1:8">
      <c r="A161" s="625"/>
    </row>
    <row r="162" spans="1:8">
      <c r="A162" s="606" t="s">
        <v>723</v>
      </c>
    </row>
    <row r="163" spans="1:8">
      <c r="A163" s="180"/>
      <c r="B163" s="180"/>
      <c r="C163" s="180"/>
      <c r="D163" s="180"/>
      <c r="E163" s="180"/>
    </row>
    <row r="164" spans="1:8">
      <c r="A164" s="62" t="s">
        <v>683</v>
      </c>
    </row>
    <row r="165" spans="1:8">
      <c r="A165" s="832" t="s">
        <v>684</v>
      </c>
    </row>
    <row r="166" spans="1:8">
      <c r="A166" s="62" t="s">
        <v>685</v>
      </c>
    </row>
    <row r="167" spans="1:8">
      <c r="A167" s="832" t="s">
        <v>686</v>
      </c>
      <c r="H167" s="226"/>
    </row>
    <row r="168" spans="1:8">
      <c r="A168" s="62" t="s">
        <v>687</v>
      </c>
    </row>
    <row r="169" spans="1:8">
      <c r="A169" s="832" t="s">
        <v>688</v>
      </c>
      <c r="F169" s="62"/>
    </row>
    <row r="170" spans="1:8">
      <c r="A170" s="62" t="s">
        <v>689</v>
      </c>
    </row>
    <row r="171" spans="1:8">
      <c r="A171" s="832" t="s">
        <v>690</v>
      </c>
    </row>
    <row r="172" spans="1:8">
      <c r="A172" s="62" t="s">
        <v>691</v>
      </c>
    </row>
    <row r="173" spans="1:8" s="253" customFormat="1">
      <c r="A173" s="832" t="s">
        <v>692</v>
      </c>
    </row>
    <row r="174" spans="1:8">
      <c r="A174" s="62" t="s">
        <v>816</v>
      </c>
    </row>
    <row r="175" spans="1:8" s="253" customFormat="1">
      <c r="A175" s="832" t="s">
        <v>817</v>
      </c>
    </row>
    <row r="176" spans="1:8" s="253" customFormat="1">
      <c r="A176" s="614"/>
    </row>
    <row r="177" spans="1:1">
      <c r="A177" s="615"/>
    </row>
    <row r="178" spans="1:1">
      <c r="A178" s="25" t="s">
        <v>4</v>
      </c>
    </row>
    <row r="179" spans="1:1">
      <c r="A179" s="616" t="s">
        <v>5</v>
      </c>
    </row>
    <row r="180" spans="1:1">
      <c r="A180" s="614"/>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CC99FF"/>
  </sheetPr>
  <dimension ref="A1:H42"/>
  <sheetViews>
    <sheetView showGridLines="0" zoomScaleNormal="100" workbookViewId="0"/>
  </sheetViews>
  <sheetFormatPr defaultRowHeight="15"/>
  <cols>
    <col min="1" max="1" width="7.140625" customWidth="1"/>
    <col min="2" max="2" width="41.140625" customWidth="1"/>
    <col min="3" max="3" width="13.5703125" bestFit="1" customWidth="1"/>
    <col min="4" max="4" width="13.140625" customWidth="1"/>
    <col min="5" max="5" width="12.42578125" bestFit="1" customWidth="1"/>
    <col min="6" max="6" width="13" customWidth="1"/>
  </cols>
  <sheetData>
    <row r="1" spans="1:8">
      <c r="A1" s="139" t="s">
        <v>1725</v>
      </c>
      <c r="F1" s="189"/>
    </row>
    <row r="2" spans="1:8">
      <c r="A2" s="523" t="s">
        <v>1726</v>
      </c>
    </row>
    <row r="3" spans="1:8" ht="12.75" customHeight="1"/>
    <row r="4" spans="1:8" ht="12.75" customHeight="1">
      <c r="B4" s="774"/>
      <c r="C4" s="773"/>
      <c r="D4" s="773"/>
      <c r="E4" s="773"/>
      <c r="F4" s="24" t="s">
        <v>1391</v>
      </c>
    </row>
    <row r="5" spans="1:8">
      <c r="A5" s="1214" t="s">
        <v>472</v>
      </c>
      <c r="B5" s="1214" t="s">
        <v>473</v>
      </c>
      <c r="C5" s="1215" t="s">
        <v>848</v>
      </c>
      <c r="D5" s="1215"/>
      <c r="E5" s="1216" t="s">
        <v>849</v>
      </c>
      <c r="F5" s="1216"/>
    </row>
    <row r="6" spans="1:8" ht="65.25">
      <c r="A6" s="1214"/>
      <c r="B6" s="1214"/>
      <c r="C6" s="378" t="s">
        <v>474</v>
      </c>
      <c r="D6" s="378" t="s">
        <v>1390</v>
      </c>
      <c r="E6" s="378" t="s">
        <v>475</v>
      </c>
      <c r="F6" s="378" t="s">
        <v>476</v>
      </c>
    </row>
    <row r="7" spans="1:8" ht="22.5">
      <c r="A7" s="85">
        <v>1</v>
      </c>
      <c r="B7" s="86" t="s">
        <v>477</v>
      </c>
      <c r="C7" s="853">
        <v>2944327</v>
      </c>
      <c r="D7" s="853">
        <v>65653.610090000002</v>
      </c>
      <c r="E7" s="853">
        <v>12538</v>
      </c>
      <c r="F7" s="853">
        <v>11249.66627</v>
      </c>
      <c r="G7" s="52"/>
    </row>
    <row r="8" spans="1:8" ht="22.5">
      <c r="A8" s="85">
        <v>2</v>
      </c>
      <c r="B8" s="86" t="s">
        <v>479</v>
      </c>
      <c r="C8" s="853">
        <v>653769</v>
      </c>
      <c r="D8" s="853">
        <v>119355.01608</v>
      </c>
      <c r="E8" s="853">
        <v>6663358</v>
      </c>
      <c r="F8" s="853">
        <v>78394.077059999996</v>
      </c>
      <c r="G8" s="52"/>
    </row>
    <row r="9" spans="1:8" ht="22.5">
      <c r="A9" s="85">
        <v>3</v>
      </c>
      <c r="B9" s="86" t="s">
        <v>478</v>
      </c>
      <c r="C9" s="853">
        <v>791841</v>
      </c>
      <c r="D9" s="853">
        <v>272120.94381999999</v>
      </c>
      <c r="E9" s="853">
        <v>125211</v>
      </c>
      <c r="F9" s="853">
        <v>159880.49325999999</v>
      </c>
      <c r="G9" s="52"/>
    </row>
    <row r="10" spans="1:8" ht="22.5">
      <c r="A10" s="85">
        <v>4</v>
      </c>
      <c r="B10" s="86" t="s">
        <v>480</v>
      </c>
      <c r="C10" s="853">
        <v>43</v>
      </c>
      <c r="D10" s="853">
        <v>781.83418000000006</v>
      </c>
      <c r="E10" s="853">
        <v>235</v>
      </c>
      <c r="F10" s="853">
        <v>326.77895000000001</v>
      </c>
    </row>
    <row r="11" spans="1:8" ht="22.5">
      <c r="A11" s="85">
        <v>5</v>
      </c>
      <c r="B11" s="86" t="s">
        <v>481</v>
      </c>
      <c r="C11" s="853">
        <v>224</v>
      </c>
      <c r="D11" s="853">
        <v>1573.1470200000001</v>
      </c>
      <c r="E11" s="853">
        <v>9</v>
      </c>
      <c r="F11" s="177">
        <v>211.09494000000001</v>
      </c>
    </row>
    <row r="12" spans="1:8" ht="22.5">
      <c r="A12" s="85">
        <v>6</v>
      </c>
      <c r="B12" s="86" t="s">
        <v>482</v>
      </c>
      <c r="C12" s="853">
        <v>24355</v>
      </c>
      <c r="D12" s="853">
        <v>29501.054050000002</v>
      </c>
      <c r="E12" s="853">
        <v>1436</v>
      </c>
      <c r="F12" s="853">
        <v>16610.711630000002</v>
      </c>
    </row>
    <row r="13" spans="1:8" ht="22.5">
      <c r="A13" s="85">
        <v>7</v>
      </c>
      <c r="B13" s="86" t="s">
        <v>483</v>
      </c>
      <c r="C13" s="853">
        <v>20681</v>
      </c>
      <c r="D13" s="853">
        <v>5819.0793099999992</v>
      </c>
      <c r="E13" s="853">
        <v>1735</v>
      </c>
      <c r="F13" s="853">
        <v>2221.6012000000001</v>
      </c>
    </row>
    <row r="14" spans="1:8" ht="22.5">
      <c r="A14" s="85">
        <v>8</v>
      </c>
      <c r="B14" s="86" t="s">
        <v>484</v>
      </c>
      <c r="C14" s="853">
        <v>789284</v>
      </c>
      <c r="D14" s="853">
        <v>133054.07067000002</v>
      </c>
      <c r="E14" s="853">
        <v>27494</v>
      </c>
      <c r="F14" s="853">
        <v>64324.13753</v>
      </c>
      <c r="H14" s="253"/>
    </row>
    <row r="15" spans="1:8" ht="22.5">
      <c r="A15" s="85">
        <v>9</v>
      </c>
      <c r="B15" s="86" t="s">
        <v>485</v>
      </c>
      <c r="C15" s="853">
        <v>829687</v>
      </c>
      <c r="D15" s="853">
        <v>133356.61937</v>
      </c>
      <c r="E15" s="853">
        <v>59018</v>
      </c>
      <c r="F15" s="853">
        <v>72184.397360000003</v>
      </c>
    </row>
    <row r="16" spans="1:8" ht="22.5">
      <c r="A16" s="85">
        <v>10</v>
      </c>
      <c r="B16" s="86" t="s">
        <v>486</v>
      </c>
      <c r="C16" s="853">
        <v>3348745</v>
      </c>
      <c r="D16" s="853">
        <v>528677.0466</v>
      </c>
      <c r="E16" s="853">
        <v>122806</v>
      </c>
      <c r="F16" s="853">
        <v>296408.60670999996</v>
      </c>
    </row>
    <row r="17" spans="1:6" ht="22.5">
      <c r="A17" s="85">
        <v>11</v>
      </c>
      <c r="B17" s="86" t="s">
        <v>487</v>
      </c>
      <c r="C17" s="853">
        <v>2912</v>
      </c>
      <c r="D17" s="853">
        <v>829.15859999999998</v>
      </c>
      <c r="E17" s="853">
        <v>3</v>
      </c>
      <c r="F17" s="853">
        <v>17.249200000000002</v>
      </c>
    </row>
    <row r="18" spans="1:6" ht="22.5">
      <c r="A18" s="85">
        <v>12</v>
      </c>
      <c r="B18" s="86" t="s">
        <v>488</v>
      </c>
      <c r="C18" s="853">
        <v>70988</v>
      </c>
      <c r="D18" s="853">
        <v>6111.2258499999998</v>
      </c>
      <c r="E18" s="853">
        <v>418</v>
      </c>
      <c r="F18" s="853">
        <v>1429.15716</v>
      </c>
    </row>
    <row r="19" spans="1:6" ht="22.5">
      <c r="A19" s="85">
        <v>13</v>
      </c>
      <c r="B19" s="86" t="s">
        <v>489</v>
      </c>
      <c r="C19" s="853">
        <v>354928</v>
      </c>
      <c r="D19" s="853">
        <v>81686.48765000001</v>
      </c>
      <c r="E19" s="853">
        <v>9866</v>
      </c>
      <c r="F19" s="853">
        <v>24116.816460000002</v>
      </c>
    </row>
    <row r="20" spans="1:6" ht="22.5">
      <c r="A20" s="85">
        <v>14</v>
      </c>
      <c r="B20" s="86" t="s">
        <v>490</v>
      </c>
      <c r="C20" s="853">
        <v>45149</v>
      </c>
      <c r="D20" s="853">
        <v>17534.840170000003</v>
      </c>
      <c r="E20" s="853">
        <v>865</v>
      </c>
      <c r="F20" s="853">
        <v>-6248.2704100000001</v>
      </c>
    </row>
    <row r="21" spans="1:6" ht="22.5">
      <c r="A21" s="85">
        <v>15</v>
      </c>
      <c r="B21" s="86" t="s">
        <v>491</v>
      </c>
      <c r="C21" s="853">
        <v>1581</v>
      </c>
      <c r="D21" s="853">
        <v>1521.5661</v>
      </c>
      <c r="E21" s="853">
        <v>413</v>
      </c>
      <c r="F21" s="853">
        <v>543.60218000000009</v>
      </c>
    </row>
    <row r="22" spans="1:6" ht="22.5">
      <c r="A22" s="85">
        <v>16</v>
      </c>
      <c r="B22" s="86" t="s">
        <v>492</v>
      </c>
      <c r="C22" s="853">
        <v>362591</v>
      </c>
      <c r="D22" s="853">
        <v>25404.767609999999</v>
      </c>
      <c r="E22" s="853">
        <v>6406</v>
      </c>
      <c r="F22" s="853">
        <v>8324.3141400000004</v>
      </c>
    </row>
    <row r="23" spans="1:6" ht="22.5">
      <c r="A23" s="85">
        <v>17</v>
      </c>
      <c r="B23" s="86" t="s">
        <v>493</v>
      </c>
      <c r="C23" s="853">
        <v>12925</v>
      </c>
      <c r="D23" s="853">
        <v>404.05205999999998</v>
      </c>
      <c r="E23" s="853">
        <v>14</v>
      </c>
      <c r="F23" s="853">
        <v>37.288059999999994</v>
      </c>
    </row>
    <row r="24" spans="1:6" ht="22.5">
      <c r="A24" s="85">
        <v>18</v>
      </c>
      <c r="B24" s="86" t="s">
        <v>494</v>
      </c>
      <c r="C24" s="853">
        <v>1169672</v>
      </c>
      <c r="D24" s="853">
        <v>24274.225030000001</v>
      </c>
      <c r="E24" s="853">
        <v>379249</v>
      </c>
      <c r="F24" s="853">
        <v>13360.37946</v>
      </c>
    </row>
    <row r="25" spans="1:6" ht="22.5">
      <c r="A25" s="85">
        <v>19</v>
      </c>
      <c r="B25" s="86" t="s">
        <v>495</v>
      </c>
      <c r="C25" s="853">
        <v>756739</v>
      </c>
      <c r="D25" s="853">
        <v>224327.65069000001</v>
      </c>
      <c r="E25" s="853">
        <v>60067</v>
      </c>
      <c r="F25" s="853">
        <v>332721.05885999999</v>
      </c>
    </row>
    <row r="26" spans="1:6" ht="22.5">
      <c r="A26" s="85">
        <v>20</v>
      </c>
      <c r="B26" s="86" t="s">
        <v>496</v>
      </c>
      <c r="C26" s="853">
        <v>2790</v>
      </c>
      <c r="D26" s="853">
        <v>897.49256000000003</v>
      </c>
      <c r="E26" s="853">
        <v>2376</v>
      </c>
      <c r="F26" s="853">
        <v>2470.7551100000001</v>
      </c>
    </row>
    <row r="27" spans="1:6" ht="33.75">
      <c r="A27" s="85">
        <v>21</v>
      </c>
      <c r="B27" s="86" t="s">
        <v>497</v>
      </c>
      <c r="C27" s="853">
        <v>512847</v>
      </c>
      <c r="D27" s="853">
        <v>15386.523869999999</v>
      </c>
      <c r="E27" s="853">
        <v>1558</v>
      </c>
      <c r="F27" s="853">
        <v>1463.48657</v>
      </c>
    </row>
    <row r="28" spans="1:6" ht="22.5">
      <c r="A28" s="85">
        <v>22</v>
      </c>
      <c r="B28" s="86" t="s">
        <v>498</v>
      </c>
      <c r="C28" s="853">
        <v>1380</v>
      </c>
      <c r="D28" s="853">
        <v>280.43662</v>
      </c>
      <c r="E28" s="853">
        <v>183</v>
      </c>
      <c r="F28" s="853">
        <v>1073.7024699999999</v>
      </c>
    </row>
    <row r="29" spans="1:6" ht="45">
      <c r="A29" s="85">
        <v>23</v>
      </c>
      <c r="B29" s="86" t="s">
        <v>499</v>
      </c>
      <c r="C29" s="853">
        <v>80424</v>
      </c>
      <c r="D29" s="853">
        <v>54540.757700000002</v>
      </c>
      <c r="E29" s="853">
        <v>8666</v>
      </c>
      <c r="F29" s="853">
        <v>56573.207840000003</v>
      </c>
    </row>
    <row r="30" spans="1:6" ht="22.5">
      <c r="A30" s="85">
        <v>24</v>
      </c>
      <c r="B30" s="86" t="s">
        <v>500</v>
      </c>
      <c r="C30" s="853">
        <v>0</v>
      </c>
      <c r="D30" s="853">
        <v>0</v>
      </c>
      <c r="E30" s="853">
        <v>0</v>
      </c>
      <c r="F30" s="853">
        <v>0</v>
      </c>
    </row>
    <row r="31" spans="1:6" ht="22.5">
      <c r="A31" s="85">
        <v>25</v>
      </c>
      <c r="B31" s="86" t="s">
        <v>501</v>
      </c>
      <c r="C31" s="853">
        <v>0</v>
      </c>
      <c r="D31" s="853">
        <v>0</v>
      </c>
      <c r="E31" s="853">
        <v>0</v>
      </c>
      <c r="F31" s="853">
        <v>0</v>
      </c>
    </row>
    <row r="32" spans="1:6" ht="22.5">
      <c r="A32" s="381"/>
      <c r="B32" s="382" t="s">
        <v>502</v>
      </c>
      <c r="C32" s="854">
        <v>11423702</v>
      </c>
      <c r="D32" s="854">
        <v>1447658.74425</v>
      </c>
      <c r="E32" s="854">
        <v>7411074</v>
      </c>
      <c r="F32" s="854">
        <v>743392.10115999996</v>
      </c>
    </row>
    <row r="33" spans="1:7" ht="22.5">
      <c r="A33" s="381"/>
      <c r="B33" s="382" t="s">
        <v>503</v>
      </c>
      <c r="C33" s="854">
        <v>1354180</v>
      </c>
      <c r="D33" s="854">
        <v>295432.86144000001</v>
      </c>
      <c r="E33" s="854">
        <v>72850</v>
      </c>
      <c r="F33" s="854">
        <v>394302.21083999996</v>
      </c>
    </row>
    <row r="34" spans="1:7">
      <c r="A34" s="379"/>
      <c r="B34" s="380" t="s">
        <v>266</v>
      </c>
      <c r="C34" s="855">
        <v>12777882</v>
      </c>
      <c r="D34" s="855">
        <v>1743091.6056900001</v>
      </c>
      <c r="E34" s="855">
        <v>7483924</v>
      </c>
      <c r="F34" s="855">
        <v>1137694.3119999999</v>
      </c>
    </row>
    <row r="35" spans="1:7" ht="12.75" customHeight="1">
      <c r="A35" s="33" t="s">
        <v>471</v>
      </c>
      <c r="F35" s="253"/>
    </row>
    <row r="36" spans="1:7" ht="12.75" customHeight="1">
      <c r="G36" s="76"/>
    </row>
    <row r="37" spans="1:7" s="1048" customFormat="1" ht="12.75" customHeight="1">
      <c r="A37" s="277" t="s">
        <v>1394</v>
      </c>
      <c r="G37" s="76"/>
    </row>
    <row r="38" spans="1:7" s="1048" customFormat="1" ht="12.75" customHeight="1">
      <c r="A38" s="1060" t="s">
        <v>1395</v>
      </c>
      <c r="G38" s="76"/>
    </row>
    <row r="39" spans="1:7" ht="12.75" customHeight="1"/>
    <row r="40" spans="1:7" ht="12.75" customHeight="1">
      <c r="A40" s="590" t="s">
        <v>81</v>
      </c>
      <c r="F40" s="34" t="s">
        <v>1017</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75" t="s">
        <v>88</v>
      </c>
      <c r="B1" s="189"/>
      <c r="C1" s="189"/>
      <c r="D1" s="189"/>
      <c r="E1" s="189"/>
      <c r="F1" s="189"/>
      <c r="G1" s="189"/>
    </row>
    <row r="2" spans="1:7">
      <c r="A2" s="576" t="s">
        <v>89</v>
      </c>
      <c r="B2" s="189"/>
      <c r="C2" s="189"/>
      <c r="D2" s="189"/>
      <c r="E2" s="189"/>
      <c r="F2" s="189"/>
      <c r="G2" s="189"/>
    </row>
    <row r="3" spans="1:7" s="253" customFormat="1">
      <c r="A3" s="522"/>
      <c r="B3" s="189"/>
      <c r="C3" s="189"/>
      <c r="D3" s="189"/>
      <c r="E3" s="189"/>
      <c r="F3" s="189"/>
      <c r="G3" s="189"/>
    </row>
    <row r="4" spans="1:7" ht="12.75" customHeight="1">
      <c r="A4" s="23" t="s">
        <v>647</v>
      </c>
    </row>
    <row r="5" spans="1:7" ht="12.75" customHeight="1">
      <c r="A5" s="504" t="s">
        <v>648</v>
      </c>
      <c r="B5" s="189"/>
    </row>
    <row r="6" spans="1:7" ht="53.25" customHeight="1">
      <c r="A6" s="778" t="s">
        <v>1363</v>
      </c>
      <c r="B6" s="1222" t="s">
        <v>454</v>
      </c>
      <c r="C6" s="1223"/>
      <c r="D6" s="1224"/>
      <c r="E6" s="1222" t="s">
        <v>824</v>
      </c>
      <c r="F6" s="1223"/>
      <c r="G6" s="1224"/>
    </row>
    <row r="7" spans="1:7" s="253" customFormat="1">
      <c r="A7" s="1218" t="s">
        <v>834</v>
      </c>
      <c r="B7" s="390" t="str">
        <f>Naslovnica!A20</f>
        <v>Studeni 2024.</v>
      </c>
      <c r="C7" s="1225" t="s">
        <v>835</v>
      </c>
      <c r="D7" s="1226" t="s">
        <v>830</v>
      </c>
      <c r="E7" s="390" t="str">
        <f>$B$7</f>
        <v>Studeni 2024.</v>
      </c>
      <c r="F7" s="1225" t="s">
        <v>835</v>
      </c>
      <c r="G7" s="1226" t="s">
        <v>830</v>
      </c>
    </row>
    <row r="8" spans="1:7" s="253" customFormat="1">
      <c r="A8" s="1218"/>
      <c r="B8" s="764" t="str">
        <f>Naslovnica!A24</f>
        <v>November 2024</v>
      </c>
      <c r="C8" s="1217"/>
      <c r="D8" s="1218"/>
      <c r="E8" s="764" t="str">
        <f>$B$8</f>
        <v>November 2024</v>
      </c>
      <c r="F8" s="1217"/>
      <c r="G8" s="1218"/>
    </row>
    <row r="9" spans="1:7" ht="25.5">
      <c r="A9" s="233" t="s">
        <v>458</v>
      </c>
      <c r="B9" s="241">
        <v>25269313.079999998</v>
      </c>
      <c r="C9" s="237">
        <v>326961418.90000004</v>
      </c>
      <c r="D9" s="244">
        <v>-0.45848664700451458</v>
      </c>
      <c r="E9" s="241">
        <v>14985</v>
      </c>
      <c r="F9" s="236">
        <v>516284.3</v>
      </c>
      <c r="G9" s="247">
        <v>-0.52788279773156899</v>
      </c>
    </row>
    <row r="10" spans="1:7">
      <c r="A10" s="87" t="s">
        <v>460</v>
      </c>
      <c r="B10" s="242">
        <v>21881393.68</v>
      </c>
      <c r="C10" s="182">
        <v>271375544.60000002</v>
      </c>
      <c r="D10" s="245">
        <v>-0.43298359544577325</v>
      </c>
      <c r="E10" s="242">
        <v>14985</v>
      </c>
      <c r="F10" s="183">
        <v>416742.2</v>
      </c>
      <c r="G10" s="245">
        <v>-0.52788279773156899</v>
      </c>
    </row>
    <row r="11" spans="1:7">
      <c r="A11" s="87" t="s">
        <v>459</v>
      </c>
      <c r="B11" s="242">
        <v>1047507.29</v>
      </c>
      <c r="C11" s="182">
        <v>28102803.359999999</v>
      </c>
      <c r="D11" s="245">
        <v>-0.80183588776888359</v>
      </c>
      <c r="E11" s="242" t="s">
        <v>138</v>
      </c>
      <c r="F11" s="183">
        <v>99542.099999999991</v>
      </c>
      <c r="G11" s="245" t="s">
        <v>138</v>
      </c>
    </row>
    <row r="12" spans="1:7">
      <c r="A12" s="87" t="s">
        <v>461</v>
      </c>
      <c r="B12" s="242" t="s">
        <v>138</v>
      </c>
      <c r="C12" s="183" t="s">
        <v>138</v>
      </c>
      <c r="D12" s="246">
        <v>0</v>
      </c>
      <c r="E12" s="242" t="s">
        <v>138</v>
      </c>
      <c r="F12" s="183" t="s">
        <v>138</v>
      </c>
      <c r="G12" s="245" t="s">
        <v>138</v>
      </c>
    </row>
    <row r="13" spans="1:7">
      <c r="A13" s="87" t="s">
        <v>1554</v>
      </c>
      <c r="B13" s="242">
        <v>128571.3</v>
      </c>
      <c r="C13" s="183">
        <v>4045913.1899999995</v>
      </c>
      <c r="D13" s="246">
        <v>-0.78733841927402037</v>
      </c>
      <c r="E13" s="242" t="s">
        <v>138</v>
      </c>
      <c r="F13" s="183" t="s">
        <v>138</v>
      </c>
      <c r="G13" s="245" t="s">
        <v>138</v>
      </c>
    </row>
    <row r="14" spans="1:7">
      <c r="A14" s="87" t="s">
        <v>462</v>
      </c>
      <c r="B14" s="242" t="s">
        <v>138</v>
      </c>
      <c r="C14" s="183" t="s">
        <v>138</v>
      </c>
      <c r="D14" s="246">
        <v>0</v>
      </c>
      <c r="E14" s="242" t="s">
        <v>138</v>
      </c>
      <c r="F14" s="183" t="s">
        <v>138</v>
      </c>
      <c r="G14" s="245" t="s">
        <v>138</v>
      </c>
    </row>
    <row r="15" spans="1:7" s="253" customFormat="1">
      <c r="A15" s="87" t="s">
        <v>990</v>
      </c>
      <c r="B15" s="242">
        <v>2211840.81</v>
      </c>
      <c r="C15" s="183">
        <v>23437157.75</v>
      </c>
      <c r="D15" s="246">
        <v>1.3118979976295853E-2</v>
      </c>
      <c r="E15" s="242" t="s">
        <v>138</v>
      </c>
      <c r="F15" s="183" t="s">
        <v>138</v>
      </c>
      <c r="G15" s="245" t="s">
        <v>138</v>
      </c>
    </row>
    <row r="16" spans="1:7">
      <c r="A16" s="856" t="s">
        <v>986</v>
      </c>
      <c r="B16" s="857">
        <v>4607216</v>
      </c>
      <c r="C16" s="858">
        <v>81218350.549999997</v>
      </c>
      <c r="D16" s="859">
        <v>-0.69952297677311281</v>
      </c>
      <c r="E16" s="242" t="s">
        <v>138</v>
      </c>
      <c r="F16" s="183" t="s">
        <v>138</v>
      </c>
      <c r="G16" s="245" t="s">
        <v>138</v>
      </c>
    </row>
    <row r="17" spans="1:10">
      <c r="A17" s="856" t="s">
        <v>987</v>
      </c>
      <c r="B17" s="857">
        <v>7868000</v>
      </c>
      <c r="C17" s="858">
        <v>7868000</v>
      </c>
      <c r="D17" s="859" t="s">
        <v>138</v>
      </c>
      <c r="E17" s="242" t="s">
        <v>138</v>
      </c>
      <c r="F17" s="183" t="s">
        <v>138</v>
      </c>
      <c r="G17" s="245" t="s">
        <v>138</v>
      </c>
    </row>
    <row r="18" spans="1:10" ht="18.75" customHeight="1">
      <c r="A18" s="383" t="s">
        <v>463</v>
      </c>
      <c r="B18" s="384">
        <v>37744529.079999998</v>
      </c>
      <c r="C18" s="385">
        <v>416047769.45000005</v>
      </c>
      <c r="D18" s="386">
        <v>-0.39119030273183197</v>
      </c>
      <c r="E18" s="384">
        <v>14985</v>
      </c>
      <c r="F18" s="736">
        <v>516284.30000000005</v>
      </c>
      <c r="G18" s="386">
        <v>-0.52788279773156899</v>
      </c>
      <c r="J18" s="76"/>
    </row>
    <row r="19" spans="1:10" ht="15" customHeight="1">
      <c r="A19" s="1221" t="s">
        <v>833</v>
      </c>
      <c r="B19" s="387" t="str">
        <f>B7</f>
        <v>Studeni 2024.</v>
      </c>
      <c r="C19" s="1217" t="s">
        <v>835</v>
      </c>
      <c r="D19" s="1218" t="s">
        <v>830</v>
      </c>
      <c r="E19" s="765" t="str">
        <f>E7</f>
        <v>Studeni 2024.</v>
      </c>
      <c r="F19" s="1217" t="s">
        <v>835</v>
      </c>
      <c r="G19" s="1218" t="s">
        <v>830</v>
      </c>
    </row>
    <row r="20" spans="1:10" s="253" customFormat="1">
      <c r="A20" s="1221"/>
      <c r="B20" s="764" t="str">
        <f>B8</f>
        <v>November 2024</v>
      </c>
      <c r="C20" s="1217"/>
      <c r="D20" s="1218"/>
      <c r="E20" s="767" t="str">
        <f>E8</f>
        <v>November 2024</v>
      </c>
      <c r="F20" s="1217"/>
      <c r="G20" s="1218"/>
    </row>
    <row r="21" spans="1:10" ht="25.5">
      <c r="A21" s="234" t="s">
        <v>464</v>
      </c>
      <c r="B21" s="241">
        <v>2204115</v>
      </c>
      <c r="C21" s="236">
        <v>48134998.039999999</v>
      </c>
      <c r="D21" s="247">
        <v>-0.70791544937990936</v>
      </c>
      <c r="E21" s="241">
        <v>150</v>
      </c>
      <c r="F21" s="236">
        <v>752990</v>
      </c>
      <c r="G21" s="247">
        <v>-0.45255474452554745</v>
      </c>
    </row>
    <row r="22" spans="1:10">
      <c r="A22" s="87" t="s">
        <v>460</v>
      </c>
      <c r="B22" s="242">
        <v>920968</v>
      </c>
      <c r="C22" s="183">
        <v>12398659</v>
      </c>
      <c r="D22" s="245">
        <v>-0.39250051781070949</v>
      </c>
      <c r="E22" s="242">
        <v>150</v>
      </c>
      <c r="F22" s="183">
        <v>2990</v>
      </c>
      <c r="G22" s="245">
        <v>-0.45255474452554745</v>
      </c>
    </row>
    <row r="23" spans="1:10">
      <c r="A23" s="87" t="s">
        <v>459</v>
      </c>
      <c r="B23" s="242">
        <v>1042000</v>
      </c>
      <c r="C23" s="183">
        <v>30476420.039999999</v>
      </c>
      <c r="D23" s="245">
        <v>-0.80481847368795678</v>
      </c>
      <c r="E23" s="242" t="s">
        <v>138</v>
      </c>
      <c r="F23" s="183">
        <v>750000</v>
      </c>
      <c r="G23" s="245" t="s">
        <v>138</v>
      </c>
    </row>
    <row r="24" spans="1:10">
      <c r="A24" s="87" t="s">
        <v>461</v>
      </c>
      <c r="B24" s="242" t="s">
        <v>138</v>
      </c>
      <c r="C24" s="183" t="s">
        <v>138</v>
      </c>
      <c r="D24" s="246" t="s">
        <v>138</v>
      </c>
      <c r="E24" s="242" t="s">
        <v>138</v>
      </c>
      <c r="F24" s="183" t="s">
        <v>138</v>
      </c>
      <c r="G24" s="245" t="s">
        <v>138</v>
      </c>
    </row>
    <row r="25" spans="1:10">
      <c r="A25" s="87" t="s">
        <v>1554</v>
      </c>
      <c r="B25" s="242">
        <v>130000</v>
      </c>
      <c r="C25" s="183">
        <v>4152000</v>
      </c>
      <c r="D25" s="246">
        <v>-0.78792822185970635</v>
      </c>
      <c r="E25" s="242" t="s">
        <v>138</v>
      </c>
      <c r="F25" s="183" t="s">
        <v>138</v>
      </c>
      <c r="G25" s="245" t="s">
        <v>138</v>
      </c>
    </row>
    <row r="26" spans="1:10">
      <c r="A26" s="87" t="s">
        <v>462</v>
      </c>
      <c r="B26" s="242" t="s">
        <v>138</v>
      </c>
      <c r="C26" s="183" t="s">
        <v>138</v>
      </c>
      <c r="D26" s="246" t="s">
        <v>138</v>
      </c>
      <c r="E26" s="242" t="s">
        <v>138</v>
      </c>
      <c r="F26" s="183" t="s">
        <v>138</v>
      </c>
      <c r="G26" s="245" t="s">
        <v>138</v>
      </c>
    </row>
    <row r="27" spans="1:10" s="253" customFormat="1">
      <c r="A27" s="87" t="s">
        <v>990</v>
      </c>
      <c r="B27" s="242">
        <v>111147</v>
      </c>
      <c r="C27" s="183">
        <v>1107919</v>
      </c>
      <c r="D27" s="246">
        <v>0.41523632474279304</v>
      </c>
      <c r="E27" s="242" t="s">
        <v>138</v>
      </c>
      <c r="F27" s="183" t="s">
        <v>138</v>
      </c>
      <c r="G27" s="245" t="s">
        <v>138</v>
      </c>
    </row>
    <row r="28" spans="1:10">
      <c r="A28" s="856" t="s">
        <v>988</v>
      </c>
      <c r="B28" s="857">
        <v>187498</v>
      </c>
      <c r="C28" s="858">
        <v>2521471</v>
      </c>
      <c r="D28" s="905">
        <v>-0.1718286219081272</v>
      </c>
      <c r="E28" s="242" t="s">
        <v>138</v>
      </c>
      <c r="F28" s="183" t="s">
        <v>138</v>
      </c>
      <c r="G28" s="245" t="s">
        <v>138</v>
      </c>
    </row>
    <row r="29" spans="1:10">
      <c r="A29" s="856" t="s">
        <v>989</v>
      </c>
      <c r="B29" s="857">
        <v>8000000</v>
      </c>
      <c r="C29" s="858">
        <v>8000000</v>
      </c>
      <c r="D29" s="859" t="s">
        <v>138</v>
      </c>
      <c r="E29" s="242" t="s">
        <v>138</v>
      </c>
      <c r="F29" s="183" t="s">
        <v>138</v>
      </c>
      <c r="G29" s="245" t="s">
        <v>138</v>
      </c>
    </row>
    <row r="30" spans="1:10" ht="18.75" customHeight="1">
      <c r="A30" s="383" t="s">
        <v>465</v>
      </c>
      <c r="B30" s="384">
        <v>10391613</v>
      </c>
      <c r="C30" s="388">
        <v>58656469.039999999</v>
      </c>
      <c r="D30" s="386">
        <v>0.33696247076572261</v>
      </c>
      <c r="E30" s="384">
        <v>150</v>
      </c>
      <c r="F30" s="388">
        <v>752990</v>
      </c>
      <c r="G30" s="386">
        <v>-0.45255474452554745</v>
      </c>
    </row>
    <row r="31" spans="1:10" ht="18.75" customHeight="1">
      <c r="A31" s="391" t="s">
        <v>466</v>
      </c>
      <c r="B31" s="241">
        <v>5935</v>
      </c>
      <c r="C31" s="392">
        <v>69727</v>
      </c>
      <c r="D31" s="393">
        <v>-0.2329068114256172</v>
      </c>
      <c r="E31" s="241">
        <v>13</v>
      </c>
      <c r="F31" s="392">
        <v>206</v>
      </c>
      <c r="G31" s="393">
        <v>0</v>
      </c>
    </row>
    <row r="32" spans="1:10" ht="15" customHeight="1">
      <c r="A32" s="1221" t="s">
        <v>832</v>
      </c>
      <c r="B32" s="387" t="str">
        <f>B7</f>
        <v>Studeni 2024.</v>
      </c>
      <c r="C32" s="1217" t="s">
        <v>835</v>
      </c>
      <c r="D32" s="1218" t="s">
        <v>830</v>
      </c>
      <c r="E32" s="387" t="str">
        <f>E7</f>
        <v>Studeni 2024.</v>
      </c>
      <c r="F32" s="1217" t="s">
        <v>835</v>
      </c>
      <c r="G32" s="1218" t="s">
        <v>830</v>
      </c>
    </row>
    <row r="33" spans="1:7" s="253" customFormat="1">
      <c r="A33" s="1221"/>
      <c r="B33" s="764" t="str">
        <f>B8</f>
        <v>November 2024</v>
      </c>
      <c r="C33" s="1217"/>
      <c r="D33" s="1218"/>
      <c r="E33" s="764" t="str">
        <f>E8</f>
        <v>November 2024</v>
      </c>
      <c r="F33" s="1217"/>
      <c r="G33" s="1218"/>
    </row>
    <row r="34" spans="1:7" ht="17.25" customHeight="1">
      <c r="A34" s="235" t="s">
        <v>467</v>
      </c>
      <c r="B34" s="242">
        <v>58641850.379999995</v>
      </c>
      <c r="C34" s="183">
        <v>872973366.56000006</v>
      </c>
      <c r="D34" s="245">
        <v>0.2116193962672499</v>
      </c>
      <c r="E34" s="242" t="s">
        <v>138</v>
      </c>
      <c r="F34" s="183" t="s">
        <v>138</v>
      </c>
      <c r="G34" s="245" t="s">
        <v>138</v>
      </c>
    </row>
    <row r="35" spans="1:7" ht="17.25" customHeight="1">
      <c r="A35" s="235" t="s">
        <v>468</v>
      </c>
      <c r="B35" s="242">
        <v>57056505.809999995</v>
      </c>
      <c r="C35" s="251">
        <v>890241391.14999986</v>
      </c>
      <c r="D35" s="245">
        <v>8.5084025193514545E-2</v>
      </c>
      <c r="E35" s="242" t="s">
        <v>138</v>
      </c>
      <c r="F35" s="183" t="s">
        <v>138</v>
      </c>
      <c r="G35" s="245" t="s">
        <v>138</v>
      </c>
    </row>
    <row r="36" spans="1:7">
      <c r="A36" s="1221" t="s">
        <v>828</v>
      </c>
      <c r="B36" s="766" t="str">
        <f>B7</f>
        <v>Studeni 2024.</v>
      </c>
      <c r="C36" s="1219" t="s">
        <v>829</v>
      </c>
      <c r="D36" s="1218" t="s">
        <v>830</v>
      </c>
      <c r="E36" s="389"/>
      <c r="F36" s="1219"/>
      <c r="G36" s="1218"/>
    </row>
    <row r="37" spans="1:7" s="253" customFormat="1" ht="21" customHeight="1">
      <c r="A37" s="1221"/>
      <c r="B37" s="764" t="str">
        <f>B8</f>
        <v>November 2024</v>
      </c>
      <c r="C37" s="1219"/>
      <c r="D37" s="1218"/>
      <c r="E37" s="389"/>
      <c r="F37" s="1219"/>
      <c r="G37" s="1218"/>
    </row>
    <row r="38" spans="1:7">
      <c r="A38" s="184" t="s">
        <v>62</v>
      </c>
      <c r="B38" s="243">
        <v>3161.64</v>
      </c>
      <c r="C38" s="88">
        <v>0.24772684220496299</v>
      </c>
      <c r="D38" s="245">
        <v>3.2237422050997333E-2</v>
      </c>
      <c r="E38" s="243"/>
      <c r="F38" s="88"/>
      <c r="G38" s="245"/>
    </row>
    <row r="39" spans="1:7">
      <c r="A39" s="89" t="s">
        <v>110</v>
      </c>
      <c r="B39" s="243">
        <v>2419.7800000000002</v>
      </c>
      <c r="C39" s="88">
        <v>0.28620026151572842</v>
      </c>
      <c r="D39" s="245">
        <v>3.2236872976397324E-2</v>
      </c>
      <c r="E39" s="243"/>
      <c r="F39" s="88"/>
      <c r="G39" s="245"/>
    </row>
    <row r="40" spans="1:7">
      <c r="A40" s="89" t="s">
        <v>63</v>
      </c>
      <c r="B40" s="243">
        <v>1967.18</v>
      </c>
      <c r="C40" s="88">
        <v>0.27029575100090408</v>
      </c>
      <c r="D40" s="245">
        <v>1.7014170720736965E-2</v>
      </c>
      <c r="E40" s="243"/>
      <c r="F40" s="88"/>
      <c r="G40" s="245"/>
    </row>
    <row r="41" spans="1:7" s="253" customFormat="1">
      <c r="A41" s="89" t="s">
        <v>978</v>
      </c>
      <c r="B41" s="243">
        <v>2199.69</v>
      </c>
      <c r="C41" s="88">
        <v>0.30659388309088653</v>
      </c>
      <c r="D41" s="245">
        <v>1.7014272570496036E-2</v>
      </c>
      <c r="E41" s="243"/>
      <c r="F41" s="88"/>
      <c r="G41" s="245"/>
    </row>
    <row r="42" spans="1:7">
      <c r="A42" s="89" t="s">
        <v>795</v>
      </c>
      <c r="B42" s="243">
        <v>1840.14</v>
      </c>
      <c r="C42" s="88">
        <v>0.13395696221252695</v>
      </c>
      <c r="D42" s="245">
        <v>2.5884897781692784E-2</v>
      </c>
      <c r="E42" s="243"/>
      <c r="F42" s="88"/>
      <c r="G42" s="245"/>
    </row>
    <row r="43" spans="1:7" s="253" customFormat="1">
      <c r="A43" s="89" t="s">
        <v>90</v>
      </c>
      <c r="B43" s="243">
        <v>2025.23</v>
      </c>
      <c r="C43" s="88">
        <v>0.13164732374848431</v>
      </c>
      <c r="D43" s="245">
        <v>1.5381915720337869E-2</v>
      </c>
      <c r="E43" s="243"/>
      <c r="F43" s="88"/>
      <c r="G43" s="245"/>
    </row>
    <row r="44" spans="1:7">
      <c r="A44" s="89" t="s">
        <v>91</v>
      </c>
      <c r="B44" s="243">
        <v>2285</v>
      </c>
      <c r="C44" s="88">
        <v>0.39635785871425067</v>
      </c>
      <c r="D44" s="245">
        <v>6.6788848553200886E-3</v>
      </c>
      <c r="E44" s="243"/>
      <c r="F44" s="88"/>
      <c r="G44" s="245"/>
    </row>
    <row r="45" spans="1:7">
      <c r="A45" s="89" t="s">
        <v>92</v>
      </c>
      <c r="B45" s="243">
        <v>648.98</v>
      </c>
      <c r="C45" s="88">
        <v>0.24012076740808674</v>
      </c>
      <c r="D45" s="245">
        <v>4.9241251161351585E-3</v>
      </c>
      <c r="E45" s="243"/>
      <c r="F45" s="88"/>
      <c r="G45" s="245"/>
    </row>
    <row r="46" spans="1:7">
      <c r="A46" s="89" t="s">
        <v>93</v>
      </c>
      <c r="B46" s="243">
        <v>896.3</v>
      </c>
      <c r="C46" s="88">
        <v>-3.7933107208793171E-2</v>
      </c>
      <c r="D46" s="245">
        <v>1.2779805421530233E-2</v>
      </c>
      <c r="E46" s="243"/>
      <c r="F46" s="88"/>
      <c r="G46" s="245"/>
    </row>
    <row r="47" spans="1:7">
      <c r="A47" s="89" t="s">
        <v>94</v>
      </c>
      <c r="B47" s="243">
        <v>1286.95</v>
      </c>
      <c r="C47" s="88">
        <v>-0.14083623181633076</v>
      </c>
      <c r="D47" s="245">
        <v>-3.6079153933728736E-2</v>
      </c>
      <c r="E47" s="243"/>
      <c r="F47" s="88"/>
      <c r="G47" s="245"/>
    </row>
    <row r="48" spans="1:7">
      <c r="A48" s="89" t="s">
        <v>95</v>
      </c>
      <c r="B48" s="243">
        <v>4174.8999999999996</v>
      </c>
      <c r="C48" s="88">
        <v>1.4714317658153453E-2</v>
      </c>
      <c r="D48" s="245">
        <v>7.5708393567803789E-3</v>
      </c>
      <c r="E48" s="243"/>
      <c r="F48" s="88"/>
      <c r="G48" s="245"/>
    </row>
    <row r="49" spans="1:7">
      <c r="A49" s="184" t="s">
        <v>64</v>
      </c>
      <c r="B49" s="243">
        <v>97.898399999999995</v>
      </c>
      <c r="C49" s="88">
        <v>2.1107758355436657E-2</v>
      </c>
      <c r="D49" s="245">
        <v>6.2655168642566927E-4</v>
      </c>
      <c r="E49" s="243"/>
      <c r="F49" s="88"/>
      <c r="G49" s="245"/>
    </row>
    <row r="50" spans="1:7">
      <c r="A50" s="184" t="s">
        <v>82</v>
      </c>
      <c r="B50" s="243">
        <v>179.0095</v>
      </c>
      <c r="C50" s="88">
        <v>4.4135420093465605E-2</v>
      </c>
      <c r="D50" s="245">
        <v>2.4909738598950515E-3</v>
      </c>
      <c r="E50" s="243"/>
      <c r="F50" s="88"/>
      <c r="G50" s="245"/>
    </row>
    <row r="51" spans="1:7" ht="15" customHeight="1">
      <c r="A51" s="1221" t="s">
        <v>831</v>
      </c>
      <c r="B51" s="387" t="str">
        <f>B7</f>
        <v>Studeni 2024.</v>
      </c>
      <c r="C51" s="1220"/>
      <c r="D51" s="1218" t="s">
        <v>830</v>
      </c>
      <c r="E51" s="387" t="str">
        <f>E7</f>
        <v>Studeni 2024.</v>
      </c>
      <c r="F51" s="1220"/>
      <c r="G51" s="1218" t="s">
        <v>830</v>
      </c>
    </row>
    <row r="52" spans="1:7" s="253" customFormat="1">
      <c r="A52" s="1221"/>
      <c r="B52" s="764" t="str">
        <f>B8</f>
        <v>November 2024</v>
      </c>
      <c r="C52" s="1220"/>
      <c r="D52" s="1218"/>
      <c r="E52" s="764" t="str">
        <f>E8</f>
        <v>November 2024</v>
      </c>
      <c r="F52" s="1220"/>
      <c r="G52" s="1218"/>
    </row>
    <row r="53" spans="1:7">
      <c r="A53" s="87" t="s">
        <v>460</v>
      </c>
      <c r="B53" s="242">
        <v>27967.579718239998</v>
      </c>
      <c r="C53" s="183"/>
      <c r="D53" s="245">
        <v>6.3445675251902589E-2</v>
      </c>
      <c r="E53" s="242">
        <v>64.59357</v>
      </c>
      <c r="F53" s="183"/>
      <c r="G53" s="245">
        <v>1.0465933740000377E-2</v>
      </c>
    </row>
    <row r="54" spans="1:7">
      <c r="A54" s="87" t="s">
        <v>459</v>
      </c>
      <c r="B54" s="242">
        <v>18400.142476459998</v>
      </c>
      <c r="C54" s="183"/>
      <c r="D54" s="245">
        <v>-2.3673348209308553E-2</v>
      </c>
      <c r="E54" s="242">
        <v>1.32722808</v>
      </c>
      <c r="F54" s="183"/>
      <c r="G54" s="245" t="s">
        <v>138</v>
      </c>
    </row>
    <row r="55" spans="1:7">
      <c r="A55" s="87" t="s">
        <v>461</v>
      </c>
      <c r="B55" s="242" t="s">
        <v>138</v>
      </c>
      <c r="C55" s="183"/>
      <c r="D55" s="246" t="s">
        <v>138</v>
      </c>
      <c r="E55" s="242" t="s">
        <v>138</v>
      </c>
      <c r="F55" s="183"/>
      <c r="G55" s="245" t="s">
        <v>138</v>
      </c>
    </row>
    <row r="56" spans="1:7">
      <c r="A56" s="87" t="s">
        <v>1554</v>
      </c>
      <c r="B56" s="242">
        <v>1928.4539952999999</v>
      </c>
      <c r="C56" s="183"/>
      <c r="D56" s="246">
        <v>-0.36672908911832813</v>
      </c>
      <c r="E56" s="242" t="s">
        <v>138</v>
      </c>
      <c r="F56" s="183"/>
      <c r="G56" s="245" t="s">
        <v>138</v>
      </c>
    </row>
    <row r="57" spans="1:7" s="253" customFormat="1">
      <c r="A57" s="87" t="s">
        <v>990</v>
      </c>
      <c r="B57" s="242">
        <v>74.420329099999989</v>
      </c>
      <c r="C57" s="183"/>
      <c r="D57" s="245">
        <v>2.6230196409153361E-2</v>
      </c>
      <c r="E57" s="242" t="s">
        <v>138</v>
      </c>
      <c r="F57" s="183"/>
      <c r="G57" s="245" t="s">
        <v>138</v>
      </c>
    </row>
    <row r="58" spans="1:7" ht="18.75" customHeight="1">
      <c r="A58" s="383" t="s">
        <v>469</v>
      </c>
      <c r="B58" s="384">
        <v>48370.596519099992</v>
      </c>
      <c r="C58" s="388"/>
      <c r="D58" s="386">
        <v>2.228056142903112E-3</v>
      </c>
      <c r="E58" s="384">
        <v>65.920798079999997</v>
      </c>
      <c r="F58" s="388"/>
      <c r="G58" s="386">
        <v>1.0253055506170394E-2</v>
      </c>
    </row>
    <row r="59" spans="1:7" s="189" customFormat="1">
      <c r="A59" s="19" t="s">
        <v>470</v>
      </c>
      <c r="B59" s="248"/>
      <c r="C59" s="229"/>
      <c r="D59" s="229"/>
    </row>
    <row r="60" spans="1:7" s="189" customFormat="1">
      <c r="A60" s="278"/>
      <c r="B60" s="249"/>
      <c r="C60" s="231"/>
      <c r="D60" s="232"/>
    </row>
    <row r="61" spans="1:7" s="189" customFormat="1">
      <c r="B61" s="230"/>
      <c r="C61" s="231"/>
      <c r="D61" s="232"/>
    </row>
    <row r="62" spans="1:7" s="189" customFormat="1">
      <c r="A62" s="590" t="s">
        <v>81</v>
      </c>
      <c r="B62" s="230"/>
      <c r="C62" s="231"/>
      <c r="D62" s="232"/>
    </row>
    <row r="63" spans="1:7" ht="12.75" customHeight="1">
      <c r="B63" s="35"/>
      <c r="C63" s="35"/>
      <c r="D63" s="35"/>
    </row>
    <row r="64" spans="1:7" ht="12.75" customHeight="1">
      <c r="B64" s="51"/>
      <c r="C64" s="51"/>
      <c r="G64" s="13" t="s">
        <v>1018</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20"/>
    </row>
    <row r="118" spans="1:1">
      <c r="A118" s="621"/>
    </row>
    <row r="120" spans="1:1">
      <c r="A120" s="621"/>
    </row>
    <row r="122" spans="1:1">
      <c r="A122" s="621"/>
    </row>
    <row r="124" spans="1:1">
      <c r="A124" s="621"/>
    </row>
    <row r="126" spans="1:1">
      <c r="A126" s="621"/>
    </row>
    <row r="128" spans="1:1">
      <c r="A128" s="621"/>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FF9933"/>
  </sheetPr>
  <dimension ref="A1:R88"/>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1" t="s">
        <v>649</v>
      </c>
      <c r="E1" s="129" t="str">
        <f>Naslovnica!A20</f>
        <v>Studeni 2024.</v>
      </c>
      <c r="G1" s="131" t="s">
        <v>863</v>
      </c>
      <c r="H1" s="253"/>
      <c r="I1" s="253"/>
      <c r="J1" s="253"/>
      <c r="K1" s="129" t="str">
        <f>E1</f>
        <v>Studeni 2024.</v>
      </c>
    </row>
    <row r="2" spans="1:18" ht="12.75" customHeight="1">
      <c r="A2" s="510" t="s">
        <v>650</v>
      </c>
      <c r="E2" s="520" t="str">
        <f>Naslovnica!A24</f>
        <v>November 2024</v>
      </c>
      <c r="G2" s="510" t="s">
        <v>864</v>
      </c>
      <c r="H2" s="253"/>
      <c r="I2" s="253"/>
      <c r="J2" s="253"/>
      <c r="K2" s="508" t="str">
        <f>E2</f>
        <v>November 2024</v>
      </c>
    </row>
    <row r="3" spans="1:18" ht="12.75" customHeight="1">
      <c r="A3" s="38" t="s">
        <v>1361</v>
      </c>
      <c r="G3" s="38" t="s">
        <v>1361</v>
      </c>
      <c r="H3" s="253"/>
      <c r="I3" s="253"/>
      <c r="J3" s="253"/>
      <c r="K3" s="253"/>
    </row>
    <row r="4" spans="1:18" ht="45" customHeight="1">
      <c r="A4" s="394" t="s">
        <v>442</v>
      </c>
      <c r="B4" s="394" t="s">
        <v>443</v>
      </c>
      <c r="C4" s="394" t="s">
        <v>444</v>
      </c>
      <c r="D4" s="394" t="s">
        <v>445</v>
      </c>
      <c r="E4" s="394" t="s">
        <v>446</v>
      </c>
      <c r="G4" s="394" t="s">
        <v>442</v>
      </c>
      <c r="H4" s="394" t="s">
        <v>443</v>
      </c>
      <c r="I4" s="394" t="s">
        <v>444</v>
      </c>
      <c r="J4" s="394" t="s">
        <v>445</v>
      </c>
      <c r="K4" s="394" t="s">
        <v>449</v>
      </c>
    </row>
    <row r="5" spans="1:18" ht="12.75" customHeight="1">
      <c r="A5" s="90" t="s">
        <v>1688</v>
      </c>
      <c r="B5" s="91">
        <v>2891962</v>
      </c>
      <c r="C5" s="92">
        <v>0.13216534752278172</v>
      </c>
      <c r="D5" s="93">
        <v>410</v>
      </c>
      <c r="E5" s="238">
        <v>-0.97</v>
      </c>
      <c r="F5" s="52"/>
      <c r="G5" s="90" t="s">
        <v>1710</v>
      </c>
      <c r="H5" s="91">
        <v>8190</v>
      </c>
      <c r="I5" s="92">
        <v>0.54654654654654655</v>
      </c>
      <c r="J5" s="93">
        <v>370</v>
      </c>
      <c r="K5" s="238">
        <v>5.71</v>
      </c>
      <c r="P5" s="76"/>
      <c r="R5" s="763"/>
    </row>
    <row r="6" spans="1:18" ht="12.75" customHeight="1">
      <c r="A6" s="90" t="s">
        <v>1689</v>
      </c>
      <c r="B6" s="91">
        <v>2449629.7999999998</v>
      </c>
      <c r="C6" s="92">
        <v>0.11195035544006535</v>
      </c>
      <c r="D6" s="93">
        <v>39.4</v>
      </c>
      <c r="E6" s="238">
        <v>9.1399999999999988</v>
      </c>
      <c r="F6" s="52"/>
      <c r="G6" s="90" t="s">
        <v>1711</v>
      </c>
      <c r="H6" s="91">
        <v>6795</v>
      </c>
      <c r="I6" s="92">
        <v>0.45345345345345345</v>
      </c>
      <c r="J6" s="93">
        <v>52.5</v>
      </c>
      <c r="K6" s="238">
        <v>-4.55</v>
      </c>
      <c r="P6" s="76"/>
      <c r="R6" s="763"/>
    </row>
    <row r="7" spans="1:18" ht="12.75" customHeight="1">
      <c r="A7" s="90" t="s">
        <v>1690</v>
      </c>
      <c r="B7" s="91">
        <v>1771344.85</v>
      </c>
      <c r="C7" s="92">
        <v>8.0952103687026197E-2</v>
      </c>
      <c r="D7" s="93">
        <v>25</v>
      </c>
      <c r="E7" s="238">
        <v>20.77</v>
      </c>
      <c r="F7" s="52"/>
      <c r="G7" s="90" t="s">
        <v>1712</v>
      </c>
      <c r="H7" s="91">
        <v>0</v>
      </c>
      <c r="I7" s="92">
        <v>0</v>
      </c>
      <c r="J7" s="93">
        <v>2640</v>
      </c>
      <c r="K7" s="238">
        <v>0</v>
      </c>
      <c r="P7" s="76"/>
      <c r="R7" s="763"/>
    </row>
    <row r="8" spans="1:18" ht="12.75" customHeight="1">
      <c r="A8" s="90" t="s">
        <v>1691</v>
      </c>
      <c r="B8" s="91">
        <v>1558606.62</v>
      </c>
      <c r="C8" s="92">
        <v>7.1229769126844755E-2</v>
      </c>
      <c r="D8" s="93">
        <v>5.24</v>
      </c>
      <c r="E8" s="238">
        <v>3.15</v>
      </c>
      <c r="G8" s="90"/>
      <c r="H8" s="91"/>
      <c r="I8" s="92"/>
      <c r="J8" s="93"/>
      <c r="K8" s="238"/>
      <c r="P8" s="76"/>
      <c r="R8" s="763"/>
    </row>
    <row r="9" spans="1:18" ht="12.75" customHeight="1">
      <c r="A9" s="90" t="s">
        <v>1692</v>
      </c>
      <c r="B9" s="91">
        <v>1550928</v>
      </c>
      <c r="C9" s="92">
        <v>7.087884906607099E-2</v>
      </c>
      <c r="D9" s="93">
        <v>310</v>
      </c>
      <c r="E9" s="238">
        <v>13.969999999999999</v>
      </c>
      <c r="G9" s="90"/>
      <c r="H9" s="91"/>
      <c r="I9" s="92"/>
      <c r="J9" s="93"/>
      <c r="K9" s="238"/>
      <c r="P9" s="76"/>
      <c r="R9" s="763"/>
    </row>
    <row r="10" spans="1:18" ht="12.75" customHeight="1">
      <c r="A10" s="90" t="s">
        <v>1693</v>
      </c>
      <c r="B10" s="91">
        <v>1470242.5</v>
      </c>
      <c r="C10" s="92">
        <v>6.7191446829267948E-2</v>
      </c>
      <c r="D10" s="93">
        <v>147</v>
      </c>
      <c r="E10" s="239">
        <v>-3.92</v>
      </c>
      <c r="G10" s="90"/>
      <c r="H10" s="91"/>
      <c r="I10" s="92"/>
      <c r="J10" s="93"/>
      <c r="K10" s="239"/>
    </row>
    <row r="11" spans="1:18" ht="12.75" customHeight="1">
      <c r="A11" s="90" t="s">
        <v>1694</v>
      </c>
      <c r="B11" s="91">
        <v>1256367.1000000001</v>
      </c>
      <c r="C11" s="92">
        <v>5.7417142544642516E-2</v>
      </c>
      <c r="D11" s="93">
        <v>47.5</v>
      </c>
      <c r="E11" s="238">
        <v>-6.8599999999999994</v>
      </c>
      <c r="G11" s="90"/>
      <c r="H11" s="91"/>
      <c r="I11" s="92"/>
      <c r="J11" s="93"/>
      <c r="K11" s="238"/>
    </row>
    <row r="12" spans="1:18" ht="12.75" customHeight="1">
      <c r="A12" s="90" t="s">
        <v>1695</v>
      </c>
      <c r="B12" s="91">
        <v>1223240</v>
      </c>
      <c r="C12" s="92">
        <v>5.590320332831742E-2</v>
      </c>
      <c r="D12" s="93">
        <v>1970</v>
      </c>
      <c r="E12" s="238">
        <v>2.0699999999999998</v>
      </c>
      <c r="G12" s="90"/>
      <c r="H12" s="91"/>
      <c r="I12" s="92"/>
      <c r="J12" s="93"/>
      <c r="K12" s="238"/>
    </row>
    <row r="13" spans="1:18" ht="12.75" customHeight="1">
      <c r="A13" s="90" t="s">
        <v>1696</v>
      </c>
      <c r="B13" s="91">
        <v>1133146.8</v>
      </c>
      <c r="C13" s="92">
        <v>5.1785860469925969E-2</v>
      </c>
      <c r="D13" s="93">
        <v>59.2</v>
      </c>
      <c r="E13" s="238">
        <v>-1.3299999999999998</v>
      </c>
      <c r="G13" s="90"/>
      <c r="H13" s="91"/>
      <c r="I13" s="92"/>
      <c r="J13" s="93"/>
      <c r="K13" s="238"/>
    </row>
    <row r="14" spans="1:18" ht="12.75" customHeight="1">
      <c r="A14" s="90" t="s">
        <v>1697</v>
      </c>
      <c r="B14" s="91">
        <v>1013897.7</v>
      </c>
      <c r="C14" s="92">
        <v>4.6336065921007634E-2</v>
      </c>
      <c r="D14" s="93">
        <v>49</v>
      </c>
      <c r="E14" s="238">
        <v>4.26</v>
      </c>
      <c r="G14" s="90"/>
      <c r="H14" s="91"/>
      <c r="I14" s="92"/>
      <c r="J14" s="93"/>
      <c r="K14" s="238"/>
    </row>
    <row r="15" spans="1:18" ht="12.75" customHeight="1">
      <c r="A15" s="90" t="s">
        <v>450</v>
      </c>
      <c r="B15" s="91">
        <v>5562028.3100000005</v>
      </c>
      <c r="C15" s="92">
        <v>0.25418985606404942</v>
      </c>
      <c r="D15" s="94"/>
      <c r="E15" s="240"/>
      <c r="G15" s="90" t="s">
        <v>450</v>
      </c>
      <c r="H15" s="91"/>
      <c r="I15" s="92"/>
      <c r="J15" s="94"/>
      <c r="K15" s="240"/>
    </row>
    <row r="16" spans="1:18" ht="15.75" customHeight="1">
      <c r="A16" s="396" t="s">
        <v>447</v>
      </c>
      <c r="B16" s="397">
        <f>SUM(B5:B15)</f>
        <v>21881393.68</v>
      </c>
      <c r="C16" s="953">
        <f>SUM(C5:C15)</f>
        <v>0.99999999999999989</v>
      </c>
      <c r="D16" s="398"/>
      <c r="E16" s="398"/>
      <c r="G16" s="396" t="s">
        <v>447</v>
      </c>
      <c r="H16" s="397">
        <f>SUM(H5:H15)</f>
        <v>14985</v>
      </c>
      <c r="I16" s="953">
        <f>SUM(I5:I15)</f>
        <v>1</v>
      </c>
      <c r="J16" s="398"/>
      <c r="K16" s="398"/>
    </row>
    <row r="17" spans="1:11" ht="12.75" customHeight="1">
      <c r="A17" s="37" t="s">
        <v>448</v>
      </c>
      <c r="G17" s="37" t="s">
        <v>448</v>
      </c>
      <c r="H17" s="253"/>
      <c r="I17" s="253"/>
      <c r="J17" s="253"/>
      <c r="K17" s="253"/>
    </row>
    <row r="18" spans="1:11" ht="12.75" customHeight="1"/>
    <row r="19" spans="1:11" ht="12.75" customHeight="1">
      <c r="A19" s="131" t="s">
        <v>865</v>
      </c>
      <c r="G19" s="131" t="s">
        <v>1493</v>
      </c>
    </row>
    <row r="20" spans="1:11" ht="12.75" customHeight="1">
      <c r="A20" s="510" t="s">
        <v>866</v>
      </c>
      <c r="G20" s="510" t="s">
        <v>1494</v>
      </c>
    </row>
    <row r="21" spans="1:11" ht="12.75" customHeight="1">
      <c r="A21" s="38" t="s">
        <v>1362</v>
      </c>
      <c r="G21" s="38" t="s">
        <v>1362</v>
      </c>
    </row>
    <row r="22" spans="1:11" ht="43.5">
      <c r="A22" s="394" t="s">
        <v>451</v>
      </c>
      <c r="B22" s="394" t="s">
        <v>443</v>
      </c>
      <c r="C22" s="394" t="s">
        <v>444</v>
      </c>
      <c r="D22" s="394" t="s">
        <v>452</v>
      </c>
      <c r="G22" s="394" t="s">
        <v>451</v>
      </c>
      <c r="H22" s="394" t="s">
        <v>443</v>
      </c>
      <c r="I22" s="394" t="s">
        <v>444</v>
      </c>
      <c r="J22" s="394" t="s">
        <v>452</v>
      </c>
    </row>
    <row r="23" spans="1:11" ht="15" customHeight="1">
      <c r="A23" s="96" t="s">
        <v>1698</v>
      </c>
      <c r="B23" s="91">
        <v>942107.29</v>
      </c>
      <c r="C23" s="97">
        <v>0.89938017519668045</v>
      </c>
      <c r="D23" s="126">
        <v>99.91</v>
      </c>
      <c r="E23" s="52"/>
      <c r="F23" s="52"/>
      <c r="G23" s="1077" t="s">
        <v>1713</v>
      </c>
      <c r="H23" s="91">
        <v>0</v>
      </c>
      <c r="I23" s="92" t="s">
        <v>138</v>
      </c>
      <c r="J23" s="126">
        <v>0</v>
      </c>
    </row>
    <row r="24" spans="1:11" ht="12.75" customHeight="1">
      <c r="A24" s="96" t="s">
        <v>1699</v>
      </c>
      <c r="B24" s="91">
        <v>105400</v>
      </c>
      <c r="C24" s="97">
        <v>0.1006198248033195</v>
      </c>
      <c r="D24" s="126">
        <v>105.4</v>
      </c>
      <c r="E24" s="52"/>
      <c r="F24" s="52"/>
      <c r="G24" s="96" t="s">
        <v>1713</v>
      </c>
      <c r="H24" s="91">
        <v>0</v>
      </c>
      <c r="I24" s="92" t="s">
        <v>138</v>
      </c>
      <c r="J24" s="126">
        <v>0</v>
      </c>
    </row>
    <row r="25" spans="1:11" ht="12.75" customHeight="1">
      <c r="A25" s="96"/>
      <c r="B25" s="91"/>
      <c r="C25" s="97"/>
      <c r="D25" s="126"/>
      <c r="E25" s="52"/>
      <c r="F25" s="52"/>
      <c r="G25" s="96"/>
      <c r="H25" s="91"/>
      <c r="I25" s="97"/>
      <c r="J25" s="126"/>
    </row>
    <row r="26" spans="1:11" ht="12.75" customHeight="1">
      <c r="A26" s="96"/>
      <c r="B26" s="91"/>
      <c r="C26" s="97"/>
      <c r="D26" s="126"/>
      <c r="E26" s="52"/>
      <c r="G26" s="96"/>
      <c r="H26" s="91"/>
      <c r="I26" s="97"/>
      <c r="J26" s="126"/>
    </row>
    <row r="27" spans="1:11" ht="12.75" customHeight="1">
      <c r="A27" s="96"/>
      <c r="B27" s="91"/>
      <c r="C27" s="97"/>
      <c r="D27" s="126"/>
      <c r="G27" s="96"/>
      <c r="H27" s="91"/>
      <c r="I27" s="97"/>
      <c r="J27" s="126"/>
    </row>
    <row r="28" spans="1:11" ht="12.75" customHeight="1">
      <c r="A28" s="96"/>
      <c r="B28" s="91"/>
      <c r="C28" s="97"/>
      <c r="D28" s="126"/>
      <c r="G28" s="96"/>
      <c r="H28" s="91"/>
      <c r="I28" s="97"/>
      <c r="J28" s="126"/>
    </row>
    <row r="29" spans="1:11" ht="12.75" customHeight="1">
      <c r="A29" s="96"/>
      <c r="B29" s="91"/>
      <c r="C29" s="97"/>
      <c r="D29" s="127"/>
      <c r="G29" s="96"/>
      <c r="H29" s="91"/>
      <c r="I29" s="97"/>
      <c r="J29" s="127"/>
    </row>
    <row r="30" spans="1:11" ht="12.75" customHeight="1">
      <c r="A30" s="96"/>
      <c r="B30" s="91"/>
      <c r="C30" s="97"/>
      <c r="D30" s="126"/>
      <c r="G30" s="96"/>
      <c r="H30" s="91"/>
      <c r="I30" s="97"/>
      <c r="J30" s="126"/>
    </row>
    <row r="31" spans="1:11" ht="12.75" customHeight="1">
      <c r="A31" s="96"/>
      <c r="B31" s="91"/>
      <c r="C31" s="97"/>
      <c r="D31" s="126"/>
      <c r="G31" s="96"/>
      <c r="H31" s="91"/>
      <c r="I31" s="97"/>
      <c r="J31" s="126"/>
    </row>
    <row r="32" spans="1:11" ht="12.75" customHeight="1">
      <c r="A32" s="96"/>
      <c r="B32" s="91"/>
      <c r="C32" s="97"/>
      <c r="D32" s="126"/>
      <c r="G32" s="96"/>
      <c r="H32" s="91"/>
      <c r="I32" s="97"/>
      <c r="J32" s="126"/>
    </row>
    <row r="33" spans="1:10" ht="15" customHeight="1">
      <c r="A33" s="90" t="s">
        <v>450</v>
      </c>
      <c r="B33" s="255"/>
      <c r="C33" s="97"/>
      <c r="D33" s="98"/>
      <c r="G33" s="90" t="s">
        <v>450</v>
      </c>
      <c r="H33" s="255"/>
      <c r="I33" s="255"/>
      <c r="J33" s="98"/>
    </row>
    <row r="34" spans="1:10" ht="25.5">
      <c r="A34" s="1104" t="s">
        <v>1676</v>
      </c>
      <c r="B34" s="402">
        <f>SUM(B23:B33)</f>
        <v>1047507.29</v>
      </c>
      <c r="C34" s="1087">
        <f>SUM(C23:C33)</f>
        <v>1</v>
      </c>
      <c r="D34" s="403"/>
      <c r="G34" s="401" t="s">
        <v>447</v>
      </c>
      <c r="H34" s="402">
        <f>SUM(H23:H33)</f>
        <v>0</v>
      </c>
      <c r="I34" s="1087" t="s">
        <v>138</v>
      </c>
      <c r="J34" s="403"/>
    </row>
    <row r="35" spans="1:10" ht="15" customHeight="1">
      <c r="A35" s="95" t="s">
        <v>453</v>
      </c>
      <c r="B35" s="91"/>
      <c r="C35" s="97"/>
      <c r="D35" s="98"/>
    </row>
    <row r="36" spans="1:10" ht="12.75" customHeight="1">
      <c r="A36" s="179" t="s">
        <v>1700</v>
      </c>
      <c r="B36" s="255">
        <v>7868000</v>
      </c>
      <c r="C36" s="97">
        <v>1</v>
      </c>
      <c r="D36" s="98">
        <v>0</v>
      </c>
    </row>
    <row r="37" spans="1:10" ht="12.75" customHeight="1">
      <c r="A37" s="90" t="s">
        <v>450</v>
      </c>
      <c r="B37" s="256"/>
      <c r="C37" s="97"/>
      <c r="D37" s="98"/>
    </row>
    <row r="38" spans="1:10" ht="25.5">
      <c r="A38" s="1105" t="s">
        <v>1677</v>
      </c>
      <c r="B38" s="91">
        <f>SUM(B36:B37)</f>
        <v>7868000</v>
      </c>
      <c r="C38" s="91">
        <f t="shared" ref="C38" si="0">SUM(C36)</f>
        <v>1</v>
      </c>
      <c r="D38" s="98"/>
    </row>
    <row r="39" spans="1:10" ht="26.25" customHeight="1">
      <c r="A39" s="401" t="s">
        <v>447</v>
      </c>
      <c r="B39" s="399">
        <f>B34+B38</f>
        <v>8915507.2899999991</v>
      </c>
      <c r="C39" s="1106">
        <f>C34+C38</f>
        <v>2</v>
      </c>
      <c r="D39" s="400"/>
    </row>
    <row r="40" spans="1:10" ht="12.75" customHeight="1"/>
    <row r="41" spans="1:10" ht="12.75" customHeight="1">
      <c r="A41" s="131" t="s">
        <v>867</v>
      </c>
      <c r="G41" s="136"/>
      <c r="H41" s="189"/>
      <c r="I41" s="189"/>
      <c r="J41" s="189"/>
    </row>
    <row r="42" spans="1:10" ht="12.75" customHeight="1">
      <c r="A42" s="510" t="s">
        <v>868</v>
      </c>
      <c r="B42" s="44"/>
      <c r="G42" s="155"/>
      <c r="H42" s="189"/>
      <c r="I42" s="189"/>
      <c r="J42" s="189"/>
    </row>
    <row r="43" spans="1:10" ht="12.75" customHeight="1">
      <c r="A43" s="38" t="s">
        <v>1364</v>
      </c>
      <c r="G43" s="202"/>
      <c r="H43" s="189"/>
      <c r="I43" s="189"/>
      <c r="J43" s="189"/>
    </row>
    <row r="44" spans="1:10" ht="43.5">
      <c r="A44" s="394" t="s">
        <v>911</v>
      </c>
      <c r="B44" s="394" t="s">
        <v>443</v>
      </c>
      <c r="C44" s="394" t="s">
        <v>444</v>
      </c>
      <c r="D44" s="192"/>
      <c r="G44" s="192"/>
      <c r="H44" s="203"/>
      <c r="I44" s="192"/>
      <c r="J44" s="192"/>
    </row>
    <row r="45" spans="1:10" ht="12.75" customHeight="1">
      <c r="A45" s="96" t="s">
        <v>1701</v>
      </c>
      <c r="B45" s="91">
        <v>26897473.73</v>
      </c>
      <c r="C45" s="97">
        <v>0.45867368706314693</v>
      </c>
      <c r="D45" s="194"/>
      <c r="E45" s="52"/>
      <c r="F45" s="52"/>
      <c r="G45" s="191"/>
      <c r="H45" s="188"/>
      <c r="I45" s="193"/>
      <c r="J45" s="194"/>
    </row>
    <row r="46" spans="1:10" ht="12.75" customHeight="1">
      <c r="A46" s="96" t="s">
        <v>1702</v>
      </c>
      <c r="B46" s="91">
        <v>14516573.699999999</v>
      </c>
      <c r="C46" s="97">
        <v>0.24754631045801595</v>
      </c>
      <c r="D46" s="194"/>
      <c r="E46" s="52"/>
      <c r="F46" s="52"/>
      <c r="G46" s="199"/>
      <c r="H46" s="200"/>
      <c r="I46" s="193"/>
      <c r="J46" s="194"/>
    </row>
    <row r="47" spans="1:10" ht="12.75" customHeight="1">
      <c r="A47" s="96" t="s">
        <v>1700</v>
      </c>
      <c r="B47" s="91">
        <v>9055200</v>
      </c>
      <c r="C47" s="97">
        <v>0.15441531843422709</v>
      </c>
      <c r="D47" s="194"/>
      <c r="E47" s="52"/>
      <c r="G47" s="199"/>
      <c r="H47" s="200"/>
      <c r="I47" s="193"/>
      <c r="J47" s="194"/>
    </row>
    <row r="48" spans="1:10" ht="12.75" customHeight="1">
      <c r="A48" s="96" t="s">
        <v>1703</v>
      </c>
      <c r="B48" s="91">
        <v>5561600</v>
      </c>
      <c r="C48" s="97">
        <v>9.4840117833266777E-2</v>
      </c>
      <c r="D48" s="194"/>
      <c r="G48" s="199"/>
      <c r="H48" s="200"/>
      <c r="I48" s="193"/>
      <c r="J48" s="194"/>
    </row>
    <row r="49" spans="1:10" ht="12.75" customHeight="1">
      <c r="A49" s="96" t="s">
        <v>1704</v>
      </c>
      <c r="B49" s="91">
        <v>993000</v>
      </c>
      <c r="C49" s="97">
        <v>1.693329923195374E-2</v>
      </c>
      <c r="D49" s="194"/>
      <c r="G49" s="199"/>
      <c r="H49" s="200"/>
      <c r="I49" s="193"/>
      <c r="J49" s="194"/>
    </row>
    <row r="50" spans="1:10" ht="12.75" customHeight="1">
      <c r="A50" s="96" t="s">
        <v>151</v>
      </c>
      <c r="B50" s="91">
        <v>727770</v>
      </c>
      <c r="C50" s="97">
        <v>1.2410420122899267E-2</v>
      </c>
      <c r="D50" s="195"/>
      <c r="G50" s="199"/>
      <c r="H50" s="200"/>
      <c r="I50" s="193"/>
      <c r="J50" s="195"/>
    </row>
    <row r="51" spans="1:10" ht="12.75" customHeight="1">
      <c r="A51" s="96" t="s">
        <v>1705</v>
      </c>
      <c r="B51" s="91">
        <v>392000</v>
      </c>
      <c r="C51" s="97">
        <v>6.6846458196635102E-3</v>
      </c>
      <c r="D51" s="194"/>
      <c r="G51" s="199"/>
      <c r="H51" s="200"/>
      <c r="I51" s="193"/>
      <c r="J51" s="194"/>
    </row>
    <row r="52" spans="1:10" ht="12.75" customHeight="1">
      <c r="A52" s="96" t="s">
        <v>1706</v>
      </c>
      <c r="B52" s="91">
        <v>252700</v>
      </c>
      <c r="C52" s="97">
        <v>4.3092091801759415E-3</v>
      </c>
      <c r="D52" s="194"/>
      <c r="G52" s="199"/>
      <c r="H52" s="200"/>
      <c r="I52" s="193"/>
      <c r="J52" s="194"/>
    </row>
    <row r="53" spans="1:10" ht="12.75" customHeight="1">
      <c r="A53" s="96" t="s">
        <v>1707</v>
      </c>
      <c r="B53" s="91">
        <v>220000</v>
      </c>
      <c r="C53" s="97">
        <v>3.7515869396070722E-3</v>
      </c>
      <c r="D53" s="194"/>
      <c r="G53" s="199"/>
      <c r="H53" s="200"/>
      <c r="I53" s="193"/>
      <c r="J53" s="194"/>
    </row>
    <row r="54" spans="1:10" ht="12.75" customHeight="1">
      <c r="A54" s="99" t="s">
        <v>1429</v>
      </c>
      <c r="B54" s="91">
        <v>10490.21</v>
      </c>
      <c r="C54" s="97">
        <v>1.7888606740788863E-4</v>
      </c>
      <c r="D54" s="194"/>
      <c r="G54" s="199"/>
      <c r="H54" s="200"/>
      <c r="I54" s="193"/>
      <c r="J54" s="194"/>
    </row>
    <row r="55" spans="1:10" ht="24">
      <c r="A55" s="100" t="s">
        <v>455</v>
      </c>
      <c r="B55" s="91">
        <v>15042.739999994636</v>
      </c>
      <c r="C55" s="97">
        <v>2.5651884963583983E-4</v>
      </c>
      <c r="D55" s="196"/>
      <c r="G55" s="201"/>
      <c r="H55" s="200"/>
      <c r="I55" s="193"/>
      <c r="J55" s="196"/>
    </row>
    <row r="56" spans="1:10">
      <c r="A56" s="396" t="s">
        <v>447</v>
      </c>
      <c r="B56" s="399">
        <f>SUM(B45:B55)</f>
        <v>58641850.379999995</v>
      </c>
      <c r="C56" s="952">
        <f>SUM(C45:C55)</f>
        <v>1</v>
      </c>
      <c r="D56" s="198"/>
      <c r="G56" s="191"/>
      <c r="H56" s="188"/>
      <c r="I56" s="197"/>
      <c r="J56" s="198"/>
    </row>
    <row r="57" spans="1:10" ht="12.75" customHeight="1">
      <c r="G57" s="189"/>
      <c r="H57" s="189"/>
      <c r="I57" s="189"/>
      <c r="J57" s="189"/>
    </row>
    <row r="58" spans="1:10" ht="12.75" customHeight="1">
      <c r="A58" s="132" t="s">
        <v>869</v>
      </c>
      <c r="G58" s="204"/>
      <c r="H58" s="189"/>
      <c r="I58" s="189"/>
      <c r="J58" s="189"/>
    </row>
    <row r="59" spans="1:10" ht="12.75" customHeight="1">
      <c r="A59" s="521" t="s">
        <v>870</v>
      </c>
      <c r="G59" s="205"/>
      <c r="H59" s="189"/>
      <c r="I59" s="189"/>
      <c r="J59" s="189"/>
    </row>
    <row r="60" spans="1:10" ht="12.75" customHeight="1">
      <c r="A60" s="38" t="s">
        <v>1361</v>
      </c>
      <c r="G60" s="202"/>
      <c r="H60" s="189"/>
      <c r="I60" s="189"/>
      <c r="J60" s="189"/>
    </row>
    <row r="61" spans="1:10" ht="12.75" customHeight="1">
      <c r="A61" s="395"/>
      <c r="B61" s="860" t="s">
        <v>65</v>
      </c>
      <c r="C61" s="860" t="s">
        <v>66</v>
      </c>
      <c r="D61" s="860" t="s">
        <v>67</v>
      </c>
      <c r="E61" s="860" t="s">
        <v>68</v>
      </c>
      <c r="F61" s="860" t="s">
        <v>69</v>
      </c>
      <c r="G61" s="206"/>
      <c r="H61" s="186"/>
      <c r="I61" s="186"/>
      <c r="J61" s="186"/>
    </row>
    <row r="62" spans="1:10" ht="12.75" customHeight="1">
      <c r="A62" s="395"/>
      <c r="B62" s="861" t="s">
        <v>70</v>
      </c>
      <c r="C62" s="861" t="s">
        <v>71</v>
      </c>
      <c r="D62" s="861" t="s">
        <v>186</v>
      </c>
      <c r="E62" s="861" t="s">
        <v>72</v>
      </c>
      <c r="F62" s="861" t="s">
        <v>73</v>
      </c>
      <c r="G62" s="206"/>
      <c r="H62" s="187"/>
      <c r="I62" s="187"/>
      <c r="J62" s="187"/>
    </row>
    <row r="63" spans="1:10" ht="12.75" customHeight="1">
      <c r="A63" s="101" t="s">
        <v>138</v>
      </c>
      <c r="B63" s="102" t="s">
        <v>138</v>
      </c>
      <c r="C63" s="102" t="s">
        <v>138</v>
      </c>
      <c r="D63" s="102" t="s">
        <v>138</v>
      </c>
      <c r="E63" s="103" t="s">
        <v>138</v>
      </c>
      <c r="F63" s="103" t="s">
        <v>138</v>
      </c>
      <c r="G63" s="191"/>
      <c r="H63" s="188"/>
      <c r="I63" s="188"/>
      <c r="J63" s="190"/>
    </row>
    <row r="64" spans="1:10" ht="15" customHeight="1">
      <c r="A64" s="396" t="s">
        <v>447</v>
      </c>
      <c r="B64" s="404"/>
      <c r="C64" s="404"/>
      <c r="D64" s="404"/>
      <c r="E64" s="405" t="str">
        <f>IF(SUM(E63:E63)=0,"",SUM(E63:E63))</f>
        <v/>
      </c>
      <c r="F64" s="405" t="str">
        <f>IF(SUM(F63:F63)=0,"",SUM(F63:F63))</f>
        <v/>
      </c>
      <c r="G64" s="191"/>
      <c r="H64" s="188"/>
      <c r="I64" s="188"/>
      <c r="J64" s="190"/>
    </row>
    <row r="65" spans="1:7" ht="12.75" customHeight="1"/>
    <row r="66" spans="1:7" ht="12.75" customHeight="1">
      <c r="A66" s="132" t="s">
        <v>1552</v>
      </c>
    </row>
    <row r="67" spans="1:7" ht="12.75" customHeight="1">
      <c r="A67" s="521" t="s">
        <v>1553</v>
      </c>
    </row>
    <row r="68" spans="1:7" ht="12.75" customHeight="1">
      <c r="A68" s="38" t="s">
        <v>1361</v>
      </c>
    </row>
    <row r="69" spans="1:7" ht="12.75" customHeight="1">
      <c r="A69" s="395"/>
      <c r="B69" s="860" t="s">
        <v>65</v>
      </c>
      <c r="C69" s="860" t="s">
        <v>66</v>
      </c>
      <c r="D69" s="860" t="s">
        <v>67</v>
      </c>
      <c r="E69" s="860" t="s">
        <v>68</v>
      </c>
      <c r="F69" s="860" t="s">
        <v>69</v>
      </c>
    </row>
    <row r="70" spans="1:7" ht="12.75" customHeight="1">
      <c r="A70" s="395"/>
      <c r="B70" s="861" t="s">
        <v>70</v>
      </c>
      <c r="C70" s="861" t="s">
        <v>71</v>
      </c>
      <c r="D70" s="861" t="s">
        <v>186</v>
      </c>
      <c r="E70" s="861" t="s">
        <v>72</v>
      </c>
      <c r="F70" s="861" t="s">
        <v>73</v>
      </c>
    </row>
    <row r="71" spans="1:7" ht="12.75" customHeight="1">
      <c r="A71" s="101" t="s">
        <v>1708</v>
      </c>
      <c r="B71" s="104">
        <v>99.1</v>
      </c>
      <c r="C71" s="104">
        <v>98.94</v>
      </c>
      <c r="D71" s="104">
        <v>99.1</v>
      </c>
      <c r="E71" s="105">
        <v>115000</v>
      </c>
      <c r="F71" s="105">
        <v>113867.8</v>
      </c>
      <c r="G71" s="52"/>
    </row>
    <row r="72" spans="1:7" s="1048" customFormat="1" ht="12.75" customHeight="1">
      <c r="A72" s="101" t="s">
        <v>1709</v>
      </c>
      <c r="B72" s="104">
        <v>98.07</v>
      </c>
      <c r="C72" s="104">
        <v>98</v>
      </c>
      <c r="D72" s="104">
        <v>98.07</v>
      </c>
      <c r="E72" s="105">
        <v>15000</v>
      </c>
      <c r="F72" s="105">
        <v>14703.5</v>
      </c>
      <c r="G72" s="52"/>
    </row>
    <row r="73" spans="1:7" ht="15" customHeight="1">
      <c r="A73" s="396" t="s">
        <v>447</v>
      </c>
      <c r="B73" s="406"/>
      <c r="C73" s="406"/>
      <c r="D73" s="406"/>
      <c r="E73" s="405">
        <f>IF(SUM(E71:E72)=0,"",SUM(E71:E72))</f>
        <v>130000</v>
      </c>
      <c r="F73" s="405">
        <f>IF(SUM(F71:F72)=0,"",SUM(F71:F72))</f>
        <v>128571.3</v>
      </c>
    </row>
    <row r="74" spans="1:7" ht="12.75" customHeight="1">
      <c r="A74" s="16"/>
    </row>
    <row r="75" spans="1:7" s="253" customFormat="1" ht="12.75" customHeight="1">
      <c r="A75" s="132" t="s">
        <v>992</v>
      </c>
    </row>
    <row r="76" spans="1:7" s="253" customFormat="1" ht="12.75" customHeight="1">
      <c r="A76" s="521" t="s">
        <v>993</v>
      </c>
    </row>
    <row r="77" spans="1:7" ht="12.75" customHeight="1">
      <c r="A77" s="38" t="s">
        <v>1361</v>
      </c>
    </row>
    <row r="78" spans="1:7" ht="43.5">
      <c r="A78" s="394" t="s">
        <v>991</v>
      </c>
      <c r="B78" s="394" t="s">
        <v>443</v>
      </c>
      <c r="C78" s="394" t="s">
        <v>444</v>
      </c>
      <c r="D78" s="394" t="s">
        <v>445</v>
      </c>
      <c r="E78" s="394" t="s">
        <v>446</v>
      </c>
    </row>
    <row r="79" spans="1:7" ht="12.75" customHeight="1">
      <c r="A79" s="90" t="s">
        <v>1429</v>
      </c>
      <c r="B79" s="91">
        <v>1101107.73</v>
      </c>
      <c r="C79" s="92">
        <v>0.49782413138493448</v>
      </c>
      <c r="D79" s="93">
        <v>14.08</v>
      </c>
      <c r="E79" s="238">
        <v>-6.13</v>
      </c>
    </row>
    <row r="80" spans="1:7" s="1048" customFormat="1" ht="12.75" customHeight="1">
      <c r="A80" s="90" t="s">
        <v>1072</v>
      </c>
      <c r="B80" s="91">
        <v>956912.39</v>
      </c>
      <c r="C80" s="92">
        <v>0.43263167298192673</v>
      </c>
      <c r="D80" s="93">
        <v>32.06</v>
      </c>
      <c r="E80" s="238">
        <v>1.87</v>
      </c>
    </row>
    <row r="81" spans="1:11" s="1048" customFormat="1" ht="12.75" customHeight="1">
      <c r="A81" s="90" t="s">
        <v>985</v>
      </c>
      <c r="B81" s="91">
        <v>131881.03</v>
      </c>
      <c r="C81" s="92">
        <v>5.9625009812528051E-2</v>
      </c>
      <c r="D81" s="93">
        <v>26.93</v>
      </c>
      <c r="E81" s="238">
        <v>1.8499999999999999</v>
      </c>
    </row>
    <row r="82" spans="1:11" s="1048" customFormat="1" ht="12.75" customHeight="1">
      <c r="A82" s="90" t="s">
        <v>1490</v>
      </c>
      <c r="B82" s="91">
        <v>11097.3</v>
      </c>
      <c r="C82" s="92">
        <v>5.0172236400683823E-3</v>
      </c>
      <c r="D82" s="93">
        <v>103.84</v>
      </c>
      <c r="E82" s="238">
        <v>0.25</v>
      </c>
    </row>
    <row r="83" spans="1:11" s="1048" customFormat="1" ht="12.75" customHeight="1">
      <c r="A83" s="90" t="s">
        <v>1635</v>
      </c>
      <c r="B83" s="91">
        <v>10842.36</v>
      </c>
      <c r="C83" s="92">
        <v>4.9019621805422792E-3</v>
      </c>
      <c r="D83" s="93">
        <v>10.1</v>
      </c>
      <c r="E83" s="238">
        <v>-1.37</v>
      </c>
    </row>
    <row r="84" spans="1:11" ht="12.75" customHeight="1">
      <c r="A84" s="396" t="s">
        <v>447</v>
      </c>
      <c r="B84" s="397">
        <f>SUM(B79:B83)</f>
        <v>2211840.8099999996</v>
      </c>
      <c r="C84" s="953">
        <f>SUM(C79:C83)</f>
        <v>0.99999999999999989</v>
      </c>
      <c r="D84" s="398"/>
      <c r="E84" s="398"/>
    </row>
    <row r="85" spans="1:11" ht="12.75" customHeight="1">
      <c r="A85" s="16" t="s">
        <v>457</v>
      </c>
      <c r="B85" s="253"/>
      <c r="C85" s="253"/>
      <c r="D85" s="253"/>
      <c r="E85" s="253"/>
    </row>
    <row r="86" spans="1:11" ht="12.75" customHeight="1">
      <c r="A86" s="253"/>
      <c r="B86" s="253"/>
      <c r="C86" s="253"/>
      <c r="D86" s="253"/>
      <c r="E86" s="253"/>
    </row>
    <row r="87" spans="1:11" ht="12.75" customHeight="1">
      <c r="A87" s="590" t="s">
        <v>81</v>
      </c>
      <c r="K87" s="34" t="s">
        <v>1019</v>
      </c>
    </row>
    <row r="88" spans="1:11" ht="12.75" customHeight="1"/>
  </sheetData>
  <sortState xmlns:xlrd2="http://schemas.microsoft.com/office/spreadsheetml/2017/richdata2" ref="N5:R9">
    <sortCondition descending="1" ref="O5"/>
  </sortState>
  <hyperlinks>
    <hyperlink ref="A87" location="'2 Sadržaj'!A1" display="Sadržaj / Contents" xr:uid="{00000000-0004-0000-1500-000000000000}"/>
  </hyperlinks>
  <pageMargins left="0.7" right="0.7" top="0.75" bottom="0.75" header="0.3" footer="0.3"/>
  <pageSetup paperSize="9" scale="48" orientation="portrait" r:id="rId1"/>
  <rowBreaks count="1" manualBreakCount="1">
    <brk id="94"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CCFFFF"/>
  </sheetPr>
  <dimension ref="A1:K107"/>
  <sheetViews>
    <sheetView showGridLines="0" zoomScaleNormal="100" zoomScaleSheetLayoutView="50" workbookViewId="0"/>
  </sheetViews>
  <sheetFormatPr defaultColWidth="9.140625" defaultRowHeight="12.75"/>
  <cols>
    <col min="1" max="1" width="9.140625" style="305"/>
    <col min="2" max="2" width="13.42578125" style="305" customWidth="1"/>
    <col min="3" max="4" width="14.85546875" style="305" bestFit="1" customWidth="1"/>
    <col min="5" max="5" width="14.42578125" style="305" bestFit="1" customWidth="1"/>
    <col min="6" max="6" width="10.5703125" style="305" bestFit="1" customWidth="1"/>
    <col min="7" max="7" width="11.140625" style="305" bestFit="1" customWidth="1"/>
    <col min="8" max="8" width="13.5703125" style="305" customWidth="1"/>
    <col min="9" max="9" width="12.7109375" style="305" bestFit="1" customWidth="1"/>
    <col min="10" max="10" width="12.85546875" style="305" bestFit="1" customWidth="1"/>
    <col min="11" max="11" width="10.7109375" style="305" bestFit="1" customWidth="1"/>
    <col min="12" max="16384" width="9.140625" style="305"/>
  </cols>
  <sheetData>
    <row r="1" spans="1:7" ht="15">
      <c r="A1" s="689" t="s">
        <v>651</v>
      </c>
      <c r="B1" s="688"/>
      <c r="C1" s="688"/>
      <c r="D1" s="688"/>
    </row>
    <row r="2" spans="1:7">
      <c r="A2" s="690" t="s">
        <v>652</v>
      </c>
      <c r="B2" s="688"/>
      <c r="C2" s="688"/>
      <c r="D2" s="688"/>
    </row>
    <row r="3" spans="1:7">
      <c r="A3" s="41" t="s">
        <v>825</v>
      </c>
    </row>
    <row r="4" spans="1:7">
      <c r="A4" s="1227"/>
      <c r="B4" s="1227"/>
      <c r="C4" s="1227"/>
      <c r="D4" s="1227"/>
      <c r="E4" s="1227"/>
      <c r="F4" s="1227"/>
      <c r="G4" s="1227"/>
    </row>
    <row r="5" spans="1:7">
      <c r="A5" s="140" t="s">
        <v>654</v>
      </c>
    </row>
    <row r="6" spans="1:7" s="692" customFormat="1">
      <c r="A6" s="691" t="s">
        <v>655</v>
      </c>
    </row>
    <row r="8" spans="1:7" ht="63.75">
      <c r="A8" s="711" t="s">
        <v>653</v>
      </c>
      <c r="B8" s="695" t="s">
        <v>608</v>
      </c>
      <c r="C8" s="695" t="s">
        <v>609</v>
      </c>
      <c r="D8" s="695" t="s">
        <v>610</v>
      </c>
      <c r="E8" s="687"/>
    </row>
    <row r="9" spans="1:7">
      <c r="A9" s="696" t="s">
        <v>1328</v>
      </c>
      <c r="B9" s="697">
        <v>5</v>
      </c>
      <c r="C9" s="697">
        <v>12</v>
      </c>
      <c r="D9" s="697">
        <v>6</v>
      </c>
    </row>
    <row r="10" spans="1:7">
      <c r="A10" s="696" t="s">
        <v>1375</v>
      </c>
      <c r="B10" s="697">
        <v>5</v>
      </c>
      <c r="C10" s="697">
        <v>12</v>
      </c>
      <c r="D10" s="697">
        <v>6</v>
      </c>
    </row>
    <row r="11" spans="1:7">
      <c r="A11" s="696" t="s">
        <v>1426</v>
      </c>
      <c r="B11" s="697">
        <v>5</v>
      </c>
      <c r="C11" s="697">
        <v>12</v>
      </c>
      <c r="D11" s="697">
        <v>6</v>
      </c>
    </row>
    <row r="12" spans="1:7">
      <c r="A12" s="696" t="s">
        <v>1451</v>
      </c>
      <c r="B12" s="697">
        <v>5</v>
      </c>
      <c r="C12" s="697">
        <v>12</v>
      </c>
      <c r="D12" s="697">
        <v>6</v>
      </c>
    </row>
    <row r="13" spans="1:7">
      <c r="A13" s="696" t="s">
        <v>1484</v>
      </c>
      <c r="B13" s="697">
        <v>5</v>
      </c>
      <c r="C13" s="697">
        <v>11</v>
      </c>
      <c r="D13" s="697">
        <v>6</v>
      </c>
    </row>
    <row r="14" spans="1:7">
      <c r="A14" s="696" t="s">
        <v>1547</v>
      </c>
      <c r="B14" s="697">
        <v>5</v>
      </c>
      <c r="C14" s="697">
        <v>11</v>
      </c>
      <c r="D14" s="697">
        <v>6</v>
      </c>
    </row>
    <row r="15" spans="1:7">
      <c r="A15" s="696" t="s">
        <v>1589</v>
      </c>
      <c r="B15" s="697">
        <v>5</v>
      </c>
      <c r="C15" s="697">
        <v>11</v>
      </c>
      <c r="D15" s="697">
        <v>6</v>
      </c>
    </row>
    <row r="16" spans="1:7">
      <c r="A16" s="305" t="s">
        <v>1642</v>
      </c>
      <c r="B16" s="305">
        <v>5</v>
      </c>
      <c r="C16" s="305">
        <v>11</v>
      </c>
      <c r="D16" s="305">
        <v>4</v>
      </c>
    </row>
    <row r="17" spans="1:9">
      <c r="A17" s="777" t="s">
        <v>1680</v>
      </c>
      <c r="B17" s="305">
        <v>6</v>
      </c>
      <c r="C17" s="305">
        <v>11</v>
      </c>
      <c r="D17" s="305">
        <v>4</v>
      </c>
    </row>
    <row r="18" spans="1:9">
      <c r="A18" s="33" t="s">
        <v>471</v>
      </c>
    </row>
    <row r="19" spans="1:9">
      <c r="A19" s="33"/>
    </row>
    <row r="20" spans="1:9">
      <c r="A20" s="140" t="s">
        <v>656</v>
      </c>
    </row>
    <row r="21" spans="1:9" s="692" customFormat="1">
      <c r="A21" s="691" t="s">
        <v>657</v>
      </c>
    </row>
    <row r="23" spans="1:9" s="693" customFormat="1">
      <c r="D23" s="129" t="s">
        <v>1379</v>
      </c>
    </row>
    <row r="24" spans="1:9" s="693" customFormat="1" ht="63.75">
      <c r="A24" s="711" t="s">
        <v>653</v>
      </c>
      <c r="B24" s="695" t="s">
        <v>608</v>
      </c>
      <c r="C24" s="695" t="s">
        <v>609</v>
      </c>
      <c r="D24" s="695" t="s">
        <v>610</v>
      </c>
      <c r="H24" s="591"/>
    </row>
    <row r="25" spans="1:9">
      <c r="A25" s="696" t="s">
        <v>1328</v>
      </c>
      <c r="B25" s="698">
        <v>4085669.1220386219</v>
      </c>
      <c r="C25" s="698">
        <v>51583037.228747755</v>
      </c>
      <c r="D25" s="698">
        <v>552721271.08633614</v>
      </c>
      <c r="H25" s="592"/>
    </row>
    <row r="26" spans="1:9">
      <c r="A26" s="696" t="s">
        <v>1375</v>
      </c>
      <c r="B26" s="698">
        <v>3958593.9345676554</v>
      </c>
      <c r="C26" s="698">
        <v>50289952.219788969</v>
      </c>
      <c r="D26" s="698">
        <v>577498269.5600239</v>
      </c>
    </row>
    <row r="27" spans="1:9">
      <c r="A27" s="696" t="s">
        <v>1426</v>
      </c>
      <c r="B27" s="698">
        <v>4622276</v>
      </c>
      <c r="C27" s="698">
        <v>50920135</v>
      </c>
      <c r="D27" s="698">
        <v>591068571</v>
      </c>
      <c r="E27" s="1053"/>
      <c r="F27" s="1053"/>
      <c r="G27" s="1053"/>
      <c r="I27" s="1053"/>
    </row>
    <row r="28" spans="1:9">
      <c r="A28" s="696" t="s">
        <v>1451</v>
      </c>
      <c r="B28" s="698">
        <v>4990328.72</v>
      </c>
      <c r="C28" s="698">
        <v>48373007.909999996</v>
      </c>
      <c r="D28" s="698">
        <v>596464408.23999989</v>
      </c>
    </row>
    <row r="29" spans="1:9">
      <c r="A29" s="696" t="s">
        <v>1484</v>
      </c>
      <c r="B29" s="698">
        <v>5150111.82</v>
      </c>
      <c r="C29" s="698">
        <v>47781620.990000002</v>
      </c>
      <c r="D29" s="698">
        <v>619227317.36000001</v>
      </c>
      <c r="E29" s="913"/>
      <c r="F29" s="913"/>
      <c r="G29" s="913"/>
    </row>
    <row r="30" spans="1:9">
      <c r="A30" s="696" t="s">
        <v>1547</v>
      </c>
      <c r="B30" s="698">
        <v>5530726.3100000005</v>
      </c>
      <c r="C30" s="698">
        <v>50993044.340000004</v>
      </c>
      <c r="D30" s="698">
        <v>648160243.52999997</v>
      </c>
    </row>
    <row r="31" spans="1:9">
      <c r="A31" s="696" t="s">
        <v>1589</v>
      </c>
      <c r="B31" s="698">
        <v>6900843.9000000004</v>
      </c>
      <c r="C31" s="698">
        <v>53636877.539999999</v>
      </c>
      <c r="D31" s="698">
        <v>660889391.06999993</v>
      </c>
    </row>
    <row r="32" spans="1:9">
      <c r="A32" s="305" t="s">
        <v>1642</v>
      </c>
      <c r="B32" s="698">
        <v>7251772.1699999999</v>
      </c>
      <c r="C32" s="698">
        <v>50674672.359999999</v>
      </c>
      <c r="D32" s="698">
        <v>171802095.93000001</v>
      </c>
    </row>
    <row r="33" spans="1:11">
      <c r="A33" s="777" t="s">
        <v>1680</v>
      </c>
      <c r="B33" s="698">
        <v>7734172.9299999997</v>
      </c>
      <c r="C33" s="698">
        <v>51542386.640000001</v>
      </c>
      <c r="D33" s="698">
        <v>172561738.19999999</v>
      </c>
      <c r="E33" s="698"/>
      <c r="F33" s="698"/>
      <c r="G33" s="698"/>
      <c r="I33" s="768"/>
      <c r="J33" s="768"/>
      <c r="K33" s="768"/>
    </row>
    <row r="34" spans="1:11">
      <c r="A34" s="33" t="s">
        <v>471</v>
      </c>
      <c r="E34" s="913"/>
      <c r="F34" s="913"/>
      <c r="G34" s="913"/>
      <c r="I34" s="913"/>
      <c r="J34" s="913"/>
      <c r="K34" s="913"/>
    </row>
    <row r="35" spans="1:11">
      <c r="A35" s="534"/>
    </row>
    <row r="36" spans="1:11" s="692" customFormat="1">
      <c r="A36" s="140" t="s">
        <v>658</v>
      </c>
      <c r="B36" s="305"/>
      <c r="C36" s="305"/>
      <c r="D36" s="305"/>
      <c r="E36" s="305"/>
      <c r="F36" s="305"/>
      <c r="G36" s="305"/>
      <c r="H36" s="305"/>
      <c r="I36" s="305"/>
      <c r="J36" s="305"/>
    </row>
    <row r="37" spans="1:11">
      <c r="A37" s="691" t="s">
        <v>659</v>
      </c>
      <c r="B37" s="692"/>
      <c r="C37" s="692"/>
      <c r="D37" s="692"/>
      <c r="E37" s="692"/>
      <c r="F37" s="692"/>
      <c r="G37" s="692"/>
      <c r="H37" s="692"/>
      <c r="I37" s="692"/>
      <c r="J37" s="692"/>
    </row>
    <row r="38" spans="1:11" s="693" customFormat="1">
      <c r="A38" s="305"/>
      <c r="B38" s="305"/>
      <c r="C38" s="305"/>
      <c r="D38" s="305"/>
      <c r="E38" s="305"/>
      <c r="F38" s="305"/>
      <c r="G38" s="305"/>
      <c r="H38" s="305"/>
      <c r="I38" s="305"/>
      <c r="J38" s="305"/>
    </row>
    <row r="39" spans="1:11" s="693" customFormat="1">
      <c r="C39" s="129" t="s">
        <v>1379</v>
      </c>
    </row>
    <row r="40" spans="1:11" ht="51">
      <c r="A40" s="711" t="s">
        <v>653</v>
      </c>
      <c r="B40" s="695" t="s">
        <v>608</v>
      </c>
      <c r="C40" s="695" t="s">
        <v>609</v>
      </c>
      <c r="D40" s="693"/>
      <c r="E40" s="693"/>
      <c r="F40" s="693"/>
      <c r="G40" s="693"/>
      <c r="H40" s="693"/>
      <c r="I40" s="693"/>
      <c r="J40" s="693"/>
    </row>
    <row r="41" spans="1:11">
      <c r="A41" s="696" t="s">
        <v>1328</v>
      </c>
      <c r="B41" s="698">
        <v>575836870.92706883</v>
      </c>
      <c r="C41" s="698">
        <v>9797711106.6427765</v>
      </c>
      <c r="D41" s="1053"/>
      <c r="E41" s="1053"/>
      <c r="F41" s="1053"/>
      <c r="G41" s="1053"/>
      <c r="I41" s="1053"/>
    </row>
    <row r="42" spans="1:11">
      <c r="A42" s="696" t="s">
        <v>1375</v>
      </c>
      <c r="B42" s="698">
        <v>659669627.4470768</v>
      </c>
      <c r="C42" s="698">
        <v>10772312419.669519</v>
      </c>
    </row>
    <row r="43" spans="1:11">
      <c r="A43" s="696" t="s">
        <v>1426</v>
      </c>
      <c r="B43" s="698">
        <v>748991921</v>
      </c>
      <c r="C43" s="698">
        <v>12434586514</v>
      </c>
    </row>
    <row r="44" spans="1:11">
      <c r="A44" s="696" t="s">
        <v>1451</v>
      </c>
      <c r="B44" s="698">
        <v>843540092.06000006</v>
      </c>
      <c r="C44" s="698">
        <v>12545109063.289999</v>
      </c>
      <c r="D44" s="685"/>
      <c r="E44" s="685"/>
      <c r="F44" s="685"/>
      <c r="G44" s="685"/>
      <c r="H44" s="685"/>
      <c r="I44" s="685"/>
      <c r="J44" s="685"/>
    </row>
    <row r="45" spans="1:11">
      <c r="A45" s="696" t="s">
        <v>1484</v>
      </c>
      <c r="B45" s="698">
        <v>1399133793.3699999</v>
      </c>
      <c r="C45" s="698">
        <v>14837057660.85</v>
      </c>
      <c r="H45" s="592"/>
    </row>
    <row r="46" spans="1:11">
      <c r="A46" s="696" t="s">
        <v>1547</v>
      </c>
      <c r="B46" s="698">
        <v>977784997.59000003</v>
      </c>
      <c r="C46" s="698">
        <v>19160539854.84</v>
      </c>
    </row>
    <row r="47" spans="1:11">
      <c r="A47" s="696" t="s">
        <v>1589</v>
      </c>
      <c r="B47" s="698">
        <v>1069299115.05</v>
      </c>
      <c r="C47" s="698">
        <v>19508207662.389999</v>
      </c>
    </row>
    <row r="48" spans="1:11">
      <c r="A48" s="305" t="s">
        <v>1642</v>
      </c>
      <c r="B48" s="698">
        <v>1024787953.86</v>
      </c>
      <c r="C48" s="698">
        <v>19634183961.16</v>
      </c>
    </row>
    <row r="49" spans="1:10">
      <c r="A49" s="777" t="s">
        <v>1680</v>
      </c>
      <c r="B49" s="698">
        <v>1032842945.9699999</v>
      </c>
      <c r="C49" s="698">
        <v>19965335308.479996</v>
      </c>
    </row>
    <row r="50" spans="1:10">
      <c r="A50" s="267" t="s">
        <v>809</v>
      </c>
    </row>
    <row r="51" spans="1:10">
      <c r="A51" s="740" t="s">
        <v>810</v>
      </c>
    </row>
    <row r="52" spans="1:10">
      <c r="A52" s="33" t="s">
        <v>471</v>
      </c>
    </row>
    <row r="53" spans="1:10">
      <c r="A53" s="33"/>
    </row>
    <row r="54" spans="1:10">
      <c r="A54" s="140" t="s">
        <v>845</v>
      </c>
    </row>
    <row r="55" spans="1:10" ht="15" customHeight="1">
      <c r="A55" s="691" t="s">
        <v>846</v>
      </c>
    </row>
    <row r="56" spans="1:10" ht="15" customHeight="1">
      <c r="J56" s="129" t="s">
        <v>1379</v>
      </c>
    </row>
    <row r="57" spans="1:10" ht="15">
      <c r="A57" s="688"/>
      <c r="B57" s="1228" t="s">
        <v>854</v>
      </c>
      <c r="C57" s="1228"/>
      <c r="D57" s="1228"/>
      <c r="E57" s="1228"/>
      <c r="F57" s="1228"/>
      <c r="G57" s="1228"/>
      <c r="H57" s="1228"/>
      <c r="I57" s="1228"/>
      <c r="J57" s="1228"/>
    </row>
    <row r="58" spans="1:10" ht="84">
      <c r="A58" s="711" t="s">
        <v>653</v>
      </c>
      <c r="B58" s="770" t="s">
        <v>855</v>
      </c>
      <c r="C58" s="770" t="s">
        <v>856</v>
      </c>
      <c r="D58" s="770" t="s">
        <v>857</v>
      </c>
      <c r="E58" s="770" t="s">
        <v>858</v>
      </c>
      <c r="F58" s="770" t="s">
        <v>859</v>
      </c>
      <c r="G58" s="770" t="s">
        <v>860</v>
      </c>
      <c r="H58" s="776" t="s">
        <v>861</v>
      </c>
      <c r="I58" s="776" t="s">
        <v>862</v>
      </c>
      <c r="J58" s="770" t="s">
        <v>847</v>
      </c>
    </row>
    <row r="59" spans="1:10">
      <c r="A59" s="777" t="s">
        <v>1328</v>
      </c>
      <c r="B59" s="1052">
        <v>173256581.45862365</v>
      </c>
      <c r="C59" s="1052">
        <v>1979222.9079567322</v>
      </c>
      <c r="D59" s="1052">
        <v>0</v>
      </c>
      <c r="E59" s="1052">
        <v>0</v>
      </c>
      <c r="F59" s="1052">
        <v>0</v>
      </c>
      <c r="G59" s="1052">
        <v>8319975.4462804431</v>
      </c>
      <c r="H59" s="1052">
        <v>0</v>
      </c>
      <c r="I59" s="1052">
        <v>3787286.216736346</v>
      </c>
      <c r="J59" s="1052">
        <v>187343066.02959716</v>
      </c>
    </row>
    <row r="60" spans="1:10">
      <c r="A60" s="777" t="s">
        <v>1375</v>
      </c>
      <c r="B60" s="1052">
        <v>148711049.57196894</v>
      </c>
      <c r="C60" s="1052">
        <v>26924559.161191851</v>
      </c>
      <c r="D60" s="1052">
        <v>0</v>
      </c>
      <c r="E60" s="1052">
        <v>0</v>
      </c>
      <c r="F60" s="1052">
        <v>0</v>
      </c>
      <c r="G60" s="1052">
        <v>18415374.875572365</v>
      </c>
      <c r="H60" s="1052">
        <v>0</v>
      </c>
      <c r="I60" s="1052">
        <v>2139229.1459287279</v>
      </c>
      <c r="J60" s="1052">
        <v>196190212.75466189</v>
      </c>
    </row>
    <row r="61" spans="1:10">
      <c r="A61" s="777" t="s">
        <v>1426</v>
      </c>
      <c r="B61" s="1052">
        <v>248972818</v>
      </c>
      <c r="C61" s="1052">
        <v>33219541</v>
      </c>
      <c r="D61" s="1052">
        <v>0</v>
      </c>
      <c r="E61" s="1052">
        <v>0</v>
      </c>
      <c r="F61" s="1052">
        <v>0</v>
      </c>
      <c r="G61" s="1052">
        <v>9737234</v>
      </c>
      <c r="H61" s="1052">
        <v>0</v>
      </c>
      <c r="I61" s="1052">
        <v>12861896</v>
      </c>
      <c r="J61" s="1052">
        <v>304791489</v>
      </c>
    </row>
    <row r="62" spans="1:10">
      <c r="A62" s="777" t="s">
        <v>1451</v>
      </c>
      <c r="B62" s="1052">
        <v>192578298.73612595</v>
      </c>
      <c r="C62" s="1052">
        <v>19248480.18</v>
      </c>
      <c r="D62" s="1052">
        <v>0</v>
      </c>
      <c r="E62" s="1052">
        <v>0</v>
      </c>
      <c r="F62" s="1052">
        <v>0</v>
      </c>
      <c r="G62" s="1052">
        <v>20068584.364</v>
      </c>
      <c r="H62" s="1052">
        <v>13157</v>
      </c>
      <c r="I62" s="1052">
        <v>8798086.5</v>
      </c>
      <c r="J62" s="1052">
        <v>240706606.78012595</v>
      </c>
    </row>
    <row r="63" spans="1:10">
      <c r="A63" s="777" t="s">
        <v>1484</v>
      </c>
      <c r="B63" s="1052">
        <v>155571450.64124143</v>
      </c>
      <c r="C63" s="1052">
        <v>17924453.780000001</v>
      </c>
      <c r="D63" s="1052">
        <v>0</v>
      </c>
      <c r="E63" s="1052">
        <v>0</v>
      </c>
      <c r="F63" s="1052">
        <v>0</v>
      </c>
      <c r="G63" s="1052">
        <v>2362062.5</v>
      </c>
      <c r="H63" s="1052">
        <v>0</v>
      </c>
      <c r="I63" s="1052">
        <v>3884281.2800000003</v>
      </c>
      <c r="J63" s="1052">
        <v>179742248.20124143</v>
      </c>
    </row>
    <row r="64" spans="1:10">
      <c r="A64" s="777" t="s">
        <v>1547</v>
      </c>
      <c r="B64" s="1052">
        <v>227033204.83233634</v>
      </c>
      <c r="C64" s="1052">
        <v>38749856.410000004</v>
      </c>
      <c r="D64" s="1052">
        <v>0</v>
      </c>
      <c r="E64" s="1052">
        <v>0</v>
      </c>
      <c r="F64" s="1052">
        <v>0</v>
      </c>
      <c r="G64" s="1052">
        <v>23928707.57</v>
      </c>
      <c r="H64" s="1052">
        <v>0</v>
      </c>
      <c r="I64" s="1052">
        <v>3856463.9834752027</v>
      </c>
      <c r="J64" s="1052">
        <v>293568232.79581153</v>
      </c>
    </row>
    <row r="65" spans="1:10">
      <c r="A65" s="777" t="s">
        <v>1589</v>
      </c>
      <c r="B65" s="1052">
        <v>375491974.08786798</v>
      </c>
      <c r="C65" s="1052">
        <v>45925286.585696653</v>
      </c>
      <c r="D65" s="1052">
        <v>0</v>
      </c>
      <c r="E65" s="1052">
        <v>0</v>
      </c>
      <c r="F65" s="1052">
        <v>0</v>
      </c>
      <c r="G65" s="1052">
        <v>10975910.35</v>
      </c>
      <c r="H65" s="1052">
        <v>0</v>
      </c>
      <c r="I65" s="1052">
        <v>15741386.039999999</v>
      </c>
      <c r="J65" s="1052">
        <v>448134557.06356466</v>
      </c>
    </row>
    <row r="66" spans="1:10">
      <c r="A66" s="777" t="s">
        <v>1642</v>
      </c>
      <c r="B66" s="1052">
        <v>456606935.1764468</v>
      </c>
      <c r="C66" s="1052">
        <v>18428722.329999998</v>
      </c>
      <c r="D66" s="1052">
        <v>0</v>
      </c>
      <c r="E66" s="1052">
        <v>0</v>
      </c>
      <c r="F66" s="1052">
        <v>0</v>
      </c>
      <c r="G66" s="1052">
        <v>17784305.09</v>
      </c>
      <c r="H66" s="1052">
        <v>8500000</v>
      </c>
      <c r="I66" s="1052">
        <v>2974572.0876133051</v>
      </c>
      <c r="J66" s="1052">
        <v>504294534.68406004</v>
      </c>
    </row>
    <row r="67" spans="1:10">
      <c r="A67" s="777" t="s">
        <v>1680</v>
      </c>
      <c r="B67" s="1052">
        <v>254197461.53150675</v>
      </c>
      <c r="C67" s="1052">
        <v>3974778.6999999993</v>
      </c>
      <c r="D67" s="1052">
        <v>0</v>
      </c>
      <c r="E67" s="1052">
        <v>0</v>
      </c>
      <c r="F67" s="1052">
        <v>0</v>
      </c>
      <c r="G67" s="1052">
        <v>1084724.97</v>
      </c>
      <c r="H67" s="1052">
        <v>2713662.22</v>
      </c>
      <c r="I67" s="1052">
        <v>2713662.22</v>
      </c>
      <c r="J67" s="1052">
        <v>264684289.64150673</v>
      </c>
    </row>
    <row r="68" spans="1:10">
      <c r="A68" s="33" t="s">
        <v>471</v>
      </c>
    </row>
    <row r="70" spans="1:10">
      <c r="A70" s="590" t="s">
        <v>81</v>
      </c>
    </row>
    <row r="75" spans="1:10">
      <c r="J75" s="34" t="s">
        <v>1020</v>
      </c>
    </row>
    <row r="106" spans="2:2">
      <c r="B106" s="694"/>
    </row>
    <row r="107" spans="2:2">
      <c r="B107" s="699"/>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FF66"/>
  </sheetPr>
  <dimension ref="A1:S242"/>
  <sheetViews>
    <sheetView showGridLines="0" zoomScaleNormal="100" workbookViewId="0">
      <pane ySplit="10" topLeftCell="A11" activePane="bottomLeft" state="frozen"/>
      <selection pane="bottomLeft"/>
    </sheetView>
  </sheetViews>
  <sheetFormatPr defaultRowHeight="15"/>
  <cols>
    <col min="1" max="1" width="39.28515625" customWidth="1"/>
    <col min="2" max="2" width="11.140625" bestFit="1" customWidth="1"/>
    <col min="3" max="3" width="14.42578125" customWidth="1"/>
    <col min="4" max="4" width="33.42578125" customWidth="1"/>
    <col min="5" max="5" width="6.42578125" bestFit="1" customWidth="1"/>
    <col min="6" max="6" width="5.7109375" customWidth="1"/>
    <col min="7" max="7" width="8.42578125" style="253"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77" t="s">
        <v>660</v>
      </c>
      <c r="B1" s="516"/>
      <c r="C1" s="516"/>
      <c r="D1" s="516"/>
      <c r="E1" s="517"/>
      <c r="F1" s="517"/>
      <c r="G1" s="517"/>
      <c r="H1" s="517"/>
      <c r="I1" s="517"/>
      <c r="J1" s="517"/>
      <c r="K1" s="517"/>
      <c r="L1" s="517"/>
    </row>
    <row r="2" spans="1:19" ht="15" customHeight="1">
      <c r="A2" s="578" t="s">
        <v>661</v>
      </c>
      <c r="B2" s="519"/>
      <c r="C2" s="519"/>
      <c r="D2" s="519"/>
      <c r="E2" s="519"/>
      <c r="F2" s="519"/>
      <c r="G2" s="519"/>
      <c r="H2" s="519"/>
      <c r="I2" s="519"/>
      <c r="J2" s="517"/>
      <c r="K2" s="517"/>
      <c r="L2" s="517"/>
    </row>
    <row r="3" spans="1:19" s="253" customFormat="1">
      <c r="A3" s="518"/>
      <c r="B3" s="519"/>
      <c r="C3" s="519"/>
      <c r="D3" s="519"/>
      <c r="E3" s="519"/>
      <c r="F3" s="519"/>
      <c r="G3" s="519"/>
      <c r="H3" s="519"/>
      <c r="I3" s="519"/>
      <c r="J3" s="517"/>
      <c r="K3" s="517"/>
      <c r="L3" s="517"/>
    </row>
    <row r="4" spans="1:19" ht="12.75" customHeight="1">
      <c r="A4" s="131" t="s">
        <v>662</v>
      </c>
    </row>
    <row r="5" spans="1:19" ht="12.75" customHeight="1">
      <c r="A5" s="510" t="s">
        <v>663</v>
      </c>
      <c r="H5" s="253"/>
      <c r="I5" s="253"/>
    </row>
    <row r="6" spans="1:19" ht="12.75" customHeight="1">
      <c r="F6" s="129"/>
      <c r="G6" s="129"/>
      <c r="H6" s="1230" t="str">
        <f>Naslovnica!A20</f>
        <v>Studeni 2024.</v>
      </c>
      <c r="I6" s="1230"/>
    </row>
    <row r="7" spans="1:19" ht="12.75" customHeight="1">
      <c r="F7" s="272"/>
      <c r="G7" s="272"/>
      <c r="H7" s="1231" t="str">
        <f>Naslovnica!A24</f>
        <v>November 2024</v>
      </c>
      <c r="I7" s="1231"/>
    </row>
    <row r="8" spans="1:19" ht="15" customHeight="1">
      <c r="A8" s="538"/>
      <c r="B8" s="539"/>
      <c r="C8" s="539"/>
      <c r="D8" s="539"/>
      <c r="E8" s="539"/>
      <c r="F8" s="539"/>
      <c r="G8" s="539"/>
      <c r="H8" s="715"/>
      <c r="I8" s="715"/>
      <c r="J8" s="540"/>
      <c r="K8" s="1229" t="s">
        <v>1070</v>
      </c>
      <c r="L8" s="1229"/>
    </row>
    <row r="9" spans="1:19" ht="33.75">
      <c r="A9" s="541" t="s">
        <v>74</v>
      </c>
      <c r="B9" s="542" t="s">
        <v>155</v>
      </c>
      <c r="C9" s="542" t="s">
        <v>156</v>
      </c>
      <c r="D9" s="543" t="s">
        <v>75</v>
      </c>
      <c r="E9" s="542" t="s">
        <v>103</v>
      </c>
      <c r="F9" s="542" t="s">
        <v>140</v>
      </c>
      <c r="G9" s="542" t="s">
        <v>617</v>
      </c>
      <c r="H9" s="542" t="s">
        <v>1365</v>
      </c>
      <c r="I9" s="542" t="s">
        <v>1367</v>
      </c>
      <c r="J9" s="542" t="s">
        <v>613</v>
      </c>
      <c r="K9" s="542" t="s">
        <v>615</v>
      </c>
      <c r="L9" s="542" t="s">
        <v>59</v>
      </c>
    </row>
    <row r="10" spans="1:19" ht="31.5">
      <c r="A10" s="544" t="s">
        <v>187</v>
      </c>
      <c r="B10" s="545" t="s">
        <v>158</v>
      </c>
      <c r="C10" s="545" t="s">
        <v>157</v>
      </c>
      <c r="D10" s="546" t="s">
        <v>76</v>
      </c>
      <c r="E10" s="545" t="s">
        <v>439</v>
      </c>
      <c r="F10" s="545" t="s">
        <v>141</v>
      </c>
      <c r="G10" s="547" t="s">
        <v>618</v>
      </c>
      <c r="H10" s="547" t="s">
        <v>1366</v>
      </c>
      <c r="I10" s="547" t="s">
        <v>1368</v>
      </c>
      <c r="J10" s="547" t="s">
        <v>755</v>
      </c>
      <c r="K10" s="547" t="s">
        <v>228</v>
      </c>
      <c r="L10" s="547" t="s">
        <v>229</v>
      </c>
    </row>
    <row r="11" spans="1:19" ht="12.75" customHeight="1">
      <c r="A11" s="125" t="s">
        <v>1110</v>
      </c>
      <c r="B11" s="181">
        <v>37695515978</v>
      </c>
      <c r="C11" s="407" t="s">
        <v>1111</v>
      </c>
      <c r="D11" s="407" t="s">
        <v>77</v>
      </c>
      <c r="E11" s="408" t="s">
        <v>1105</v>
      </c>
      <c r="F11" s="408" t="s">
        <v>1104</v>
      </c>
      <c r="G11" s="408" t="s">
        <v>1106</v>
      </c>
      <c r="H11" s="409">
        <v>821948.24</v>
      </c>
      <c r="I11" s="410">
        <v>13.4147</v>
      </c>
      <c r="J11" s="411">
        <v>2.5965104829343222E-2</v>
      </c>
      <c r="K11" s="411">
        <v>2.5949492940942509E-2</v>
      </c>
      <c r="L11" s="411">
        <v>5.6507995682232748E-2</v>
      </c>
      <c r="M11" s="279"/>
      <c r="N11" s="279"/>
      <c r="O11" s="279"/>
      <c r="P11" s="156"/>
      <c r="Q11" s="185"/>
      <c r="R11" s="76"/>
      <c r="S11" s="76"/>
    </row>
    <row r="12" spans="1:19" ht="12.75" customHeight="1">
      <c r="A12" s="125" t="s">
        <v>1112</v>
      </c>
      <c r="B12" s="181">
        <v>56499633647</v>
      </c>
      <c r="C12" s="407" t="s">
        <v>1113</v>
      </c>
      <c r="D12" s="407" t="s">
        <v>102</v>
      </c>
      <c r="E12" s="408" t="s">
        <v>1109</v>
      </c>
      <c r="F12" s="408" t="s">
        <v>1104</v>
      </c>
      <c r="G12" s="408" t="s">
        <v>1106</v>
      </c>
      <c r="H12" s="409">
        <v>80961582.019999996</v>
      </c>
      <c r="I12" s="410">
        <v>113.8349</v>
      </c>
      <c r="J12" s="411">
        <v>3.1669669591689598E-3</v>
      </c>
      <c r="K12" s="411">
        <v>1.0930330245523923E-2</v>
      </c>
      <c r="L12" s="411">
        <v>2.3853601139663505E-2</v>
      </c>
      <c r="M12" s="279"/>
      <c r="N12" s="279"/>
      <c r="O12" s="279"/>
      <c r="P12" s="156"/>
      <c r="Q12" s="185"/>
      <c r="R12" s="76"/>
      <c r="S12" s="76"/>
    </row>
    <row r="13" spans="1:19" ht="12.75" customHeight="1">
      <c r="A13" s="125" t="s">
        <v>1114</v>
      </c>
      <c r="B13" s="181">
        <v>29300390100</v>
      </c>
      <c r="C13" s="407" t="s">
        <v>1115</v>
      </c>
      <c r="D13" s="407" t="s">
        <v>102</v>
      </c>
      <c r="E13" s="107" t="s">
        <v>1105</v>
      </c>
      <c r="F13" s="107" t="s">
        <v>1104</v>
      </c>
      <c r="G13" s="107" t="s">
        <v>1106</v>
      </c>
      <c r="H13" s="409">
        <v>23204542.050000001</v>
      </c>
      <c r="I13" s="410">
        <v>126.73609999999999</v>
      </c>
      <c r="J13" s="411">
        <v>1.5969582052369091E-2</v>
      </c>
      <c r="K13" s="411">
        <v>6.8825087511061867E-3</v>
      </c>
      <c r="L13" s="411">
        <v>0.17700579006015804</v>
      </c>
      <c r="M13" s="279"/>
      <c r="N13" s="279"/>
      <c r="O13" s="279"/>
      <c r="P13" s="156"/>
      <c r="Q13" s="185"/>
      <c r="R13" s="76"/>
      <c r="S13" s="76"/>
    </row>
    <row r="14" spans="1:19" s="1048" customFormat="1" ht="12.75" customHeight="1">
      <c r="A14" s="125" t="s">
        <v>1116</v>
      </c>
      <c r="B14" s="181" t="s">
        <v>1117</v>
      </c>
      <c r="C14" s="407" t="s">
        <v>1118</v>
      </c>
      <c r="D14" s="407" t="s">
        <v>102</v>
      </c>
      <c r="E14" s="107" t="s">
        <v>1119</v>
      </c>
      <c r="F14" s="107" t="s">
        <v>1104</v>
      </c>
      <c r="G14" s="107" t="s">
        <v>1106</v>
      </c>
      <c r="H14" s="409">
        <v>24260531.629999999</v>
      </c>
      <c r="I14" s="410">
        <v>99.645499999999998</v>
      </c>
      <c r="J14" s="411">
        <v>7.3125054398770484E-3</v>
      </c>
      <c r="K14" s="411">
        <v>1.8333903925846773E-2</v>
      </c>
      <c r="L14" s="411">
        <v>5.9417482069510585E-2</v>
      </c>
      <c r="M14" s="279"/>
      <c r="N14" s="279"/>
      <c r="O14" s="279"/>
      <c r="P14" s="156"/>
      <c r="Q14" s="185"/>
      <c r="R14" s="76"/>
      <c r="S14" s="76"/>
    </row>
    <row r="15" spans="1:19" s="1048" customFormat="1" ht="12.75" customHeight="1">
      <c r="A15" s="125" t="s">
        <v>1276</v>
      </c>
      <c r="B15" s="181" t="s">
        <v>1277</v>
      </c>
      <c r="C15" s="407" t="s">
        <v>1278</v>
      </c>
      <c r="D15" s="407" t="s">
        <v>102</v>
      </c>
      <c r="E15" s="107" t="s">
        <v>1121</v>
      </c>
      <c r="F15" s="107" t="s">
        <v>1104</v>
      </c>
      <c r="G15" s="107" t="s">
        <v>1106</v>
      </c>
      <c r="H15" s="409">
        <v>2911221.86</v>
      </c>
      <c r="I15" s="410">
        <v>111.1194</v>
      </c>
      <c r="J15" s="411">
        <v>4.0444294969260941E-2</v>
      </c>
      <c r="K15" s="411">
        <v>2.5092389810275728E-2</v>
      </c>
      <c r="L15" s="411">
        <v>0.18007350448217885</v>
      </c>
      <c r="M15" s="279"/>
      <c r="N15" s="279"/>
      <c r="O15" s="279"/>
      <c r="P15" s="156"/>
      <c r="Q15" s="185"/>
      <c r="R15" s="76"/>
      <c r="S15" s="76"/>
    </row>
    <row r="16" spans="1:19" s="1048" customFormat="1" ht="12.75" customHeight="1">
      <c r="A16" s="125" t="s">
        <v>1120</v>
      </c>
      <c r="B16" s="181" t="s">
        <v>1238</v>
      </c>
      <c r="C16" s="407" t="s">
        <v>1239</v>
      </c>
      <c r="D16" s="407" t="s">
        <v>102</v>
      </c>
      <c r="E16" s="107" t="s">
        <v>1121</v>
      </c>
      <c r="F16" s="107" t="s">
        <v>1104</v>
      </c>
      <c r="G16" s="107" t="s">
        <v>1106</v>
      </c>
      <c r="H16" s="409">
        <v>4783652.46</v>
      </c>
      <c r="I16" s="410">
        <v>90.648700000000005</v>
      </c>
      <c r="J16" s="411">
        <v>5.4472781511667456E-3</v>
      </c>
      <c r="K16" s="411">
        <v>1.7157841821552111E-2</v>
      </c>
      <c r="L16" s="411">
        <v>2.2440134264842815E-3</v>
      </c>
      <c r="M16" s="279"/>
      <c r="N16" s="279"/>
      <c r="O16" s="279"/>
      <c r="P16" s="156"/>
      <c r="Q16" s="185"/>
      <c r="R16" s="76"/>
      <c r="S16" s="76"/>
    </row>
    <row r="17" spans="1:19" s="1048" customFormat="1" ht="12.75" customHeight="1">
      <c r="A17" s="125" t="s">
        <v>1279</v>
      </c>
      <c r="B17" s="181" t="s">
        <v>1280</v>
      </c>
      <c r="C17" s="407" t="s">
        <v>1281</v>
      </c>
      <c r="D17" s="407" t="s">
        <v>102</v>
      </c>
      <c r="E17" s="107" t="s">
        <v>1121</v>
      </c>
      <c r="F17" s="107" t="s">
        <v>1104</v>
      </c>
      <c r="G17" s="107" t="s">
        <v>1106</v>
      </c>
      <c r="H17" s="409">
        <v>2931170.04</v>
      </c>
      <c r="I17" s="410">
        <v>97.747900000000001</v>
      </c>
      <c r="J17" s="411">
        <v>-1.5248266438592895E-2</v>
      </c>
      <c r="K17" s="411">
        <v>7.8672040699119261E-3</v>
      </c>
      <c r="L17" s="411">
        <v>5.8439089057096272E-3</v>
      </c>
      <c r="M17" s="279"/>
      <c r="N17" s="279"/>
      <c r="O17" s="279"/>
      <c r="P17" s="156"/>
      <c r="Q17" s="185"/>
      <c r="R17" s="76"/>
      <c r="S17" s="76"/>
    </row>
    <row r="18" spans="1:19" s="1048" customFormat="1" ht="12.75" customHeight="1">
      <c r="A18" s="125" t="s">
        <v>1436</v>
      </c>
      <c r="B18" s="181" t="s">
        <v>1437</v>
      </c>
      <c r="C18" s="407" t="s">
        <v>1479</v>
      </c>
      <c r="D18" s="407" t="s">
        <v>102</v>
      </c>
      <c r="E18" s="107" t="s">
        <v>1119</v>
      </c>
      <c r="F18" s="107" t="s">
        <v>1104</v>
      </c>
      <c r="G18" s="107" t="s">
        <v>1106</v>
      </c>
      <c r="H18" s="409">
        <v>10032603.85</v>
      </c>
      <c r="I18" s="410">
        <v>105.00060000000001</v>
      </c>
      <c r="J18" s="411">
        <v>3.3762308061040525E-3</v>
      </c>
      <c r="K18" s="411">
        <v>3.8106345958968113E-3</v>
      </c>
      <c r="L18" s="411">
        <v>2.5440119333227651E-2</v>
      </c>
      <c r="M18" s="279"/>
      <c r="N18" s="279"/>
      <c r="O18" s="279"/>
      <c r="P18" s="156"/>
      <c r="Q18" s="185"/>
      <c r="R18" s="76"/>
      <c r="S18" s="76"/>
    </row>
    <row r="19" spans="1:19" s="1048" customFormat="1" ht="12.75" customHeight="1">
      <c r="A19" s="125" t="s">
        <v>1534</v>
      </c>
      <c r="B19" s="181" t="s">
        <v>1558</v>
      </c>
      <c r="C19" s="407" t="s">
        <v>1559</v>
      </c>
      <c r="D19" s="407" t="s">
        <v>102</v>
      </c>
      <c r="E19" s="107" t="s">
        <v>1119</v>
      </c>
      <c r="F19" s="107" t="s">
        <v>1104</v>
      </c>
      <c r="G19" s="107" t="s">
        <v>1106</v>
      </c>
      <c r="H19" s="409">
        <v>5184084.95</v>
      </c>
      <c r="I19" s="410">
        <v>103.18340000000001</v>
      </c>
      <c r="J19" s="411">
        <v>3.755622558544669E-3</v>
      </c>
      <c r="K19" s="411">
        <v>3.7549587830043585E-3</v>
      </c>
      <c r="L19" s="411">
        <v>2.7404973330282356E-2</v>
      </c>
      <c r="M19" s="279"/>
      <c r="N19" s="279"/>
      <c r="O19" s="279"/>
      <c r="P19" s="156"/>
      <c r="Q19" s="185"/>
      <c r="R19" s="76"/>
      <c r="S19" s="76"/>
    </row>
    <row r="20" spans="1:19" s="1048" customFormat="1" ht="12.75" customHeight="1">
      <c r="A20" s="125" t="s">
        <v>1485</v>
      </c>
      <c r="B20" s="181" t="s">
        <v>1524</v>
      </c>
      <c r="C20" s="407" t="s">
        <v>1525</v>
      </c>
      <c r="D20" s="407" t="s">
        <v>102</v>
      </c>
      <c r="E20" s="107" t="s">
        <v>1119</v>
      </c>
      <c r="F20" s="107" t="s">
        <v>1104</v>
      </c>
      <c r="G20" s="107" t="s">
        <v>1129</v>
      </c>
      <c r="H20" s="409">
        <v>9952235.25</v>
      </c>
      <c r="I20" s="410">
        <v>105.70180000000001</v>
      </c>
      <c r="J20" s="411">
        <v>3.296251613258705E-2</v>
      </c>
      <c r="K20" s="411">
        <v>-2.08673714593548E-2</v>
      </c>
      <c r="L20" s="411">
        <v>9.0475011681839357E-2</v>
      </c>
      <c r="M20" s="279"/>
      <c r="N20" s="279"/>
      <c r="O20" s="279"/>
      <c r="P20" s="156"/>
      <c r="Q20" s="185"/>
      <c r="R20" s="76"/>
      <c r="S20" s="76"/>
    </row>
    <row r="21" spans="1:19" s="1048" customFormat="1" ht="12.75" customHeight="1">
      <c r="A21" s="125" t="s">
        <v>1405</v>
      </c>
      <c r="B21" s="181" t="s">
        <v>1407</v>
      </c>
      <c r="C21" s="407" t="s">
        <v>1408</v>
      </c>
      <c r="D21" s="407" t="s">
        <v>102</v>
      </c>
      <c r="E21" s="107" t="s">
        <v>1119</v>
      </c>
      <c r="F21" s="107" t="s">
        <v>1104</v>
      </c>
      <c r="G21" s="107" t="s">
        <v>1106</v>
      </c>
      <c r="H21" s="409">
        <v>15260313.66</v>
      </c>
      <c r="I21" s="410">
        <v>105.18380000000001</v>
      </c>
      <c r="J21" s="411">
        <v>3.6030892422636018E-3</v>
      </c>
      <c r="K21" s="411">
        <v>5.3746122928843842E-3</v>
      </c>
      <c r="L21" s="411">
        <v>2.5523000294244147E-2</v>
      </c>
      <c r="M21" s="279"/>
      <c r="N21" s="279"/>
      <c r="O21" s="279"/>
      <c r="P21" s="156"/>
      <c r="Q21" s="185"/>
      <c r="R21" s="76"/>
      <c r="S21" s="76"/>
    </row>
    <row r="22" spans="1:19" s="253" customFormat="1" ht="12.75" customHeight="1">
      <c r="A22" s="125" t="s">
        <v>1409</v>
      </c>
      <c r="B22" s="181" t="s">
        <v>1410</v>
      </c>
      <c r="C22" s="407" t="s">
        <v>1411</v>
      </c>
      <c r="D22" s="407" t="s">
        <v>102</v>
      </c>
      <c r="E22" s="107" t="s">
        <v>1119</v>
      </c>
      <c r="F22" s="107" t="s">
        <v>1104</v>
      </c>
      <c r="G22" s="107" t="s">
        <v>1106</v>
      </c>
      <c r="H22" s="409">
        <v>2843338.37</v>
      </c>
      <c r="I22" s="410">
        <v>105.7681</v>
      </c>
      <c r="J22" s="411">
        <v>1.7122873113750714E-3</v>
      </c>
      <c r="K22" s="411">
        <v>5.4393754889687784E-3</v>
      </c>
      <c r="L22" s="411">
        <v>2.5186920725678519E-2</v>
      </c>
      <c r="M22" s="279"/>
      <c r="N22" s="279"/>
      <c r="O22" s="279"/>
      <c r="P22" s="156"/>
      <c r="Q22" s="185"/>
      <c r="R22" s="76"/>
      <c r="S22" s="76"/>
    </row>
    <row r="23" spans="1:19" s="253" customFormat="1" ht="12.75" customHeight="1">
      <c r="A23" s="125" t="s">
        <v>1486</v>
      </c>
      <c r="B23" s="181" t="s">
        <v>1526</v>
      </c>
      <c r="C23" s="407" t="s">
        <v>1527</v>
      </c>
      <c r="D23" s="407" t="s">
        <v>102</v>
      </c>
      <c r="E23" s="107" t="s">
        <v>1119</v>
      </c>
      <c r="F23" s="107" t="s">
        <v>1104</v>
      </c>
      <c r="G23" s="107" t="s">
        <v>1106</v>
      </c>
      <c r="H23" s="409">
        <v>14353961.08</v>
      </c>
      <c r="I23" s="410">
        <v>106.1388</v>
      </c>
      <c r="J23" s="411">
        <v>4.9371286376969081E-3</v>
      </c>
      <c r="K23" s="411">
        <v>4.9376380574015499E-3</v>
      </c>
      <c r="L23" s="411">
        <v>2.9238222470917785E-2</v>
      </c>
      <c r="M23" s="279"/>
      <c r="N23" s="279"/>
      <c r="O23" s="279"/>
      <c r="P23" s="156"/>
      <c r="Q23" s="185"/>
      <c r="R23" s="76"/>
      <c r="S23" s="76"/>
    </row>
    <row r="24" spans="1:19" s="253" customFormat="1" ht="12.75" customHeight="1">
      <c r="A24" s="125" t="s">
        <v>1491</v>
      </c>
      <c r="B24" s="181" t="s">
        <v>1528</v>
      </c>
      <c r="C24" s="407" t="s">
        <v>1529</v>
      </c>
      <c r="D24" s="407" t="s">
        <v>102</v>
      </c>
      <c r="E24" s="107" t="s">
        <v>1119</v>
      </c>
      <c r="F24" s="107" t="s">
        <v>1104</v>
      </c>
      <c r="G24" s="107" t="s">
        <v>1106</v>
      </c>
      <c r="H24" s="409">
        <v>6223263.9000000004</v>
      </c>
      <c r="I24" s="410">
        <v>104.8447</v>
      </c>
      <c r="J24" s="411">
        <v>4.8942166897070205E-3</v>
      </c>
      <c r="K24" s="411">
        <v>4.9449432946606642E-3</v>
      </c>
      <c r="L24" s="411">
        <v>2.8793309964177727E-2</v>
      </c>
      <c r="M24" s="279"/>
      <c r="N24" s="279"/>
      <c r="O24" s="279"/>
      <c r="P24" s="156"/>
      <c r="Q24" s="185"/>
      <c r="R24" s="76"/>
      <c r="S24" s="76"/>
    </row>
    <row r="25" spans="1:19" s="253" customFormat="1" ht="12.75" customHeight="1">
      <c r="A25" s="125" t="s">
        <v>1555</v>
      </c>
      <c r="B25" s="181" t="s">
        <v>1560</v>
      </c>
      <c r="C25" s="407" t="s">
        <v>1561</v>
      </c>
      <c r="D25" s="407" t="s">
        <v>102</v>
      </c>
      <c r="E25" s="107" t="s">
        <v>1119</v>
      </c>
      <c r="F25" s="107" t="s">
        <v>1104</v>
      </c>
      <c r="G25" s="107" t="s">
        <v>1129</v>
      </c>
      <c r="H25" s="409">
        <v>9414692.75</v>
      </c>
      <c r="I25" s="410">
        <v>103.01609999999999</v>
      </c>
      <c r="J25" s="411">
        <v>3.2562901403283107E-2</v>
      </c>
      <c r="K25" s="411">
        <v>-2.1245261638564217E-2</v>
      </c>
      <c r="L25" s="411" t="s">
        <v>1104</v>
      </c>
      <c r="M25" s="279"/>
      <c r="N25" s="279"/>
      <c r="O25" s="279"/>
      <c r="P25" s="156"/>
      <c r="Q25" s="185"/>
      <c r="R25" s="76"/>
      <c r="S25" s="76"/>
    </row>
    <row r="26" spans="1:19" s="253" customFormat="1" ht="12.75" customHeight="1">
      <c r="A26" s="125" t="s">
        <v>1562</v>
      </c>
      <c r="B26" s="181" t="s">
        <v>1563</v>
      </c>
      <c r="C26" s="407" t="s">
        <v>1564</v>
      </c>
      <c r="D26" s="407" t="s">
        <v>102</v>
      </c>
      <c r="E26" s="107" t="s">
        <v>1488</v>
      </c>
      <c r="F26" s="107" t="s">
        <v>113</v>
      </c>
      <c r="G26" s="107" t="s">
        <v>1106</v>
      </c>
      <c r="H26" s="409">
        <v>179008180.87</v>
      </c>
      <c r="I26" s="410">
        <v>102.245</v>
      </c>
      <c r="J26" s="411">
        <v>0.10282074102179806</v>
      </c>
      <c r="K26" s="411">
        <v>2.0669560470472081E-3</v>
      </c>
      <c r="L26" s="411" t="s">
        <v>1104</v>
      </c>
      <c r="M26" s="279"/>
      <c r="N26" s="279"/>
      <c r="O26" s="279"/>
      <c r="P26" s="156"/>
      <c r="Q26" s="185"/>
      <c r="R26" s="76"/>
      <c r="S26" s="76"/>
    </row>
    <row r="27" spans="1:19" s="253" customFormat="1" ht="12.75" customHeight="1">
      <c r="A27" s="125" t="s">
        <v>1104</v>
      </c>
      <c r="B27" s="181" t="s">
        <v>1104</v>
      </c>
      <c r="C27" s="407" t="s">
        <v>1104</v>
      </c>
      <c r="D27" s="407" t="s">
        <v>1104</v>
      </c>
      <c r="E27" s="107" t="s">
        <v>1104</v>
      </c>
      <c r="F27" s="107" t="s">
        <v>114</v>
      </c>
      <c r="G27" s="107" t="s">
        <v>1106</v>
      </c>
      <c r="H27" s="409">
        <v>16960264.16</v>
      </c>
      <c r="I27" s="410">
        <v>102.39749999999999</v>
      </c>
      <c r="J27" s="411">
        <v>2.9337823150827225E-2</v>
      </c>
      <c r="K27" s="411">
        <v>2.3169356543801811E-3</v>
      </c>
      <c r="L27" s="411" t="s">
        <v>1104</v>
      </c>
      <c r="M27" s="279"/>
      <c r="N27" s="279"/>
      <c r="O27" s="279"/>
      <c r="P27" s="156"/>
      <c r="Q27" s="185"/>
      <c r="R27" s="76"/>
      <c r="S27" s="76"/>
    </row>
    <row r="28" spans="1:19" s="1048" customFormat="1" ht="12.75" customHeight="1">
      <c r="A28" s="125" t="s">
        <v>1104</v>
      </c>
      <c r="B28" s="181" t="s">
        <v>1104</v>
      </c>
      <c r="C28" s="407" t="s">
        <v>1104</v>
      </c>
      <c r="D28" s="407" t="s">
        <v>1104</v>
      </c>
      <c r="E28" s="107" t="s">
        <v>1104</v>
      </c>
      <c r="F28" s="107" t="s">
        <v>115</v>
      </c>
      <c r="G28" s="107" t="s">
        <v>1106</v>
      </c>
      <c r="H28" s="409">
        <v>24024302.420000002</v>
      </c>
      <c r="I28" s="410">
        <v>102.4736</v>
      </c>
      <c r="J28" s="411">
        <v>0.30748413820038323</v>
      </c>
      <c r="K28" s="411">
        <v>2.4407160346728851E-3</v>
      </c>
      <c r="L28" s="411" t="s">
        <v>1104</v>
      </c>
      <c r="M28" s="279"/>
      <c r="N28" s="279"/>
      <c r="O28" s="279"/>
      <c r="P28" s="156"/>
      <c r="Q28" s="185"/>
      <c r="R28" s="76"/>
      <c r="S28" s="76"/>
    </row>
    <row r="29" spans="1:19" s="1048" customFormat="1" ht="12.75" customHeight="1">
      <c r="A29" s="125" t="s">
        <v>1104</v>
      </c>
      <c r="B29" s="181" t="s">
        <v>1104</v>
      </c>
      <c r="C29" s="407" t="s">
        <v>1104</v>
      </c>
      <c r="D29" s="407" t="s">
        <v>1104</v>
      </c>
      <c r="E29" s="107" t="s">
        <v>1104</v>
      </c>
      <c r="F29" s="107" t="s">
        <v>1105</v>
      </c>
      <c r="G29" s="107" t="s">
        <v>1106</v>
      </c>
      <c r="H29" s="409">
        <v>63229044.920000002</v>
      </c>
      <c r="I29" s="410">
        <v>102.47669999999999</v>
      </c>
      <c r="J29" s="411">
        <v>1.7370064256393056</v>
      </c>
      <c r="K29" s="411">
        <v>2.4406420209102109E-3</v>
      </c>
      <c r="L29" s="411" t="s">
        <v>1104</v>
      </c>
      <c r="M29" s="279"/>
      <c r="N29" s="279"/>
      <c r="O29" s="279"/>
      <c r="P29" s="156"/>
      <c r="Q29" s="185"/>
      <c r="R29" s="76"/>
      <c r="S29" s="76"/>
    </row>
    <row r="30" spans="1:19" s="1048" customFormat="1" ht="12.75" customHeight="1">
      <c r="A30" s="125" t="s">
        <v>1623</v>
      </c>
      <c r="B30" s="181" t="s">
        <v>1629</v>
      </c>
      <c r="C30" s="407" t="s">
        <v>1630</v>
      </c>
      <c r="D30" s="407" t="s">
        <v>102</v>
      </c>
      <c r="E30" s="107" t="s">
        <v>1488</v>
      </c>
      <c r="F30" s="107" t="s">
        <v>1104</v>
      </c>
      <c r="G30" s="107" t="s">
        <v>1129</v>
      </c>
      <c r="H30" s="409">
        <v>20148942.02</v>
      </c>
      <c r="I30" s="410">
        <v>102.03019999999999</v>
      </c>
      <c r="J30" s="411">
        <v>0.19244608766554006</v>
      </c>
      <c r="K30" s="411">
        <v>-2.0344921098527591E-2</v>
      </c>
      <c r="L30" s="411" t="s">
        <v>1104</v>
      </c>
      <c r="M30" s="279"/>
      <c r="N30" s="279"/>
      <c r="O30" s="279"/>
      <c r="P30" s="156"/>
      <c r="Q30" s="185"/>
      <c r="R30" s="76"/>
      <c r="S30" s="76"/>
    </row>
    <row r="31" spans="1:19" s="1048" customFormat="1" ht="12.75" customHeight="1">
      <c r="A31" s="125" t="s">
        <v>1122</v>
      </c>
      <c r="B31" s="181" t="s">
        <v>1240</v>
      </c>
      <c r="C31" s="407" t="s">
        <v>1241</v>
      </c>
      <c r="D31" s="407" t="s">
        <v>102</v>
      </c>
      <c r="E31" s="107" t="s">
        <v>1121</v>
      </c>
      <c r="F31" s="107" t="s">
        <v>1104</v>
      </c>
      <c r="G31" s="107" t="s">
        <v>1106</v>
      </c>
      <c r="H31" s="409">
        <v>15616072.310000001</v>
      </c>
      <c r="I31" s="410">
        <v>150.44730000000001</v>
      </c>
      <c r="J31" s="411">
        <v>7.7087968380485483E-2</v>
      </c>
      <c r="K31" s="411">
        <v>3.4592241622368958E-2</v>
      </c>
      <c r="L31" s="411">
        <v>0.18759656078375486</v>
      </c>
      <c r="M31" s="279"/>
      <c r="N31" s="279"/>
      <c r="O31" s="279"/>
      <c r="P31" s="156"/>
      <c r="Q31" s="185"/>
      <c r="R31" s="76"/>
      <c r="S31" s="76"/>
    </row>
    <row r="32" spans="1:19" s="1048" customFormat="1" ht="12.75" customHeight="1">
      <c r="A32" s="125" t="s">
        <v>1314</v>
      </c>
      <c r="B32" s="181" t="s">
        <v>1352</v>
      </c>
      <c r="C32" s="407" t="s">
        <v>1353</v>
      </c>
      <c r="D32" s="407" t="s">
        <v>1264</v>
      </c>
      <c r="E32" s="107" t="s">
        <v>1119</v>
      </c>
      <c r="F32" s="107" t="s">
        <v>1104</v>
      </c>
      <c r="G32" s="107" t="s">
        <v>1106</v>
      </c>
      <c r="H32" s="409">
        <v>12933420.640000001</v>
      </c>
      <c r="I32" s="410">
        <v>102.7171</v>
      </c>
      <c r="J32" s="411">
        <v>5.7857668972498555E-3</v>
      </c>
      <c r="K32" s="411">
        <v>7.0817335785746671E-3</v>
      </c>
      <c r="L32" s="411">
        <v>3.6065563454050986E-2</v>
      </c>
      <c r="M32" s="279"/>
      <c r="N32" s="279"/>
      <c r="O32" s="279"/>
      <c r="P32" s="156"/>
      <c r="Q32" s="185"/>
      <c r="R32" s="76"/>
      <c r="S32" s="76"/>
    </row>
    <row r="33" spans="1:19" s="1048" customFormat="1" ht="12.75" customHeight="1">
      <c r="A33" s="125" t="s">
        <v>1292</v>
      </c>
      <c r="B33" s="181" t="s">
        <v>1293</v>
      </c>
      <c r="C33" s="407" t="s">
        <v>1294</v>
      </c>
      <c r="D33" s="407" t="s">
        <v>1264</v>
      </c>
      <c r="E33" s="107" t="s">
        <v>1119</v>
      </c>
      <c r="F33" s="107" t="s">
        <v>1104</v>
      </c>
      <c r="G33" s="107" t="s">
        <v>1106</v>
      </c>
      <c r="H33" s="409">
        <v>9083514.3000000007</v>
      </c>
      <c r="I33" s="410">
        <v>105.3434</v>
      </c>
      <c r="J33" s="411">
        <v>2.913616528068097E-3</v>
      </c>
      <c r="K33" s="411">
        <v>3.146277127593633E-3</v>
      </c>
      <c r="L33" s="411">
        <v>4.3012431771169757E-2</v>
      </c>
      <c r="M33" s="279"/>
      <c r="N33" s="279"/>
      <c r="O33" s="279"/>
      <c r="P33" s="156"/>
      <c r="Q33" s="185"/>
      <c r="R33" s="76"/>
      <c r="S33" s="76"/>
    </row>
    <row r="34" spans="1:19" s="1048" customFormat="1" ht="12.75" customHeight="1">
      <c r="A34" s="125" t="s">
        <v>1263</v>
      </c>
      <c r="B34" s="181" t="s">
        <v>1176</v>
      </c>
      <c r="C34" s="407" t="s">
        <v>1177</v>
      </c>
      <c r="D34" s="407" t="s">
        <v>1264</v>
      </c>
      <c r="E34" s="107" t="s">
        <v>1109</v>
      </c>
      <c r="F34" s="107" t="s">
        <v>1104</v>
      </c>
      <c r="G34" s="107" t="s">
        <v>1106</v>
      </c>
      <c r="H34" s="409">
        <v>65857827.439999998</v>
      </c>
      <c r="I34" s="410">
        <v>132.49510000000001</v>
      </c>
      <c r="J34" s="411">
        <v>9.4009927557885398E-3</v>
      </c>
      <c r="K34" s="411">
        <v>1.0771792855066797E-2</v>
      </c>
      <c r="L34" s="411">
        <v>2.77876477813781E-2</v>
      </c>
      <c r="M34" s="279"/>
      <c r="N34" s="279"/>
      <c r="O34" s="279"/>
      <c r="P34" s="156"/>
      <c r="Q34" s="185"/>
      <c r="R34" s="76"/>
      <c r="S34" s="76"/>
    </row>
    <row r="35" spans="1:19" s="1048" customFormat="1" ht="12.75" customHeight="1">
      <c r="A35" s="125" t="s">
        <v>1535</v>
      </c>
      <c r="B35" s="181" t="s">
        <v>1631</v>
      </c>
      <c r="C35" s="407" t="s">
        <v>1632</v>
      </c>
      <c r="D35" s="407" t="s">
        <v>1264</v>
      </c>
      <c r="E35" s="107" t="s">
        <v>1488</v>
      </c>
      <c r="F35" s="107" t="s">
        <v>113</v>
      </c>
      <c r="G35" s="107" t="s">
        <v>1106</v>
      </c>
      <c r="H35" s="409">
        <v>205797392.5</v>
      </c>
      <c r="I35" s="410">
        <v>103.0645</v>
      </c>
      <c r="J35" s="411">
        <v>5.891689153119084E-2</v>
      </c>
      <c r="K35" s="411">
        <v>2.3613692440407341E-3</v>
      </c>
      <c r="L35" s="411">
        <v>2.9375779663674662E-2</v>
      </c>
      <c r="M35" s="279"/>
      <c r="N35" s="279"/>
      <c r="O35" s="279"/>
      <c r="P35" s="156"/>
      <c r="Q35" s="185"/>
      <c r="R35" s="76"/>
      <c r="S35" s="76"/>
    </row>
    <row r="36" spans="1:19" s="1048" customFormat="1" ht="12.75" customHeight="1">
      <c r="A36" s="125" t="s">
        <v>1104</v>
      </c>
      <c r="B36" s="181" t="s">
        <v>1104</v>
      </c>
      <c r="C36" s="407" t="s">
        <v>1104</v>
      </c>
      <c r="D36" s="407" t="s">
        <v>1104</v>
      </c>
      <c r="E36" s="107" t="s">
        <v>1104</v>
      </c>
      <c r="F36" s="107" t="s">
        <v>114</v>
      </c>
      <c r="G36" s="107" t="s">
        <v>1106</v>
      </c>
      <c r="H36" s="409">
        <v>28073991.23</v>
      </c>
      <c r="I36" s="410">
        <v>103.11109999999999</v>
      </c>
      <c r="J36" s="411">
        <v>3.3988170049036093E-2</v>
      </c>
      <c r="K36" s="411">
        <v>2.4031754580566833E-3</v>
      </c>
      <c r="L36" s="411">
        <v>2.9812406555333792E-2</v>
      </c>
      <c r="M36" s="279"/>
      <c r="N36" s="279"/>
      <c r="O36" s="279"/>
      <c r="P36" s="156"/>
      <c r="Q36" s="185"/>
      <c r="R36" s="76"/>
      <c r="S36" s="76"/>
    </row>
    <row r="37" spans="1:19" s="1048" customFormat="1" ht="12.75" customHeight="1">
      <c r="A37" s="125" t="s">
        <v>1104</v>
      </c>
      <c r="B37" s="181" t="s">
        <v>1104</v>
      </c>
      <c r="C37" s="407" t="s">
        <v>1104</v>
      </c>
      <c r="D37" s="407" t="s">
        <v>1104</v>
      </c>
      <c r="E37" s="107" t="s">
        <v>1104</v>
      </c>
      <c r="F37" s="107" t="s">
        <v>115</v>
      </c>
      <c r="G37" s="107" t="s">
        <v>1106</v>
      </c>
      <c r="H37" s="409">
        <v>11347825.560000001</v>
      </c>
      <c r="I37" s="410">
        <v>103.1529</v>
      </c>
      <c r="J37" s="411">
        <v>-1.1511320994800345E-2</v>
      </c>
      <c r="K37" s="411">
        <v>2.4460356147451012E-3</v>
      </c>
      <c r="L37" s="411" t="s">
        <v>1104</v>
      </c>
      <c r="M37" s="279"/>
      <c r="N37" s="279"/>
      <c r="O37" s="279"/>
      <c r="P37" s="156"/>
      <c r="Q37" s="185"/>
      <c r="R37" s="76"/>
      <c r="S37" s="76"/>
    </row>
    <row r="38" spans="1:19" s="1048" customFormat="1" ht="12.75" customHeight="1">
      <c r="A38" s="125" t="s">
        <v>1265</v>
      </c>
      <c r="B38" s="181">
        <v>97407922886</v>
      </c>
      <c r="C38" s="407" t="s">
        <v>1178</v>
      </c>
      <c r="D38" s="407" t="s">
        <v>1264</v>
      </c>
      <c r="E38" s="107" t="s">
        <v>1109</v>
      </c>
      <c r="F38" s="107" t="s">
        <v>1104</v>
      </c>
      <c r="G38" s="107" t="s">
        <v>1106</v>
      </c>
      <c r="H38" s="409">
        <v>53612633.640000001</v>
      </c>
      <c r="I38" s="410">
        <v>118.1223</v>
      </c>
      <c r="J38" s="411">
        <v>1.3593182662658743E-2</v>
      </c>
      <c r="K38" s="411">
        <v>4.821552373134308E-3</v>
      </c>
      <c r="L38" s="411">
        <v>3.63203136578929E-2</v>
      </c>
      <c r="M38" s="279"/>
      <c r="N38" s="279"/>
      <c r="O38" s="279"/>
      <c r="P38" s="156"/>
      <c r="Q38" s="185"/>
      <c r="R38" s="76"/>
      <c r="S38" s="76"/>
    </row>
    <row r="39" spans="1:19" s="1048" customFormat="1" ht="12.75" customHeight="1">
      <c r="A39" s="125" t="s">
        <v>1406</v>
      </c>
      <c r="B39" s="181" t="s">
        <v>1354</v>
      </c>
      <c r="C39" s="407" t="s">
        <v>1355</v>
      </c>
      <c r="D39" s="407" t="s">
        <v>1264</v>
      </c>
      <c r="E39" s="107" t="s">
        <v>1119</v>
      </c>
      <c r="F39" s="107" t="s">
        <v>1104</v>
      </c>
      <c r="G39" s="107" t="s">
        <v>1129</v>
      </c>
      <c r="H39" s="409">
        <v>11191136.75</v>
      </c>
      <c r="I39" s="410">
        <v>108.2182</v>
      </c>
      <c r="J39" s="411">
        <v>3.3044971244315491E-2</v>
      </c>
      <c r="K39" s="411">
        <v>-2.0789281168882789E-2</v>
      </c>
      <c r="L39" s="411">
        <v>9.2844549375340257E-2</v>
      </c>
      <c r="M39" s="279"/>
      <c r="N39" s="279"/>
      <c r="O39" s="279"/>
      <c r="P39" s="156"/>
      <c r="Q39" s="185"/>
      <c r="R39" s="76"/>
      <c r="S39" s="76"/>
    </row>
    <row r="40" spans="1:19" s="253" customFormat="1" ht="12.75" customHeight="1">
      <c r="A40" s="125" t="s">
        <v>1266</v>
      </c>
      <c r="B40" s="181" t="s">
        <v>1179</v>
      </c>
      <c r="C40" s="407" t="s">
        <v>1180</v>
      </c>
      <c r="D40" s="407" t="s">
        <v>1264</v>
      </c>
      <c r="E40" s="107" t="s">
        <v>1119</v>
      </c>
      <c r="F40" s="107" t="s">
        <v>1104</v>
      </c>
      <c r="G40" s="107" t="s">
        <v>1129</v>
      </c>
      <c r="H40" s="409">
        <v>9268650.8699999992</v>
      </c>
      <c r="I40" s="410">
        <v>106.6343</v>
      </c>
      <c r="J40" s="411">
        <v>5.8599035253189768E-2</v>
      </c>
      <c r="K40" s="411">
        <v>-2.1694336264974634E-2</v>
      </c>
      <c r="L40" s="411">
        <v>0.1237944231074859</v>
      </c>
      <c r="M40" s="279"/>
      <c r="N40" s="279"/>
      <c r="O40" s="279"/>
      <c r="P40" s="156"/>
      <c r="Q40" s="185"/>
      <c r="R40" s="76"/>
      <c r="S40" s="76"/>
    </row>
    <row r="41" spans="1:19" s="253" customFormat="1" ht="12.75" customHeight="1">
      <c r="A41" s="125" t="s">
        <v>1267</v>
      </c>
      <c r="B41" s="181">
        <v>30096106301</v>
      </c>
      <c r="C41" s="407" t="s">
        <v>1181</v>
      </c>
      <c r="D41" s="407" t="s">
        <v>1264</v>
      </c>
      <c r="E41" s="107" t="s">
        <v>1109</v>
      </c>
      <c r="F41" s="107" t="s">
        <v>1104</v>
      </c>
      <c r="G41" s="107" t="s">
        <v>1129</v>
      </c>
      <c r="H41" s="409">
        <v>51295709.280000001</v>
      </c>
      <c r="I41" s="410">
        <v>149.1335</v>
      </c>
      <c r="J41" s="411">
        <v>3.3377056548186568E-2</v>
      </c>
      <c r="K41" s="411">
        <v>-2.1082895690139658E-2</v>
      </c>
      <c r="L41" s="411">
        <v>8.9483490859558978E-2</v>
      </c>
      <c r="M41" s="279"/>
      <c r="N41" s="279"/>
      <c r="O41" s="279"/>
      <c r="P41" s="156"/>
      <c r="Q41" s="185"/>
      <c r="R41" s="76"/>
      <c r="S41" s="76"/>
    </row>
    <row r="42" spans="1:19" s="253" customFormat="1" ht="12.75" customHeight="1">
      <c r="A42" s="125" t="s">
        <v>1268</v>
      </c>
      <c r="B42" s="181">
        <v>18911840764</v>
      </c>
      <c r="C42" s="407" t="s">
        <v>1182</v>
      </c>
      <c r="D42" s="407" t="s">
        <v>1264</v>
      </c>
      <c r="E42" s="107" t="s">
        <v>1105</v>
      </c>
      <c r="F42" s="107" t="s">
        <v>1104</v>
      </c>
      <c r="G42" s="107" t="s">
        <v>1106</v>
      </c>
      <c r="H42" s="409">
        <v>115989607.59999999</v>
      </c>
      <c r="I42" s="410">
        <v>21.361000000000001</v>
      </c>
      <c r="J42" s="411">
        <v>3.6067980118960286E-2</v>
      </c>
      <c r="K42" s="411">
        <v>9.8904112179578618E-3</v>
      </c>
      <c r="L42" s="411">
        <v>0.21099517834991777</v>
      </c>
      <c r="M42" s="279"/>
      <c r="N42" s="279"/>
      <c r="O42" s="279"/>
      <c r="P42" s="156"/>
      <c r="Q42" s="185"/>
      <c r="R42" s="76"/>
      <c r="S42" s="76"/>
    </row>
    <row r="43" spans="1:19" s="1048" customFormat="1" ht="12.75" customHeight="1">
      <c r="A43" s="125" t="s">
        <v>1269</v>
      </c>
      <c r="B43" s="181" t="s">
        <v>1248</v>
      </c>
      <c r="C43" s="407" t="s">
        <v>1249</v>
      </c>
      <c r="D43" s="407" t="s">
        <v>1264</v>
      </c>
      <c r="E43" s="107" t="s">
        <v>1119</v>
      </c>
      <c r="F43" s="107" t="s">
        <v>1104</v>
      </c>
      <c r="G43" s="107" t="s">
        <v>1106</v>
      </c>
      <c r="H43" s="409">
        <v>18551952.120000001</v>
      </c>
      <c r="I43" s="410">
        <v>127.3169</v>
      </c>
      <c r="J43" s="411">
        <v>0.1171700633391175</v>
      </c>
      <c r="K43" s="411">
        <v>4.7049283734073244E-2</v>
      </c>
      <c r="L43" s="411">
        <v>0.21128695804829278</v>
      </c>
      <c r="M43" s="279"/>
      <c r="N43" s="279"/>
      <c r="O43" s="279"/>
      <c r="P43" s="156"/>
      <c r="Q43" s="185"/>
      <c r="R43" s="76"/>
      <c r="S43" s="76"/>
    </row>
    <row r="44" spans="1:19" s="1048" customFormat="1" ht="12.75" customHeight="1">
      <c r="A44" s="125" t="s">
        <v>1270</v>
      </c>
      <c r="B44" s="181" t="s">
        <v>1183</v>
      </c>
      <c r="C44" s="407" t="s">
        <v>1184</v>
      </c>
      <c r="D44" s="407" t="s">
        <v>1264</v>
      </c>
      <c r="E44" s="107" t="s">
        <v>1109</v>
      </c>
      <c r="F44" s="107" t="s">
        <v>1104</v>
      </c>
      <c r="G44" s="107" t="s">
        <v>1106</v>
      </c>
      <c r="H44" s="409">
        <v>47741862.039999999</v>
      </c>
      <c r="I44" s="410">
        <v>104.01260000000001</v>
      </c>
      <c r="J44" s="411">
        <v>2.8346278199879116E-2</v>
      </c>
      <c r="K44" s="411">
        <v>4.1919936975276517E-3</v>
      </c>
      <c r="L44" s="411">
        <v>3.3877781737558843E-2</v>
      </c>
      <c r="M44" s="279"/>
      <c r="N44" s="279"/>
      <c r="O44" s="279"/>
      <c r="P44" s="156"/>
      <c r="Q44" s="185"/>
      <c r="R44" s="76"/>
      <c r="S44" s="76"/>
    </row>
    <row r="45" spans="1:19" s="1048" customFormat="1" ht="12.75" customHeight="1">
      <c r="A45" s="125" t="s">
        <v>1271</v>
      </c>
      <c r="B45" s="181">
        <v>62937824927</v>
      </c>
      <c r="C45" s="407" t="s">
        <v>1185</v>
      </c>
      <c r="D45" s="407" t="s">
        <v>1264</v>
      </c>
      <c r="E45" s="107" t="s">
        <v>1119</v>
      </c>
      <c r="F45" s="107" t="s">
        <v>1104</v>
      </c>
      <c r="G45" s="107" t="s">
        <v>1106</v>
      </c>
      <c r="H45" s="409">
        <v>22410785.449999999</v>
      </c>
      <c r="I45" s="410">
        <v>112.8061</v>
      </c>
      <c r="J45" s="411">
        <v>2.1939338361428584E-2</v>
      </c>
      <c r="K45" s="411">
        <v>2.014311978708383E-2</v>
      </c>
      <c r="L45" s="411">
        <v>3.9837805570902995E-2</v>
      </c>
      <c r="M45" s="279"/>
      <c r="N45" s="279"/>
      <c r="O45" s="279"/>
      <c r="P45" s="156"/>
      <c r="Q45" s="185"/>
      <c r="R45" s="76"/>
      <c r="S45" s="76"/>
    </row>
    <row r="46" spans="1:19" s="1048" customFormat="1" ht="12.75" customHeight="1">
      <c r="A46" s="125" t="s">
        <v>1272</v>
      </c>
      <c r="B46" s="181">
        <v>52772437018</v>
      </c>
      <c r="C46" s="407" t="s">
        <v>1186</v>
      </c>
      <c r="D46" s="407" t="s">
        <v>1264</v>
      </c>
      <c r="E46" s="107" t="s">
        <v>1107</v>
      </c>
      <c r="F46" s="107" t="s">
        <v>1104</v>
      </c>
      <c r="G46" s="107" t="s">
        <v>1106</v>
      </c>
      <c r="H46" s="409">
        <v>65953077.689999998</v>
      </c>
      <c r="I46" s="410">
        <v>21.372699999999998</v>
      </c>
      <c r="J46" s="411">
        <v>6.5165009487035297E-2</v>
      </c>
      <c r="K46" s="411">
        <v>3.4111197665922965E-2</v>
      </c>
      <c r="L46" s="411">
        <v>0.13029364283597489</v>
      </c>
      <c r="M46" s="279"/>
      <c r="N46" s="279"/>
      <c r="O46" s="279"/>
      <c r="P46" s="156"/>
      <c r="Q46" s="185"/>
      <c r="R46" s="76"/>
      <c r="S46" s="76"/>
    </row>
    <row r="47" spans="1:19" s="1048" customFormat="1" ht="12.75" customHeight="1">
      <c r="A47" s="125" t="s">
        <v>1273</v>
      </c>
      <c r="B47" s="181" t="s">
        <v>1187</v>
      </c>
      <c r="C47" s="407" t="s">
        <v>1188</v>
      </c>
      <c r="D47" s="407" t="s">
        <v>1264</v>
      </c>
      <c r="E47" s="107" t="s">
        <v>1119</v>
      </c>
      <c r="F47" s="107" t="s">
        <v>1104</v>
      </c>
      <c r="G47" s="107" t="s">
        <v>1106</v>
      </c>
      <c r="H47" s="409">
        <v>3364598.26</v>
      </c>
      <c r="I47" s="410">
        <v>102.8147</v>
      </c>
      <c r="J47" s="411">
        <v>1.0317607404037421E-2</v>
      </c>
      <c r="K47" s="411">
        <v>8.870511143579618E-3</v>
      </c>
      <c r="L47" s="411">
        <v>5.6169147834609801E-2</v>
      </c>
      <c r="M47" s="279"/>
      <c r="N47" s="279"/>
      <c r="O47" s="279"/>
      <c r="P47" s="156"/>
      <c r="Q47" s="185"/>
      <c r="R47" s="76"/>
      <c r="S47" s="76"/>
    </row>
    <row r="48" spans="1:19" s="253" customFormat="1" ht="12.75" customHeight="1">
      <c r="A48" s="125" t="s">
        <v>1274</v>
      </c>
      <c r="B48" s="181" t="s">
        <v>1189</v>
      </c>
      <c r="C48" s="407" t="s">
        <v>1190</v>
      </c>
      <c r="D48" s="407" t="s">
        <v>1264</v>
      </c>
      <c r="E48" s="107" t="s">
        <v>1119</v>
      </c>
      <c r="F48" s="107" t="s">
        <v>1104</v>
      </c>
      <c r="G48" s="107" t="s">
        <v>1106</v>
      </c>
      <c r="H48" s="409">
        <v>3359220.32</v>
      </c>
      <c r="I48" s="410">
        <v>99.109899999999996</v>
      </c>
      <c r="J48" s="411">
        <v>1.3615404934641751E-2</v>
      </c>
      <c r="K48" s="411">
        <v>8.0134659587884904E-3</v>
      </c>
      <c r="L48" s="411">
        <v>3.9512767807051929E-2</v>
      </c>
      <c r="M48" s="279"/>
      <c r="N48" s="279"/>
      <c r="O48" s="279"/>
      <c r="P48" s="156"/>
      <c r="Q48" s="185"/>
      <c r="R48" s="76"/>
      <c r="S48" s="76"/>
    </row>
    <row r="49" spans="1:19" s="253" customFormat="1" ht="12.75" customHeight="1">
      <c r="A49" s="125" t="s">
        <v>1275</v>
      </c>
      <c r="B49" s="181">
        <v>66324185184</v>
      </c>
      <c r="C49" s="407" t="s">
        <v>1191</v>
      </c>
      <c r="D49" s="407" t="s">
        <v>1264</v>
      </c>
      <c r="E49" s="107" t="s">
        <v>1109</v>
      </c>
      <c r="F49" s="107" t="s">
        <v>1104</v>
      </c>
      <c r="G49" s="107" t="s">
        <v>1106</v>
      </c>
      <c r="H49" s="409">
        <v>75931532.5</v>
      </c>
      <c r="I49" s="410">
        <v>19.624400000000001</v>
      </c>
      <c r="J49" s="411">
        <v>3.431036512722363E-3</v>
      </c>
      <c r="K49" s="411">
        <v>3.5643604862258815E-3</v>
      </c>
      <c r="L49" s="411">
        <v>2.8544108437279725E-2</v>
      </c>
      <c r="M49" s="279"/>
      <c r="N49" s="279"/>
      <c r="O49" s="279"/>
      <c r="P49" s="156"/>
      <c r="Q49" s="185"/>
      <c r="R49" s="76"/>
      <c r="S49" s="76"/>
    </row>
    <row r="50" spans="1:19" s="253" customFormat="1" ht="12.75" customHeight="1">
      <c r="A50" s="125" t="s">
        <v>1329</v>
      </c>
      <c r="B50" s="181" t="s">
        <v>1348</v>
      </c>
      <c r="C50" s="407" t="s">
        <v>1349</v>
      </c>
      <c r="D50" s="407" t="s">
        <v>1264</v>
      </c>
      <c r="E50" s="107" t="s">
        <v>1119</v>
      </c>
      <c r="F50" s="107" t="s">
        <v>1104</v>
      </c>
      <c r="G50" s="107" t="s">
        <v>1106</v>
      </c>
      <c r="H50" s="409">
        <v>18183604.23</v>
      </c>
      <c r="I50" s="410">
        <v>104.11750000000001</v>
      </c>
      <c r="J50" s="411">
        <v>4.334848067916397E-3</v>
      </c>
      <c r="K50" s="411">
        <v>4.4745146579427963E-3</v>
      </c>
      <c r="L50" s="411">
        <v>2.2692902868983733E-2</v>
      </c>
      <c r="M50" s="279"/>
      <c r="N50" s="279"/>
      <c r="O50" s="279"/>
      <c r="P50" s="156"/>
      <c r="Q50" s="185"/>
      <c r="R50" s="76"/>
      <c r="S50" s="76"/>
    </row>
    <row r="51" spans="1:19" s="1048" customFormat="1" ht="12.75" customHeight="1">
      <c r="A51" s="125" t="s">
        <v>1337</v>
      </c>
      <c r="B51" s="181" t="s">
        <v>1346</v>
      </c>
      <c r="C51" s="407" t="s">
        <v>1347</v>
      </c>
      <c r="D51" s="407" t="s">
        <v>1264</v>
      </c>
      <c r="E51" s="107" t="s">
        <v>1119</v>
      </c>
      <c r="F51" s="107" t="s">
        <v>1104</v>
      </c>
      <c r="G51" s="107" t="s">
        <v>1106</v>
      </c>
      <c r="H51" s="409">
        <v>4179009.85</v>
      </c>
      <c r="I51" s="410">
        <v>105.0043</v>
      </c>
      <c r="J51" s="411">
        <v>3.9279314436120316E-3</v>
      </c>
      <c r="K51" s="411">
        <v>4.1800870636299337E-3</v>
      </c>
      <c r="L51" s="411">
        <v>2.1888617145889189E-2</v>
      </c>
      <c r="M51" s="279"/>
      <c r="N51" s="279"/>
      <c r="O51" s="279"/>
      <c r="P51" s="156"/>
      <c r="Q51" s="185"/>
      <c r="R51" s="76"/>
      <c r="S51" s="76"/>
    </row>
    <row r="52" spans="1:19" s="1048" customFormat="1" ht="12.75" customHeight="1">
      <c r="A52" s="125" t="s">
        <v>1371</v>
      </c>
      <c r="B52" s="181" t="s">
        <v>1344</v>
      </c>
      <c r="C52" s="407" t="s">
        <v>1345</v>
      </c>
      <c r="D52" s="407" t="s">
        <v>1264</v>
      </c>
      <c r="E52" s="107" t="s">
        <v>1119</v>
      </c>
      <c r="F52" s="107" t="s">
        <v>1104</v>
      </c>
      <c r="G52" s="107" t="s">
        <v>1106</v>
      </c>
      <c r="H52" s="409">
        <v>25983204.870000001</v>
      </c>
      <c r="I52" s="410">
        <v>104.19289999999999</v>
      </c>
      <c r="J52" s="411">
        <v>1.8375243355714943E-3</v>
      </c>
      <c r="K52" s="411">
        <v>2.1891919707826002E-3</v>
      </c>
      <c r="L52" s="411">
        <v>2.3129628682317716E-2</v>
      </c>
      <c r="M52" s="279"/>
      <c r="N52" s="279"/>
      <c r="O52" s="279"/>
      <c r="P52" s="156"/>
      <c r="Q52" s="185"/>
      <c r="R52" s="76"/>
      <c r="S52" s="76"/>
    </row>
    <row r="53" spans="1:19" s="1048" customFormat="1" ht="12.75" customHeight="1">
      <c r="A53" s="125" t="s">
        <v>1412</v>
      </c>
      <c r="B53" s="181" t="s">
        <v>1413</v>
      </c>
      <c r="C53" s="407" t="s">
        <v>1414</v>
      </c>
      <c r="D53" s="407" t="s">
        <v>1264</v>
      </c>
      <c r="E53" s="107" t="s">
        <v>1119</v>
      </c>
      <c r="F53" s="107" t="s">
        <v>1104</v>
      </c>
      <c r="G53" s="107" t="s">
        <v>1106</v>
      </c>
      <c r="H53" s="409">
        <v>31811449.670000002</v>
      </c>
      <c r="I53" s="410">
        <v>103.8715</v>
      </c>
      <c r="J53" s="411">
        <v>2.2272911510634597E-3</v>
      </c>
      <c r="K53" s="411">
        <v>2.6051721208937284E-3</v>
      </c>
      <c r="L53" s="411">
        <v>2.2074591281267653E-2</v>
      </c>
      <c r="M53" s="279"/>
      <c r="N53" s="279"/>
      <c r="O53" s="279"/>
      <c r="P53" s="156"/>
      <c r="Q53" s="185"/>
      <c r="R53" s="76"/>
      <c r="S53" s="76"/>
    </row>
    <row r="54" spans="1:19" s="253" customFormat="1" ht="12.75" customHeight="1">
      <c r="A54" s="125" t="s">
        <v>1442</v>
      </c>
      <c r="B54" s="181" t="s">
        <v>1443</v>
      </c>
      <c r="C54" s="407" t="s">
        <v>1444</v>
      </c>
      <c r="D54" s="407" t="s">
        <v>1264</v>
      </c>
      <c r="E54" s="107" t="s">
        <v>1119</v>
      </c>
      <c r="F54" s="107" t="s">
        <v>1104</v>
      </c>
      <c r="G54" s="107" t="s">
        <v>1106</v>
      </c>
      <c r="H54" s="409">
        <v>26094358.260000002</v>
      </c>
      <c r="I54" s="410">
        <v>105.1855</v>
      </c>
      <c r="J54" s="411">
        <v>5.477285237504903E-3</v>
      </c>
      <c r="K54" s="411">
        <v>5.5580995391193433E-3</v>
      </c>
      <c r="L54" s="411">
        <v>2.4713595521717258E-2</v>
      </c>
      <c r="M54" s="279"/>
      <c r="N54" s="279"/>
      <c r="O54" s="279"/>
      <c r="P54" s="156"/>
      <c r="Q54" s="185"/>
      <c r="R54" s="76"/>
      <c r="S54" s="76"/>
    </row>
    <row r="55" spans="1:19" s="253" customFormat="1" ht="12.75" customHeight="1">
      <c r="A55" s="125" t="s">
        <v>1550</v>
      </c>
      <c r="B55" s="181" t="s">
        <v>1565</v>
      </c>
      <c r="C55" s="407" t="s">
        <v>1566</v>
      </c>
      <c r="D55" s="407" t="s">
        <v>1264</v>
      </c>
      <c r="E55" s="107" t="s">
        <v>1119</v>
      </c>
      <c r="F55" s="107" t="s">
        <v>1104</v>
      </c>
      <c r="G55" s="107" t="s">
        <v>1106</v>
      </c>
      <c r="H55" s="409">
        <v>14260509.77</v>
      </c>
      <c r="I55" s="410">
        <v>103.47020000000001</v>
      </c>
      <c r="J55" s="411">
        <v>7.8748974220044232E-3</v>
      </c>
      <c r="K55" s="411">
        <v>7.8753809843399303E-3</v>
      </c>
      <c r="L55" s="411" t="s">
        <v>1104</v>
      </c>
      <c r="M55" s="279"/>
      <c r="N55" s="279"/>
      <c r="O55" s="279"/>
      <c r="P55" s="156"/>
      <c r="Q55" s="185"/>
      <c r="R55" s="76"/>
      <c r="S55" s="76"/>
    </row>
    <row r="56" spans="1:19" ht="12.75" customHeight="1">
      <c r="A56" s="125" t="s">
        <v>1325</v>
      </c>
      <c r="B56" s="181" t="s">
        <v>1350</v>
      </c>
      <c r="C56" s="407" t="s">
        <v>1351</v>
      </c>
      <c r="D56" s="407" t="s">
        <v>1264</v>
      </c>
      <c r="E56" s="408" t="s">
        <v>1119</v>
      </c>
      <c r="F56" s="408" t="s">
        <v>1104</v>
      </c>
      <c r="G56" s="408" t="s">
        <v>1106</v>
      </c>
      <c r="H56" s="409">
        <v>18814452.600000001</v>
      </c>
      <c r="I56" s="410">
        <v>107.7971</v>
      </c>
      <c r="J56" s="411">
        <v>8.8542893925604993E-3</v>
      </c>
      <c r="K56" s="411">
        <v>9.8306567729329331E-3</v>
      </c>
      <c r="L56" s="411">
        <v>3.394505463576758E-2</v>
      </c>
      <c r="M56" s="279"/>
      <c r="N56" s="279"/>
      <c r="O56" s="279"/>
      <c r="P56" s="156"/>
      <c r="Q56" s="185"/>
      <c r="R56" s="76"/>
      <c r="S56" s="76"/>
    </row>
    <row r="57" spans="1:19" s="253" customFormat="1" ht="12.75" customHeight="1">
      <c r="A57" s="125" t="s">
        <v>1327</v>
      </c>
      <c r="B57" s="181" t="s">
        <v>1344</v>
      </c>
      <c r="C57" s="407" t="s">
        <v>1345</v>
      </c>
      <c r="D57" s="407" t="s">
        <v>1264</v>
      </c>
      <c r="E57" s="408" t="s">
        <v>1119</v>
      </c>
      <c r="F57" s="408" t="s">
        <v>1104</v>
      </c>
      <c r="G57" s="408" t="s">
        <v>1106</v>
      </c>
      <c r="H57" s="409">
        <v>7078888.1299999999</v>
      </c>
      <c r="I57" s="410">
        <v>110.14570000000001</v>
      </c>
      <c r="J57" s="411">
        <v>7.6778937955057636E-3</v>
      </c>
      <c r="K57" s="411">
        <v>9.6292045846195773E-3</v>
      </c>
      <c r="L57" s="411">
        <v>3.2906597450158337E-2</v>
      </c>
      <c r="M57" s="279"/>
      <c r="N57" s="279"/>
      <c r="O57" s="279"/>
      <c r="P57" s="156"/>
      <c r="Q57" s="185"/>
      <c r="R57" s="76"/>
      <c r="S57" s="76"/>
    </row>
    <row r="58" spans="1:19" s="253" customFormat="1" ht="12.75" customHeight="1">
      <c r="A58" s="125" t="s">
        <v>1308</v>
      </c>
      <c r="B58" s="181" t="s">
        <v>1309</v>
      </c>
      <c r="C58" s="407" t="s">
        <v>1310</v>
      </c>
      <c r="D58" s="407" t="s">
        <v>1264</v>
      </c>
      <c r="E58" s="408" t="s">
        <v>1119</v>
      </c>
      <c r="F58" s="408" t="s">
        <v>1104</v>
      </c>
      <c r="G58" s="408" t="s">
        <v>1106</v>
      </c>
      <c r="H58" s="409">
        <v>22557825.469999999</v>
      </c>
      <c r="I58" s="410">
        <v>105.0264</v>
      </c>
      <c r="J58" s="411">
        <v>8.1972235060705501E-3</v>
      </c>
      <c r="K58" s="411">
        <v>1.0410383253338429E-2</v>
      </c>
      <c r="L58" s="411">
        <v>3.3424371341591375E-2</v>
      </c>
      <c r="M58" s="279"/>
      <c r="N58" s="279"/>
      <c r="O58" s="279"/>
      <c r="P58" s="156"/>
      <c r="Q58" s="185"/>
      <c r="R58" s="76"/>
      <c r="S58" s="76"/>
    </row>
    <row r="59" spans="1:19" s="253" customFormat="1" ht="12.75" customHeight="1">
      <c r="A59" s="125" t="s">
        <v>1124</v>
      </c>
      <c r="B59" s="181">
        <v>84300431782</v>
      </c>
      <c r="C59" s="407" t="s">
        <v>1125</v>
      </c>
      <c r="D59" s="407" t="s">
        <v>139</v>
      </c>
      <c r="E59" s="408" t="s">
        <v>1105</v>
      </c>
      <c r="F59" s="408" t="s">
        <v>1104</v>
      </c>
      <c r="G59" s="408" t="s">
        <v>1106</v>
      </c>
      <c r="H59" s="409">
        <v>14549836.25</v>
      </c>
      <c r="I59" s="410">
        <v>32.236199999999997</v>
      </c>
      <c r="J59" s="411">
        <v>7.0812047224129149E-3</v>
      </c>
      <c r="K59" s="411">
        <v>8.2584074313230005E-4</v>
      </c>
      <c r="L59" s="411">
        <v>0.19298657390501495</v>
      </c>
      <c r="M59" s="279"/>
      <c r="N59" s="279"/>
      <c r="O59" s="279"/>
      <c r="P59" s="156"/>
      <c r="Q59" s="185"/>
      <c r="R59" s="76"/>
      <c r="S59" s="76"/>
    </row>
    <row r="60" spans="1:19" s="253" customFormat="1" ht="12.75" customHeight="1">
      <c r="A60" s="125" t="s">
        <v>1126</v>
      </c>
      <c r="B60" s="181" t="s">
        <v>1127</v>
      </c>
      <c r="C60" s="407" t="s">
        <v>1128</v>
      </c>
      <c r="D60" s="407" t="s">
        <v>139</v>
      </c>
      <c r="E60" s="408" t="s">
        <v>1105</v>
      </c>
      <c r="F60" s="408" t="s">
        <v>1104</v>
      </c>
      <c r="G60" s="408" t="s">
        <v>1129</v>
      </c>
      <c r="H60" s="409">
        <v>841865.31</v>
      </c>
      <c r="I60" s="410">
        <v>31.593800000000002</v>
      </c>
      <c r="J60" s="411">
        <v>0.23875389436703376</v>
      </c>
      <c r="K60" s="411">
        <v>2.1858554379059481E-2</v>
      </c>
      <c r="L60" s="411">
        <v>0.2305664861028609</v>
      </c>
      <c r="M60" s="279"/>
      <c r="N60" s="279"/>
      <c r="O60" s="279"/>
      <c r="P60" s="156"/>
      <c r="Q60" s="185"/>
      <c r="R60" s="76"/>
      <c r="S60" s="76"/>
    </row>
    <row r="61" spans="1:19" s="253" customFormat="1" ht="12.75" customHeight="1">
      <c r="A61" s="125" t="s">
        <v>1130</v>
      </c>
      <c r="B61" s="181" t="s">
        <v>1131</v>
      </c>
      <c r="C61" s="407" t="s">
        <v>1132</v>
      </c>
      <c r="D61" s="407" t="s">
        <v>1133</v>
      </c>
      <c r="E61" s="408" t="s">
        <v>1107</v>
      </c>
      <c r="F61" s="408" t="s">
        <v>1104</v>
      </c>
      <c r="G61" s="408" t="s">
        <v>1106</v>
      </c>
      <c r="H61" s="409">
        <v>5721892.1799999997</v>
      </c>
      <c r="I61" s="410">
        <v>108.3922</v>
      </c>
      <c r="J61" s="411">
        <v>1.1613490433727947E-2</v>
      </c>
      <c r="K61" s="411">
        <v>1.1806503284873981E-2</v>
      </c>
      <c r="L61" s="411">
        <v>4.8747306546402358E-2</v>
      </c>
      <c r="M61" s="279"/>
      <c r="N61" s="279"/>
      <c r="O61" s="279"/>
      <c r="P61" s="156"/>
      <c r="Q61" s="185"/>
      <c r="R61" s="76"/>
      <c r="S61" s="76"/>
    </row>
    <row r="62" spans="1:19" s="253" customFormat="1" ht="12.75" customHeight="1">
      <c r="A62" s="106" t="s">
        <v>1134</v>
      </c>
      <c r="B62" s="412">
        <v>80921653541</v>
      </c>
      <c r="C62" s="413" t="s">
        <v>1135</v>
      </c>
      <c r="D62" s="413" t="s">
        <v>1133</v>
      </c>
      <c r="E62" s="107" t="s">
        <v>1105</v>
      </c>
      <c r="F62" s="107" t="s">
        <v>1104</v>
      </c>
      <c r="G62" s="107" t="s">
        <v>1106</v>
      </c>
      <c r="H62" s="409">
        <v>6439526.0899999999</v>
      </c>
      <c r="I62" s="410">
        <v>24.8565</v>
      </c>
      <c r="J62" s="411">
        <v>6.2662530539129957E-2</v>
      </c>
      <c r="K62" s="411">
        <v>2.4136098258393801E-2</v>
      </c>
      <c r="L62" s="411">
        <v>0.25598533600243267</v>
      </c>
      <c r="M62" s="279"/>
      <c r="N62" s="279"/>
      <c r="O62" s="279"/>
      <c r="P62" s="156"/>
      <c r="Q62" s="185"/>
      <c r="R62" s="76"/>
      <c r="S62" s="76"/>
    </row>
    <row r="63" spans="1:19" s="253" customFormat="1" ht="12.75" customHeight="1">
      <c r="A63" s="106" t="s">
        <v>1714</v>
      </c>
      <c r="B63" s="412" t="s">
        <v>1716</v>
      </c>
      <c r="C63" s="413" t="s">
        <v>1717</v>
      </c>
      <c r="D63" s="413" t="s">
        <v>1133</v>
      </c>
      <c r="E63" s="107" t="s">
        <v>1119</v>
      </c>
      <c r="F63" s="107" t="s">
        <v>1104</v>
      </c>
      <c r="G63" s="107" t="s">
        <v>1106</v>
      </c>
      <c r="H63" s="409">
        <v>1099204.6599999999</v>
      </c>
      <c r="I63" s="410">
        <v>100.0004</v>
      </c>
      <c r="J63" s="411" t="s">
        <v>1104</v>
      </c>
      <c r="K63" s="411" t="s">
        <v>1104</v>
      </c>
      <c r="L63" s="411" t="s">
        <v>1104</v>
      </c>
      <c r="M63" s="279"/>
      <c r="N63" s="279"/>
      <c r="O63" s="279"/>
      <c r="P63" s="156"/>
      <c r="Q63" s="185"/>
      <c r="R63" s="76"/>
      <c r="S63" s="76"/>
    </row>
    <row r="64" spans="1:19" s="253" customFormat="1" ht="12.75" customHeight="1">
      <c r="A64" s="418" t="s">
        <v>1136</v>
      </c>
      <c r="B64" s="412">
        <v>43449016606</v>
      </c>
      <c r="C64" s="413" t="s">
        <v>1137</v>
      </c>
      <c r="D64" s="413" t="s">
        <v>1133</v>
      </c>
      <c r="E64" s="107" t="s">
        <v>1107</v>
      </c>
      <c r="F64" s="107" t="s">
        <v>1104</v>
      </c>
      <c r="G64" s="107" t="s">
        <v>1106</v>
      </c>
      <c r="H64" s="409">
        <v>14747957.560000001</v>
      </c>
      <c r="I64" s="410">
        <v>20.6554</v>
      </c>
      <c r="J64" s="411">
        <v>-1.8733453600576322E-2</v>
      </c>
      <c r="K64" s="411">
        <v>1.8445563154235511E-2</v>
      </c>
      <c r="L64" s="411">
        <v>0.15485561233004974</v>
      </c>
      <c r="M64" s="279"/>
      <c r="N64" s="279"/>
      <c r="O64" s="279"/>
      <c r="P64" s="156"/>
      <c r="Q64" s="185"/>
      <c r="R64" s="76"/>
      <c r="S64" s="76"/>
    </row>
    <row r="65" spans="1:19" s="253" customFormat="1" ht="12.75" customHeight="1">
      <c r="A65" s="418" t="s">
        <v>1372</v>
      </c>
      <c r="B65" s="412" t="s">
        <v>1138</v>
      </c>
      <c r="C65" s="413" t="s">
        <v>1139</v>
      </c>
      <c r="D65" s="413" t="s">
        <v>1133</v>
      </c>
      <c r="E65" s="107" t="s">
        <v>1109</v>
      </c>
      <c r="F65" s="107" t="s">
        <v>1104</v>
      </c>
      <c r="G65" s="107" t="s">
        <v>1106</v>
      </c>
      <c r="H65" s="409">
        <v>7126882.4800000004</v>
      </c>
      <c r="I65" s="410">
        <v>19.186399999999999</v>
      </c>
      <c r="J65" s="411">
        <v>-8.1065806176839894E-3</v>
      </c>
      <c r="K65" s="411">
        <v>3.5147914138666803E-3</v>
      </c>
      <c r="L65" s="411">
        <v>2.616199782321238E-2</v>
      </c>
      <c r="M65" s="279"/>
      <c r="N65" s="279"/>
      <c r="O65" s="279"/>
      <c r="P65" s="156"/>
      <c r="Q65" s="185"/>
      <c r="R65" s="76"/>
      <c r="S65" s="76"/>
    </row>
    <row r="66" spans="1:19" s="253" customFormat="1" ht="12.75" customHeight="1">
      <c r="A66" s="418" t="s">
        <v>1140</v>
      </c>
      <c r="B66" s="412" t="s">
        <v>1141</v>
      </c>
      <c r="C66" s="413" t="s">
        <v>1142</v>
      </c>
      <c r="D66" s="413" t="s">
        <v>1133</v>
      </c>
      <c r="E66" s="107" t="s">
        <v>1109</v>
      </c>
      <c r="F66" s="107" t="s">
        <v>1104</v>
      </c>
      <c r="G66" s="107" t="s">
        <v>1106</v>
      </c>
      <c r="H66" s="409">
        <v>22032593.039999999</v>
      </c>
      <c r="I66" s="410">
        <v>168.10820000000001</v>
      </c>
      <c r="J66" s="411">
        <v>8.4229341571773197E-4</v>
      </c>
      <c r="K66" s="411">
        <v>5.6838406275256936E-3</v>
      </c>
      <c r="L66" s="411">
        <v>3.3960804578283987E-2</v>
      </c>
      <c r="M66" s="279"/>
      <c r="N66" s="279"/>
      <c r="O66" s="279"/>
      <c r="P66" s="156"/>
      <c r="Q66" s="185"/>
      <c r="R66" s="76"/>
      <c r="S66" s="76"/>
    </row>
    <row r="67" spans="1:19" s="253" customFormat="1" ht="12.75" customHeight="1">
      <c r="A67" s="418" t="s">
        <v>1143</v>
      </c>
      <c r="B67" s="412">
        <v>99792542550</v>
      </c>
      <c r="C67" s="413" t="s">
        <v>1144</v>
      </c>
      <c r="D67" s="413" t="s">
        <v>111</v>
      </c>
      <c r="E67" s="107" t="s">
        <v>1107</v>
      </c>
      <c r="F67" s="107" t="s">
        <v>113</v>
      </c>
      <c r="G67" s="107" t="s">
        <v>1106</v>
      </c>
      <c r="H67" s="409">
        <v>15056288.119999999</v>
      </c>
      <c r="I67" s="410">
        <v>18.103300000000001</v>
      </c>
      <c r="J67" s="411">
        <v>4.4159217743533485E-2</v>
      </c>
      <c r="K67" s="411">
        <v>3.2680372381691303E-2</v>
      </c>
      <c r="L67" s="411">
        <v>9.1493928541282354E-2</v>
      </c>
      <c r="M67" s="279"/>
      <c r="N67" s="279"/>
      <c r="O67" s="279"/>
      <c r="P67" s="156"/>
      <c r="Q67" s="185"/>
      <c r="R67" s="76"/>
      <c r="S67" s="76"/>
    </row>
    <row r="68" spans="1:19" s="253" customFormat="1" ht="12.75" customHeight="1">
      <c r="A68" s="418" t="s">
        <v>1104</v>
      </c>
      <c r="B68" s="412" t="s">
        <v>1104</v>
      </c>
      <c r="C68" s="413" t="s">
        <v>1104</v>
      </c>
      <c r="D68" s="413" t="s">
        <v>1104</v>
      </c>
      <c r="E68" s="107" t="s">
        <v>1104</v>
      </c>
      <c r="F68" s="107" t="s">
        <v>114</v>
      </c>
      <c r="G68" s="107" t="s">
        <v>1106</v>
      </c>
      <c r="H68" s="409">
        <v>5421654.3399999999</v>
      </c>
      <c r="I68" s="410">
        <v>17.374600000000001</v>
      </c>
      <c r="J68" s="411">
        <v>1.6307248931501706E-2</v>
      </c>
      <c r="K68" s="411">
        <v>3.2273013534227735E-2</v>
      </c>
      <c r="L68" s="411">
        <v>8.6584824360072865E-2</v>
      </c>
      <c r="M68" s="279"/>
      <c r="N68" s="279"/>
      <c r="O68" s="279"/>
      <c r="P68" s="156"/>
      <c r="Q68" s="185"/>
      <c r="R68" s="76"/>
      <c r="S68" s="76"/>
    </row>
    <row r="69" spans="1:19" s="253" customFormat="1" ht="12.75" customHeight="1">
      <c r="A69" s="418" t="s">
        <v>1104</v>
      </c>
      <c r="B69" s="412" t="s">
        <v>1104</v>
      </c>
      <c r="C69" s="413" t="s">
        <v>1104</v>
      </c>
      <c r="D69" s="413" t="s">
        <v>1104</v>
      </c>
      <c r="E69" s="107" t="s">
        <v>1104</v>
      </c>
      <c r="F69" s="107" t="s">
        <v>115</v>
      </c>
      <c r="G69" s="107" t="s">
        <v>1106</v>
      </c>
      <c r="H69" s="409">
        <v>1524202.16</v>
      </c>
      <c r="I69" s="410">
        <v>18.0152</v>
      </c>
      <c r="J69" s="411">
        <v>9.4188168411214246E-2</v>
      </c>
      <c r="K69" s="411">
        <v>3.2880969171583008E-2</v>
      </c>
      <c r="L69" s="411">
        <v>9.3925335794612819E-2</v>
      </c>
      <c r="M69" s="279"/>
      <c r="N69" s="279"/>
      <c r="O69" s="279"/>
      <c r="P69" s="156"/>
      <c r="Q69" s="185"/>
      <c r="R69" s="76"/>
      <c r="S69" s="76"/>
    </row>
    <row r="70" spans="1:19" s="253" customFormat="1" ht="12.75" customHeight="1">
      <c r="A70" s="418" t="s">
        <v>1427</v>
      </c>
      <c r="B70" s="412" t="s">
        <v>1428</v>
      </c>
      <c r="C70" s="413" t="s">
        <v>1429</v>
      </c>
      <c r="D70" s="413" t="s">
        <v>111</v>
      </c>
      <c r="E70" s="107" t="s">
        <v>1105</v>
      </c>
      <c r="F70" s="107" t="s">
        <v>113</v>
      </c>
      <c r="G70" s="107" t="s">
        <v>1106</v>
      </c>
      <c r="H70" s="409">
        <v>10216006.65</v>
      </c>
      <c r="I70" s="410">
        <v>14.0435</v>
      </c>
      <c r="J70" s="411">
        <v>-2.3160626545704943E-2</v>
      </c>
      <c r="K70" s="411">
        <v>-6.3891481135848638E-2</v>
      </c>
      <c r="L70" s="411">
        <v>0.11648898657987816</v>
      </c>
      <c r="M70" s="279"/>
      <c r="N70" s="279"/>
      <c r="O70" s="279"/>
      <c r="P70" s="156"/>
      <c r="Q70" s="185"/>
      <c r="R70" s="76"/>
      <c r="S70" s="76"/>
    </row>
    <row r="71" spans="1:19" s="253" customFormat="1" ht="12.75" customHeight="1">
      <c r="A71" s="418" t="s">
        <v>1104</v>
      </c>
      <c r="B71" s="412" t="s">
        <v>1104</v>
      </c>
      <c r="C71" s="413" t="s">
        <v>1104</v>
      </c>
      <c r="D71" s="413" t="s">
        <v>1104</v>
      </c>
      <c r="E71" s="107" t="s">
        <v>1104</v>
      </c>
      <c r="F71" s="107" t="s">
        <v>114</v>
      </c>
      <c r="G71" s="107" t="s">
        <v>1106</v>
      </c>
      <c r="H71" s="409">
        <v>5828976.96</v>
      </c>
      <c r="I71" s="410">
        <v>69.899100000000004</v>
      </c>
      <c r="J71" s="411">
        <v>-4.6669336526436234E-2</v>
      </c>
      <c r="K71" s="411">
        <v>-6.3424026497803765E-2</v>
      </c>
      <c r="L71" s="411" t="s">
        <v>1104</v>
      </c>
      <c r="M71" s="279"/>
      <c r="N71" s="279"/>
      <c r="O71" s="279"/>
      <c r="P71" s="156"/>
      <c r="Q71" s="185"/>
      <c r="R71" s="76"/>
      <c r="S71" s="76"/>
    </row>
    <row r="72" spans="1:19" ht="12.75" customHeight="1">
      <c r="A72" s="106" t="s">
        <v>1145</v>
      </c>
      <c r="B72" s="412">
        <v>48827873221</v>
      </c>
      <c r="C72" s="413" t="s">
        <v>1146</v>
      </c>
      <c r="D72" s="413" t="s">
        <v>111</v>
      </c>
      <c r="E72" s="107" t="s">
        <v>1109</v>
      </c>
      <c r="F72" s="107" t="s">
        <v>113</v>
      </c>
      <c r="G72" s="107" t="s">
        <v>1106</v>
      </c>
      <c r="H72" s="409">
        <v>8570457.3300000001</v>
      </c>
      <c r="I72" s="410">
        <v>227.87029999999999</v>
      </c>
      <c r="J72" s="411">
        <v>4.2274569043983634E-2</v>
      </c>
      <c r="K72" s="411">
        <v>1.1772097380771562E-2</v>
      </c>
      <c r="L72" s="411">
        <v>3.9122426765153762E-2</v>
      </c>
      <c r="M72" s="279"/>
      <c r="N72" s="279"/>
      <c r="O72" s="279"/>
      <c r="P72" s="156"/>
      <c r="Q72" s="185"/>
      <c r="R72" s="76"/>
      <c r="S72" s="76"/>
    </row>
    <row r="73" spans="1:19" ht="12.75" customHeight="1">
      <c r="A73" s="418" t="s">
        <v>1104</v>
      </c>
      <c r="B73" s="412" t="s">
        <v>1104</v>
      </c>
      <c r="C73" s="413" t="s">
        <v>1104</v>
      </c>
      <c r="D73" s="413" t="s">
        <v>1104</v>
      </c>
      <c r="E73" s="107" t="s">
        <v>1104</v>
      </c>
      <c r="F73" s="107" t="s">
        <v>114</v>
      </c>
      <c r="G73" s="107" t="s">
        <v>1106</v>
      </c>
      <c r="H73" s="409">
        <v>5393374.1200000001</v>
      </c>
      <c r="I73" s="410">
        <v>217.00550000000001</v>
      </c>
      <c r="J73" s="411">
        <v>-1.8204767588436699E-4</v>
      </c>
      <c r="K73" s="411">
        <v>1.1360035047164541E-2</v>
      </c>
      <c r="L73" s="411">
        <v>3.4429912476100277E-2</v>
      </c>
      <c r="M73" s="279"/>
      <c r="N73" s="279"/>
      <c r="O73" s="279"/>
      <c r="P73" s="156"/>
      <c r="Q73" s="185"/>
      <c r="R73" s="76"/>
      <c r="S73" s="76"/>
    </row>
    <row r="74" spans="1:19" ht="12.75" customHeight="1">
      <c r="A74" s="106" t="s">
        <v>1104</v>
      </c>
      <c r="B74" s="181" t="s">
        <v>1104</v>
      </c>
      <c r="C74" s="407" t="s">
        <v>1104</v>
      </c>
      <c r="D74" s="413" t="s">
        <v>1104</v>
      </c>
      <c r="E74" s="107" t="s">
        <v>1104</v>
      </c>
      <c r="F74" s="107" t="s">
        <v>115</v>
      </c>
      <c r="G74" s="107" t="s">
        <v>1106</v>
      </c>
      <c r="H74" s="414">
        <v>967812.74</v>
      </c>
      <c r="I74" s="415">
        <v>222.91470000000001</v>
      </c>
      <c r="J74" s="411">
        <v>0.10199205271283063</v>
      </c>
      <c r="K74" s="411">
        <v>1.1977224977346657E-2</v>
      </c>
      <c r="L74" s="411">
        <v>4.1517309819987025E-2</v>
      </c>
      <c r="M74" s="279"/>
      <c r="N74" s="279"/>
      <c r="O74" s="279"/>
      <c r="P74" s="156"/>
      <c r="Q74" s="185"/>
      <c r="R74" s="76"/>
      <c r="S74" s="76"/>
    </row>
    <row r="75" spans="1:19" ht="12.75" customHeight="1">
      <c r="A75" s="106" t="s">
        <v>1147</v>
      </c>
      <c r="B75" s="181" t="s">
        <v>1148</v>
      </c>
      <c r="C75" s="407" t="s">
        <v>985</v>
      </c>
      <c r="D75" s="413" t="s">
        <v>111</v>
      </c>
      <c r="E75" s="107" t="s">
        <v>1105</v>
      </c>
      <c r="F75" s="107" t="s">
        <v>113</v>
      </c>
      <c r="G75" s="107" t="s">
        <v>1106</v>
      </c>
      <c r="H75" s="409">
        <v>6244156.1200000001</v>
      </c>
      <c r="I75" s="410">
        <v>26.845300000000002</v>
      </c>
      <c r="J75" s="411">
        <v>4.1509316763452375E-2</v>
      </c>
      <c r="K75" s="411">
        <v>1.6266902890716084E-2</v>
      </c>
      <c r="L75" s="411">
        <v>0.2966238408037094</v>
      </c>
      <c r="M75" s="279"/>
      <c r="N75" s="279"/>
      <c r="O75" s="279"/>
      <c r="P75" s="156"/>
      <c r="Q75" s="185"/>
      <c r="R75" s="76"/>
      <c r="S75" s="76"/>
    </row>
    <row r="76" spans="1:19" ht="12.75" customHeight="1">
      <c r="A76" s="418" t="s">
        <v>1104</v>
      </c>
      <c r="B76" s="181" t="s">
        <v>1104</v>
      </c>
      <c r="C76" s="407" t="s">
        <v>1104</v>
      </c>
      <c r="D76" s="407" t="s">
        <v>1104</v>
      </c>
      <c r="E76" s="107" t="s">
        <v>1104</v>
      </c>
      <c r="F76" s="107" t="s">
        <v>114</v>
      </c>
      <c r="G76" s="107" t="s">
        <v>1106</v>
      </c>
      <c r="H76" s="409">
        <v>88394.559999999998</v>
      </c>
      <c r="I76" s="410">
        <v>26.8432</v>
      </c>
      <c r="J76" s="411">
        <v>1.6263983687269334E-2</v>
      </c>
      <c r="K76" s="411">
        <v>1.6264348668867612E-2</v>
      </c>
      <c r="L76" s="411">
        <v>0.29673536032771985</v>
      </c>
      <c r="M76" s="279"/>
      <c r="N76" s="279"/>
      <c r="O76" s="279"/>
      <c r="P76" s="156"/>
      <c r="Q76" s="185"/>
      <c r="R76" s="76"/>
      <c r="S76" s="76"/>
    </row>
    <row r="77" spans="1:19" ht="12.75" customHeight="1">
      <c r="A77" s="418" t="s">
        <v>1330</v>
      </c>
      <c r="B77" s="181" t="s">
        <v>1356</v>
      </c>
      <c r="C77" s="407" t="s">
        <v>1357</v>
      </c>
      <c r="D77" s="407" t="s">
        <v>111</v>
      </c>
      <c r="E77" s="107" t="s">
        <v>1107</v>
      </c>
      <c r="F77" s="107" t="s">
        <v>113</v>
      </c>
      <c r="G77" s="107" t="s">
        <v>1129</v>
      </c>
      <c r="H77" s="409">
        <v>1449955.91</v>
      </c>
      <c r="I77" s="410">
        <v>116.2058</v>
      </c>
      <c r="J77" s="411">
        <v>8.8841734016516849E-2</v>
      </c>
      <c r="K77" s="411">
        <v>1.8188983174909357E-3</v>
      </c>
      <c r="L77" s="411">
        <v>0.14318517840276868</v>
      </c>
      <c r="M77" s="279"/>
      <c r="N77" s="279"/>
      <c r="O77" s="279"/>
      <c r="P77" s="156"/>
      <c r="Q77" s="185"/>
      <c r="R77" s="76"/>
      <c r="S77" s="76"/>
    </row>
    <row r="78" spans="1:19" ht="12.75" customHeight="1">
      <c r="A78" s="106" t="s">
        <v>1104</v>
      </c>
      <c r="B78" s="181" t="s">
        <v>1104</v>
      </c>
      <c r="C78" s="407" t="s">
        <v>1104</v>
      </c>
      <c r="D78" s="407" t="s">
        <v>1104</v>
      </c>
      <c r="E78" s="107" t="s">
        <v>1104</v>
      </c>
      <c r="F78" s="107" t="s">
        <v>114</v>
      </c>
      <c r="G78" s="107" t="s">
        <v>1129</v>
      </c>
      <c r="H78" s="409">
        <v>0</v>
      </c>
      <c r="I78" s="410">
        <v>0</v>
      </c>
      <c r="J78" s="411" t="s">
        <v>1104</v>
      </c>
      <c r="K78" s="411" t="s">
        <v>1104</v>
      </c>
      <c r="L78" s="411" t="s">
        <v>1104</v>
      </c>
      <c r="M78" s="279"/>
      <c r="N78" s="279"/>
      <c r="O78" s="279"/>
      <c r="P78" s="156"/>
      <c r="Q78" s="185"/>
      <c r="R78" s="76"/>
      <c r="S78" s="76"/>
    </row>
    <row r="79" spans="1:19" ht="12.75" customHeight="1">
      <c r="A79" s="125" t="s">
        <v>1104</v>
      </c>
      <c r="B79" s="181" t="s">
        <v>1104</v>
      </c>
      <c r="C79" s="407" t="s">
        <v>1104</v>
      </c>
      <c r="D79" s="407" t="s">
        <v>1104</v>
      </c>
      <c r="E79" s="416" t="s">
        <v>1104</v>
      </c>
      <c r="F79" s="416" t="s">
        <v>115</v>
      </c>
      <c r="G79" s="416" t="s">
        <v>1129</v>
      </c>
      <c r="H79" s="409">
        <v>0</v>
      </c>
      <c r="I79" s="410">
        <v>0</v>
      </c>
      <c r="J79" s="411" t="s">
        <v>1104</v>
      </c>
      <c r="K79" s="411" t="s">
        <v>1104</v>
      </c>
      <c r="L79" s="411" t="s">
        <v>1104</v>
      </c>
      <c r="M79" s="279"/>
      <c r="N79" s="279"/>
      <c r="O79" s="279"/>
      <c r="P79" s="156"/>
      <c r="Q79" s="185"/>
      <c r="R79" s="76"/>
      <c r="S79" s="76"/>
    </row>
    <row r="80" spans="1:19" ht="12.75" customHeight="1">
      <c r="A80" s="106" t="s">
        <v>1633</v>
      </c>
      <c r="B80" s="181" t="s">
        <v>1634</v>
      </c>
      <c r="C80" s="407" t="s">
        <v>1635</v>
      </c>
      <c r="D80" s="407" t="s">
        <v>111</v>
      </c>
      <c r="E80" s="107" t="s">
        <v>1109</v>
      </c>
      <c r="F80" s="107" t="s">
        <v>1104</v>
      </c>
      <c r="G80" s="107" t="s">
        <v>1106</v>
      </c>
      <c r="H80" s="108">
        <v>5758226.1600000001</v>
      </c>
      <c r="I80" s="109">
        <v>10.211399999999999</v>
      </c>
      <c r="J80" s="411">
        <v>5.1337006321013234E-2</v>
      </c>
      <c r="K80" s="411">
        <v>-3.4450115646990076E-3</v>
      </c>
      <c r="L80" s="411" t="s">
        <v>1104</v>
      </c>
      <c r="M80" s="279"/>
      <c r="N80" s="279"/>
      <c r="O80" s="279"/>
      <c r="P80" s="156"/>
      <c r="Q80" s="185"/>
      <c r="R80" s="76"/>
      <c r="S80" s="76"/>
    </row>
    <row r="81" spans="1:19" ht="12.75" customHeight="1">
      <c r="A81" s="106" t="s">
        <v>1487</v>
      </c>
      <c r="B81" s="181" t="s">
        <v>1530</v>
      </c>
      <c r="C81" s="407" t="s">
        <v>1490</v>
      </c>
      <c r="D81" s="407" t="s">
        <v>111</v>
      </c>
      <c r="E81" s="107" t="s">
        <v>1488</v>
      </c>
      <c r="F81" s="107" t="s">
        <v>1104</v>
      </c>
      <c r="G81" s="107" t="s">
        <v>1106</v>
      </c>
      <c r="H81" s="108">
        <v>38095205.079999998</v>
      </c>
      <c r="I81" s="109">
        <v>103.9158</v>
      </c>
      <c r="J81" s="411">
        <v>2.5216550452396236E-2</v>
      </c>
      <c r="K81" s="411">
        <v>2.4251334112772582E-3</v>
      </c>
      <c r="L81" s="411">
        <v>3.2064275024824784E-2</v>
      </c>
      <c r="M81" s="279"/>
      <c r="N81" s="279"/>
      <c r="O81" s="279"/>
      <c r="P81" s="156"/>
      <c r="Q81" s="185"/>
      <c r="R81" s="76"/>
      <c r="S81" s="76"/>
    </row>
    <row r="82" spans="1:19" ht="12.75" customHeight="1">
      <c r="A82" s="106" t="s">
        <v>1151</v>
      </c>
      <c r="B82" s="181">
        <v>61691616181</v>
      </c>
      <c r="C82" s="407" t="s">
        <v>1152</v>
      </c>
      <c r="D82" s="407" t="s">
        <v>111</v>
      </c>
      <c r="E82" s="107" t="s">
        <v>1105</v>
      </c>
      <c r="F82" s="107" t="s">
        <v>113</v>
      </c>
      <c r="G82" s="107" t="s">
        <v>1106</v>
      </c>
      <c r="H82" s="108">
        <v>20133692.190000001</v>
      </c>
      <c r="I82" s="109">
        <v>20.390799999999999</v>
      </c>
      <c r="J82" s="411">
        <v>6.6020882902751987E-2</v>
      </c>
      <c r="K82" s="411">
        <v>4.7750687254322521E-2</v>
      </c>
      <c r="L82" s="411">
        <v>0.13757475676158148</v>
      </c>
      <c r="M82" s="279"/>
      <c r="N82" s="279"/>
      <c r="O82" s="279"/>
      <c r="P82" s="156"/>
      <c r="Q82" s="185"/>
      <c r="R82" s="76"/>
      <c r="S82" s="76"/>
    </row>
    <row r="83" spans="1:19" ht="12.75" customHeight="1">
      <c r="A83" s="106" t="s">
        <v>1104</v>
      </c>
      <c r="B83" s="412" t="s">
        <v>1104</v>
      </c>
      <c r="C83" s="413" t="s">
        <v>1104</v>
      </c>
      <c r="D83" s="413" t="s">
        <v>1104</v>
      </c>
      <c r="E83" s="107" t="s">
        <v>1104</v>
      </c>
      <c r="F83" s="107" t="s">
        <v>114</v>
      </c>
      <c r="G83" s="107" t="s">
        <v>1106</v>
      </c>
      <c r="H83" s="409">
        <v>8781628.7899999991</v>
      </c>
      <c r="I83" s="417">
        <v>19.222000000000001</v>
      </c>
      <c r="J83" s="411">
        <v>5.577836028193861E-2</v>
      </c>
      <c r="K83" s="411">
        <v>4.6932784322696319E-2</v>
      </c>
      <c r="L83" s="411">
        <v>0.1273040765220248</v>
      </c>
      <c r="M83" s="279"/>
      <c r="N83" s="279"/>
      <c r="O83" s="279"/>
      <c r="P83" s="156"/>
      <c r="Q83" s="185"/>
      <c r="R83" s="76"/>
      <c r="S83" s="76"/>
    </row>
    <row r="84" spans="1:19" ht="12.75" customHeight="1">
      <c r="A84" s="125" t="s">
        <v>1104</v>
      </c>
      <c r="B84" s="412" t="s">
        <v>1104</v>
      </c>
      <c r="C84" s="413" t="s">
        <v>1104</v>
      </c>
      <c r="D84" s="413" t="s">
        <v>1104</v>
      </c>
      <c r="E84" s="107" t="s">
        <v>1104</v>
      </c>
      <c r="F84" s="107" t="s">
        <v>115</v>
      </c>
      <c r="G84" s="107" t="s">
        <v>1106</v>
      </c>
      <c r="H84" s="409">
        <v>333777.99</v>
      </c>
      <c r="I84" s="417">
        <v>20.526700000000002</v>
      </c>
      <c r="J84" s="411">
        <v>9.6815138939790879E-2</v>
      </c>
      <c r="K84" s="411">
        <v>4.8157642108703325E-2</v>
      </c>
      <c r="L84" s="411">
        <v>0.14269570348597704</v>
      </c>
      <c r="M84" s="279"/>
      <c r="N84" s="279"/>
      <c r="O84" s="279"/>
      <c r="P84" s="156"/>
      <c r="Q84" s="185"/>
      <c r="R84" s="76"/>
      <c r="S84" s="76"/>
    </row>
    <row r="85" spans="1:19" s="253" customFormat="1" ht="13.5" customHeight="1">
      <c r="A85" s="106" t="s">
        <v>1104</v>
      </c>
      <c r="B85" s="412" t="s">
        <v>1104</v>
      </c>
      <c r="C85" s="413" t="s">
        <v>1104</v>
      </c>
      <c r="D85" s="413" t="s">
        <v>1104</v>
      </c>
      <c r="E85" s="107" t="s">
        <v>1104</v>
      </c>
      <c r="F85" s="107" t="s">
        <v>1105</v>
      </c>
      <c r="G85" s="107" t="s">
        <v>1106</v>
      </c>
      <c r="H85" s="409">
        <v>48294.559999999998</v>
      </c>
      <c r="I85" s="417">
        <v>21.417300000000001</v>
      </c>
      <c r="J85" s="411">
        <v>0.1823157540143896</v>
      </c>
      <c r="K85" s="411">
        <v>4.8567218106955634E-2</v>
      </c>
      <c r="L85" s="411">
        <v>0.14794367827797461</v>
      </c>
      <c r="M85" s="279"/>
      <c r="N85" s="279"/>
      <c r="O85" s="279"/>
      <c r="P85" s="156"/>
      <c r="Q85" s="185"/>
      <c r="R85" s="76"/>
      <c r="S85" s="76"/>
    </row>
    <row r="86" spans="1:19" s="253" customFormat="1" ht="13.5" customHeight="1">
      <c r="A86" s="106" t="s">
        <v>1153</v>
      </c>
      <c r="B86" s="412" t="s">
        <v>1154</v>
      </c>
      <c r="C86" s="413" t="s">
        <v>1155</v>
      </c>
      <c r="D86" s="413" t="s">
        <v>111</v>
      </c>
      <c r="E86" s="107" t="s">
        <v>1105</v>
      </c>
      <c r="F86" s="107" t="s">
        <v>113</v>
      </c>
      <c r="G86" s="107" t="s">
        <v>1129</v>
      </c>
      <c r="H86" s="409">
        <v>11583189.01</v>
      </c>
      <c r="I86" s="417">
        <v>112.535</v>
      </c>
      <c r="J86" s="411">
        <v>5.8605091293232991E-2</v>
      </c>
      <c r="K86" s="411">
        <v>1.2177356344272861E-2</v>
      </c>
      <c r="L86" s="411">
        <v>0.22209769619876329</v>
      </c>
      <c r="M86" s="279"/>
      <c r="N86" s="279"/>
      <c r="O86" s="279"/>
      <c r="P86" s="156"/>
      <c r="Q86" s="185"/>
      <c r="R86" s="76"/>
      <c r="S86" s="76"/>
    </row>
    <row r="87" spans="1:19" s="253" customFormat="1" ht="13.5" customHeight="1">
      <c r="A87" s="106" t="s">
        <v>1104</v>
      </c>
      <c r="B87" s="412" t="s">
        <v>1104</v>
      </c>
      <c r="C87" s="413" t="s">
        <v>1104</v>
      </c>
      <c r="D87" s="413" t="s">
        <v>1104</v>
      </c>
      <c r="E87" s="107" t="s">
        <v>1104</v>
      </c>
      <c r="F87" s="107" t="s">
        <v>114</v>
      </c>
      <c r="G87" s="107" t="s">
        <v>1129</v>
      </c>
      <c r="H87" s="409">
        <v>7947266.3399999999</v>
      </c>
      <c r="I87" s="417">
        <v>108.59050000000001</v>
      </c>
      <c r="J87" s="411">
        <v>7.4608045963763248E-2</v>
      </c>
      <c r="K87" s="411">
        <v>1.1409162576338838E-2</v>
      </c>
      <c r="L87" s="411">
        <v>0.21111891784720194</v>
      </c>
      <c r="M87" s="279"/>
      <c r="N87" s="279"/>
      <c r="O87" s="279"/>
      <c r="P87" s="156"/>
      <c r="Q87" s="185"/>
      <c r="R87" s="76"/>
      <c r="S87" s="76"/>
    </row>
    <row r="88" spans="1:19" s="253" customFormat="1" ht="13.5" customHeight="1">
      <c r="A88" s="106" t="s">
        <v>1104</v>
      </c>
      <c r="B88" s="412" t="s">
        <v>1104</v>
      </c>
      <c r="C88" s="413" t="s">
        <v>1104</v>
      </c>
      <c r="D88" s="413" t="s">
        <v>1104</v>
      </c>
      <c r="E88" s="107" t="s">
        <v>1104</v>
      </c>
      <c r="F88" s="107" t="s">
        <v>115</v>
      </c>
      <c r="G88" s="107" t="s">
        <v>1129</v>
      </c>
      <c r="H88" s="409">
        <v>1033041.06</v>
      </c>
      <c r="I88" s="417">
        <v>112.9044</v>
      </c>
      <c r="J88" s="411">
        <v>0.10960599285439998</v>
      </c>
      <c r="K88" s="411">
        <v>1.2567916613194674E-2</v>
      </c>
      <c r="L88" s="411">
        <v>0.22761979482111139</v>
      </c>
      <c r="M88" s="279"/>
      <c r="N88" s="279"/>
      <c r="O88" s="279"/>
      <c r="P88" s="156"/>
      <c r="Q88" s="185"/>
      <c r="R88" s="76"/>
      <c r="S88" s="76"/>
    </row>
    <row r="89" spans="1:19" ht="13.5" customHeight="1">
      <c r="A89" s="418" t="s">
        <v>1104</v>
      </c>
      <c r="B89" s="412" t="s">
        <v>1104</v>
      </c>
      <c r="C89" s="413" t="s">
        <v>1104</v>
      </c>
      <c r="D89" s="413" t="s">
        <v>1104</v>
      </c>
      <c r="E89" s="107" t="s">
        <v>1104</v>
      </c>
      <c r="F89" s="107" t="s">
        <v>1105</v>
      </c>
      <c r="G89" s="107" t="s">
        <v>1129</v>
      </c>
      <c r="H89" s="409">
        <v>369887.04</v>
      </c>
      <c r="I89" s="417">
        <v>116.8078</v>
      </c>
      <c r="J89" s="411">
        <v>7.6125341719588624E-2</v>
      </c>
      <c r="K89" s="411">
        <v>1.2956977892830235E-2</v>
      </c>
      <c r="L89" s="411">
        <v>0.23300102577854509</v>
      </c>
      <c r="M89" s="279"/>
      <c r="N89" s="279"/>
      <c r="O89" s="279"/>
      <c r="P89" s="156"/>
      <c r="Q89" s="185"/>
      <c r="R89" s="76"/>
      <c r="S89" s="76"/>
    </row>
    <row r="90" spans="1:19" s="253" customFormat="1" ht="12.75" customHeight="1">
      <c r="A90" s="418" t="s">
        <v>1156</v>
      </c>
      <c r="B90" s="412" t="s">
        <v>1157</v>
      </c>
      <c r="C90" s="413" t="s">
        <v>1158</v>
      </c>
      <c r="D90" s="413" t="s">
        <v>111</v>
      </c>
      <c r="E90" s="107" t="s">
        <v>1119</v>
      </c>
      <c r="F90" s="107" t="s">
        <v>113</v>
      </c>
      <c r="G90" s="107" t="s">
        <v>1106</v>
      </c>
      <c r="H90" s="409">
        <v>2441207.21</v>
      </c>
      <c r="I90" s="417">
        <v>119.3128</v>
      </c>
      <c r="J90" s="411">
        <v>1.9723265435240833E-3</v>
      </c>
      <c r="K90" s="411">
        <v>1.2220852566718454E-2</v>
      </c>
      <c r="L90" s="411">
        <v>4.8494477759889687E-2</v>
      </c>
      <c r="M90" s="279"/>
      <c r="N90" s="279"/>
      <c r="O90" s="279"/>
      <c r="P90" s="156"/>
      <c r="Q90" s="185"/>
      <c r="R90" s="76"/>
      <c r="S90" s="76"/>
    </row>
    <row r="91" spans="1:19" ht="12.75" customHeight="1">
      <c r="A91" s="125" t="s">
        <v>1104</v>
      </c>
      <c r="B91" s="412" t="s">
        <v>1104</v>
      </c>
      <c r="C91" s="413" t="s">
        <v>1104</v>
      </c>
      <c r="D91" s="413" t="s">
        <v>1104</v>
      </c>
      <c r="E91" s="107" t="s">
        <v>1104</v>
      </c>
      <c r="F91" s="107" t="s">
        <v>114</v>
      </c>
      <c r="G91" s="107" t="s">
        <v>1106</v>
      </c>
      <c r="H91" s="409">
        <v>14120535.48</v>
      </c>
      <c r="I91" s="410">
        <v>114.8083</v>
      </c>
      <c r="J91" s="411">
        <v>-2.7654073906965615E-2</v>
      </c>
      <c r="K91" s="411">
        <v>1.1830867247340393E-2</v>
      </c>
      <c r="L91" s="411">
        <v>4.39652170117657E-2</v>
      </c>
      <c r="M91" s="279"/>
      <c r="N91" s="279"/>
      <c r="O91" s="279"/>
      <c r="P91" s="156"/>
      <c r="Q91" s="185"/>
      <c r="R91" s="76"/>
      <c r="S91" s="76"/>
    </row>
    <row r="92" spans="1:19" ht="12.75" customHeight="1">
      <c r="A92" s="125" t="s">
        <v>1104</v>
      </c>
      <c r="B92" s="412" t="s">
        <v>1104</v>
      </c>
      <c r="C92" s="413" t="s">
        <v>1104</v>
      </c>
      <c r="D92" s="413" t="s">
        <v>1104</v>
      </c>
      <c r="E92" s="107" t="s">
        <v>1104</v>
      </c>
      <c r="F92" s="107" t="s">
        <v>115</v>
      </c>
      <c r="G92" s="107" t="s">
        <v>1106</v>
      </c>
      <c r="H92" s="409">
        <v>92838.24</v>
      </c>
      <c r="I92" s="410">
        <v>117.07859999999999</v>
      </c>
      <c r="J92" s="411">
        <v>8.8859747303279502E-2</v>
      </c>
      <c r="K92" s="411">
        <v>1.241056558350917E-2</v>
      </c>
      <c r="L92" s="411">
        <v>5.0692857123626478E-2</v>
      </c>
      <c r="M92" s="279"/>
      <c r="N92" s="279"/>
      <c r="O92" s="279"/>
      <c r="P92" s="156"/>
      <c r="Q92" s="185"/>
      <c r="R92" s="76"/>
      <c r="S92" s="76"/>
    </row>
    <row r="93" spans="1:19" s="253" customFormat="1" ht="12.75" customHeight="1">
      <c r="A93" s="125" t="s">
        <v>1551</v>
      </c>
      <c r="B93" s="412">
        <v>30290598804</v>
      </c>
      <c r="C93" s="413" t="s">
        <v>1123</v>
      </c>
      <c r="D93" s="413" t="s">
        <v>111</v>
      </c>
      <c r="E93" s="107" t="s">
        <v>1105</v>
      </c>
      <c r="F93" s="107" t="s">
        <v>1104</v>
      </c>
      <c r="G93" s="107" t="s">
        <v>1106</v>
      </c>
      <c r="H93" s="409">
        <v>3723336.99</v>
      </c>
      <c r="I93" s="410">
        <v>0.50770000000000004</v>
      </c>
      <c r="J93" s="411">
        <v>3.3485554133069417E-2</v>
      </c>
      <c r="K93" s="411">
        <v>1.8251103088648302E-2</v>
      </c>
      <c r="L93" s="411">
        <v>9.2149496750272286E-2</v>
      </c>
      <c r="M93" s="279"/>
      <c r="N93" s="279"/>
      <c r="O93" s="279"/>
      <c r="P93" s="227"/>
      <c r="Q93" s="228"/>
      <c r="R93" s="76"/>
      <c r="S93" s="76"/>
    </row>
    <row r="94" spans="1:19" s="253" customFormat="1" ht="12.75" customHeight="1">
      <c r="A94" s="125" t="s">
        <v>1159</v>
      </c>
      <c r="B94" s="412" t="s">
        <v>1160</v>
      </c>
      <c r="C94" s="413" t="s">
        <v>1072</v>
      </c>
      <c r="D94" s="413" t="s">
        <v>111</v>
      </c>
      <c r="E94" s="107" t="s">
        <v>1105</v>
      </c>
      <c r="F94" s="107" t="s">
        <v>113</v>
      </c>
      <c r="G94" s="107" t="s">
        <v>1106</v>
      </c>
      <c r="H94" s="409">
        <v>14875527.039999999</v>
      </c>
      <c r="I94" s="410">
        <v>32.031799999999997</v>
      </c>
      <c r="J94" s="411">
        <v>8.3638458113932224E-2</v>
      </c>
      <c r="K94" s="411">
        <v>1.7567378680254597E-2</v>
      </c>
      <c r="L94" s="411">
        <v>0.38530269087386371</v>
      </c>
      <c r="M94" s="279"/>
      <c r="N94" s="279"/>
      <c r="O94" s="279"/>
      <c r="P94" s="227"/>
      <c r="Q94" s="228"/>
      <c r="R94" s="76"/>
      <c r="S94" s="76"/>
    </row>
    <row r="95" spans="1:19" s="253" customFormat="1" ht="12.75" customHeight="1">
      <c r="A95" s="125" t="s">
        <v>1104</v>
      </c>
      <c r="B95" s="412" t="s">
        <v>1104</v>
      </c>
      <c r="C95" s="413" t="s">
        <v>1104</v>
      </c>
      <c r="D95" s="413" t="s">
        <v>1104</v>
      </c>
      <c r="E95" s="107" t="s">
        <v>1104</v>
      </c>
      <c r="F95" s="107" t="s">
        <v>114</v>
      </c>
      <c r="G95" s="107" t="s">
        <v>1106</v>
      </c>
      <c r="H95" s="409">
        <v>674181.15</v>
      </c>
      <c r="I95" s="410">
        <v>32.032200000000003</v>
      </c>
      <c r="J95" s="411">
        <v>1.7569073318520534E-2</v>
      </c>
      <c r="K95" s="411">
        <v>1.7570387971701962E-2</v>
      </c>
      <c r="L95" s="411">
        <v>0.38531399879771855</v>
      </c>
      <c r="M95" s="279"/>
      <c r="N95" s="279"/>
      <c r="O95" s="279"/>
      <c r="P95" s="227"/>
      <c r="Q95" s="228"/>
      <c r="R95" s="76"/>
      <c r="S95" s="76"/>
    </row>
    <row r="96" spans="1:19" s="253" customFormat="1" ht="12.75" customHeight="1">
      <c r="A96" s="125" t="s">
        <v>1161</v>
      </c>
      <c r="B96" s="412" t="s">
        <v>1162</v>
      </c>
      <c r="C96" s="413" t="s">
        <v>1163</v>
      </c>
      <c r="D96" s="413" t="s">
        <v>111</v>
      </c>
      <c r="E96" s="107" t="s">
        <v>1105</v>
      </c>
      <c r="F96" s="107" t="s">
        <v>113</v>
      </c>
      <c r="G96" s="107" t="s">
        <v>1106</v>
      </c>
      <c r="H96" s="409">
        <v>42280831.689999998</v>
      </c>
      <c r="I96" s="410">
        <v>214.7268</v>
      </c>
      <c r="J96" s="411">
        <v>-5.7609832590036492E-3</v>
      </c>
      <c r="K96" s="411">
        <v>-5.8405941432939645E-3</v>
      </c>
      <c r="L96" s="411">
        <v>0.14518578013577321</v>
      </c>
      <c r="M96" s="279"/>
      <c r="N96" s="279"/>
      <c r="O96" s="279"/>
      <c r="P96" s="227"/>
      <c r="Q96" s="228"/>
      <c r="R96" s="76"/>
      <c r="S96" s="76"/>
    </row>
    <row r="97" spans="1:19" s="1048" customFormat="1" ht="12.75" customHeight="1">
      <c r="A97" s="125" t="s">
        <v>1104</v>
      </c>
      <c r="B97" s="412" t="s">
        <v>1104</v>
      </c>
      <c r="C97" s="413" t="s">
        <v>1104</v>
      </c>
      <c r="D97" s="413" t="s">
        <v>1104</v>
      </c>
      <c r="E97" s="107" t="s">
        <v>1104</v>
      </c>
      <c r="F97" s="107" t="s">
        <v>114</v>
      </c>
      <c r="G97" s="107" t="s">
        <v>1106</v>
      </c>
      <c r="H97" s="409">
        <v>13589407.77</v>
      </c>
      <c r="I97" s="410">
        <v>194.0163</v>
      </c>
      <c r="J97" s="411">
        <v>-1.2208359616835307E-2</v>
      </c>
      <c r="K97" s="411">
        <v>-6.6436643782137317E-3</v>
      </c>
      <c r="L97" s="411">
        <v>0.13508945391572968</v>
      </c>
      <c r="M97" s="279"/>
      <c r="N97" s="279"/>
      <c r="O97" s="279"/>
      <c r="P97" s="227"/>
      <c r="Q97" s="228"/>
      <c r="R97" s="76"/>
      <c r="S97" s="76"/>
    </row>
    <row r="98" spans="1:19" s="1048" customFormat="1" ht="12.75" customHeight="1">
      <c r="A98" s="125" t="s">
        <v>1104</v>
      </c>
      <c r="B98" s="412" t="s">
        <v>1104</v>
      </c>
      <c r="C98" s="413" t="s">
        <v>1104</v>
      </c>
      <c r="D98" s="413" t="s">
        <v>1104</v>
      </c>
      <c r="E98" s="107" t="s">
        <v>1104</v>
      </c>
      <c r="F98" s="107" t="s">
        <v>115</v>
      </c>
      <c r="G98" s="107" t="s">
        <v>1106</v>
      </c>
      <c r="H98" s="409">
        <v>941468.92</v>
      </c>
      <c r="I98" s="410">
        <v>215.67910000000001</v>
      </c>
      <c r="J98" s="411">
        <v>5.0238040991402277E-2</v>
      </c>
      <c r="K98" s="411">
        <v>-5.439486633462165E-3</v>
      </c>
      <c r="L98" s="411">
        <v>0.15024129675741316</v>
      </c>
      <c r="M98" s="279"/>
      <c r="N98" s="279"/>
      <c r="O98" s="279"/>
      <c r="P98" s="227"/>
      <c r="Q98" s="228"/>
      <c r="R98" s="76"/>
      <c r="S98" s="76"/>
    </row>
    <row r="99" spans="1:19" s="253" customFormat="1" ht="12.75" customHeight="1">
      <c r="A99" s="125" t="s">
        <v>1104</v>
      </c>
      <c r="B99" s="412" t="s">
        <v>1104</v>
      </c>
      <c r="C99" s="413" t="s">
        <v>1104</v>
      </c>
      <c r="D99" s="413" t="s">
        <v>1104</v>
      </c>
      <c r="E99" s="107" t="s">
        <v>1104</v>
      </c>
      <c r="F99" s="107" t="s">
        <v>1105</v>
      </c>
      <c r="G99" s="949" t="s">
        <v>1106</v>
      </c>
      <c r="H99" s="409">
        <v>833991.63</v>
      </c>
      <c r="I99" s="950">
        <v>224.90620000000001</v>
      </c>
      <c r="J99" s="411">
        <v>-1.6889342344253988E-3</v>
      </c>
      <c r="K99" s="411">
        <v>-5.0357341143004719E-3</v>
      </c>
      <c r="L99" s="411">
        <v>0.15527993063374801</v>
      </c>
      <c r="M99" s="279"/>
      <c r="N99" s="279"/>
      <c r="O99" s="279"/>
      <c r="P99" s="227"/>
      <c r="Q99" s="228"/>
      <c r="R99" s="76"/>
      <c r="S99" s="76"/>
    </row>
    <row r="100" spans="1:19" ht="12.75" customHeight="1">
      <c r="A100" s="106" t="s">
        <v>1326</v>
      </c>
      <c r="B100" s="181">
        <v>74643964821</v>
      </c>
      <c r="C100" s="407" t="s">
        <v>1164</v>
      </c>
      <c r="D100" s="407" t="s">
        <v>111</v>
      </c>
      <c r="E100" s="107" t="s">
        <v>1109</v>
      </c>
      <c r="F100" s="107" t="s">
        <v>1104</v>
      </c>
      <c r="G100" s="107" t="s">
        <v>1106</v>
      </c>
      <c r="H100" s="409">
        <v>48395736.340000004</v>
      </c>
      <c r="I100" s="410">
        <v>137.6352</v>
      </c>
      <c r="J100" s="411">
        <v>-2.3488281203925543E-2</v>
      </c>
      <c r="K100" s="411">
        <v>2.8343225531928251E-3</v>
      </c>
      <c r="L100" s="411">
        <v>2.8879257190557617E-2</v>
      </c>
      <c r="M100" s="279"/>
      <c r="N100" s="279"/>
      <c r="O100" s="279"/>
      <c r="P100" s="156"/>
      <c r="Q100" s="185"/>
      <c r="R100" s="76"/>
      <c r="S100" s="76"/>
    </row>
    <row r="101" spans="1:19" ht="12.75" customHeight="1">
      <c r="A101" s="106" t="s">
        <v>1636</v>
      </c>
      <c r="B101" s="181" t="s">
        <v>1149</v>
      </c>
      <c r="C101" s="407" t="s">
        <v>1150</v>
      </c>
      <c r="D101" s="407" t="s">
        <v>111</v>
      </c>
      <c r="E101" s="107" t="s">
        <v>1109</v>
      </c>
      <c r="F101" s="107" t="s">
        <v>113</v>
      </c>
      <c r="G101" s="107" t="s">
        <v>1129</v>
      </c>
      <c r="H101" s="409">
        <v>4194174.03</v>
      </c>
      <c r="I101" s="410">
        <v>107.8085</v>
      </c>
      <c r="J101" s="411">
        <v>-1.6106692622731456E-2</v>
      </c>
      <c r="K101" s="411">
        <v>-2.0301904300454199E-2</v>
      </c>
      <c r="L101" s="411">
        <v>7.6692837791779045E-2</v>
      </c>
      <c r="M101" s="279"/>
      <c r="N101" s="279"/>
      <c r="O101" s="279"/>
      <c r="P101" s="156"/>
      <c r="Q101" s="185"/>
      <c r="R101" s="76"/>
      <c r="S101" s="76"/>
    </row>
    <row r="102" spans="1:19" ht="12.75" customHeight="1">
      <c r="A102" s="106" t="s">
        <v>1104</v>
      </c>
      <c r="B102" s="181" t="s">
        <v>1104</v>
      </c>
      <c r="C102" s="407" t="s">
        <v>1104</v>
      </c>
      <c r="D102" s="407" t="s">
        <v>1104</v>
      </c>
      <c r="E102" s="107" t="s">
        <v>1104</v>
      </c>
      <c r="F102" s="107" t="s">
        <v>114</v>
      </c>
      <c r="G102" s="107" t="s">
        <v>1129</v>
      </c>
      <c r="H102" s="409">
        <v>460387.16</v>
      </c>
      <c r="I102" s="410">
        <v>104.1785</v>
      </c>
      <c r="J102" s="411">
        <v>3.1243194758665549E-2</v>
      </c>
      <c r="K102" s="411">
        <v>-2.0303273982190229E-2</v>
      </c>
      <c r="L102" s="411">
        <v>7.4664666650906542E-2</v>
      </c>
      <c r="M102" s="279"/>
      <c r="N102" s="279"/>
      <c r="O102" s="279"/>
      <c r="P102" s="156"/>
      <c r="Q102" s="185"/>
      <c r="R102" s="76"/>
      <c r="S102" s="76"/>
    </row>
    <row r="103" spans="1:19" ht="12.75" customHeight="1">
      <c r="A103" s="106" t="s">
        <v>1104</v>
      </c>
      <c r="B103" s="181" t="s">
        <v>1104</v>
      </c>
      <c r="C103" s="407" t="s">
        <v>1104</v>
      </c>
      <c r="D103" s="407" t="s">
        <v>1104</v>
      </c>
      <c r="E103" s="107" t="s">
        <v>1104</v>
      </c>
      <c r="F103" s="107" t="s">
        <v>115</v>
      </c>
      <c r="G103" s="107" t="s">
        <v>1129</v>
      </c>
      <c r="H103" s="409">
        <v>195514.18</v>
      </c>
      <c r="I103" s="410">
        <v>107.7641</v>
      </c>
      <c r="J103" s="411">
        <v>9.5819217627252096E-2</v>
      </c>
      <c r="K103" s="411">
        <v>-2.0224013046688083E-2</v>
      </c>
      <c r="L103" s="411">
        <v>7.8337192133417721E-2</v>
      </c>
      <c r="M103" s="279"/>
      <c r="N103" s="279"/>
      <c r="O103" s="279"/>
      <c r="P103" s="156"/>
      <c r="Q103" s="185"/>
      <c r="R103" s="76"/>
      <c r="S103" s="76"/>
    </row>
    <row r="104" spans="1:19" ht="12.75" customHeight="1">
      <c r="A104" s="106" t="s">
        <v>1165</v>
      </c>
      <c r="B104" s="181" t="s">
        <v>1166</v>
      </c>
      <c r="C104" s="407" t="s">
        <v>1167</v>
      </c>
      <c r="D104" s="407" t="s">
        <v>982</v>
      </c>
      <c r="E104" s="107" t="s">
        <v>1119</v>
      </c>
      <c r="F104" s="107" t="s">
        <v>1104</v>
      </c>
      <c r="G104" s="107" t="s">
        <v>1106</v>
      </c>
      <c r="H104" s="409">
        <v>5135020.49</v>
      </c>
      <c r="I104" s="410">
        <v>104.5788</v>
      </c>
      <c r="J104" s="411">
        <v>5.7417577632481454E-3</v>
      </c>
      <c r="K104" s="411">
        <v>2.7824707585527797E-2</v>
      </c>
      <c r="L104" s="411">
        <v>8.7170375249402632E-2</v>
      </c>
      <c r="M104" s="279"/>
      <c r="N104" s="279"/>
      <c r="O104" s="279"/>
      <c r="P104" s="156"/>
      <c r="Q104" s="185"/>
      <c r="R104" s="76"/>
      <c r="S104" s="76"/>
    </row>
    <row r="105" spans="1:19" ht="12.75" customHeight="1">
      <c r="A105" s="125" t="s">
        <v>1168</v>
      </c>
      <c r="B105" s="181">
        <v>85535430386</v>
      </c>
      <c r="C105" s="407" t="s">
        <v>1169</v>
      </c>
      <c r="D105" s="407" t="s">
        <v>982</v>
      </c>
      <c r="E105" s="107" t="s">
        <v>1105</v>
      </c>
      <c r="F105" s="107" t="s">
        <v>1104</v>
      </c>
      <c r="G105" s="107" t="s">
        <v>1106</v>
      </c>
      <c r="H105" s="409">
        <v>45680698.060000002</v>
      </c>
      <c r="I105" s="410">
        <v>11.200799999999999</v>
      </c>
      <c r="J105" s="411">
        <v>5.0878578383024564E-2</v>
      </c>
      <c r="K105" s="411">
        <v>2.9248793935217066E-2</v>
      </c>
      <c r="L105" s="411">
        <v>0.27320404455313851</v>
      </c>
      <c r="M105" s="279"/>
      <c r="N105" s="279"/>
      <c r="O105" s="279"/>
      <c r="P105" s="156"/>
      <c r="Q105" s="185"/>
      <c r="R105" s="76"/>
      <c r="S105" s="76"/>
    </row>
    <row r="106" spans="1:19" s="1048" customFormat="1" ht="12.75" customHeight="1">
      <c r="A106" s="125" t="s">
        <v>1170</v>
      </c>
      <c r="B106" s="181">
        <v>40425097619</v>
      </c>
      <c r="C106" s="407" t="s">
        <v>1171</v>
      </c>
      <c r="D106" s="407" t="s">
        <v>982</v>
      </c>
      <c r="E106" s="107" t="s">
        <v>1105</v>
      </c>
      <c r="F106" s="107" t="s">
        <v>1104</v>
      </c>
      <c r="G106" s="107" t="s">
        <v>1106</v>
      </c>
      <c r="H106" s="409">
        <v>3574733.18</v>
      </c>
      <c r="I106" s="410">
        <v>141.42490000000001</v>
      </c>
      <c r="J106" s="411">
        <v>1.3899538228595798E-2</v>
      </c>
      <c r="K106" s="411">
        <v>1.0122300416334218E-2</v>
      </c>
      <c r="L106" s="411">
        <v>0.12725211875415376</v>
      </c>
      <c r="M106" s="279"/>
      <c r="N106" s="279"/>
      <c r="O106" s="279"/>
      <c r="P106" s="156"/>
      <c r="Q106" s="185"/>
      <c r="R106" s="76"/>
      <c r="S106" s="76"/>
    </row>
    <row r="107" spans="1:19" s="1048" customFormat="1" ht="12.75" customHeight="1">
      <c r="A107" s="125" t="s">
        <v>1492</v>
      </c>
      <c r="B107" s="181" t="s">
        <v>1531</v>
      </c>
      <c r="C107" s="407" t="s">
        <v>1532</v>
      </c>
      <c r="D107" s="407" t="s">
        <v>982</v>
      </c>
      <c r="E107" s="107" t="s">
        <v>1119</v>
      </c>
      <c r="F107" s="107" t="s">
        <v>1104</v>
      </c>
      <c r="G107" s="107" t="s">
        <v>1106</v>
      </c>
      <c r="H107" s="409">
        <v>15230815.68</v>
      </c>
      <c r="I107" s="410">
        <v>102.9106</v>
      </c>
      <c r="J107" s="411">
        <v>3.8102662937016252E-3</v>
      </c>
      <c r="K107" s="411">
        <v>2.3746722406854381E-3</v>
      </c>
      <c r="L107" s="411">
        <v>2.432939807451806E-2</v>
      </c>
      <c r="M107" s="279"/>
      <c r="N107" s="279"/>
      <c r="O107" s="279"/>
      <c r="P107" s="156"/>
      <c r="Q107" s="185"/>
      <c r="R107" s="76"/>
      <c r="S107" s="76"/>
    </row>
    <row r="108" spans="1:19" s="1048" customFormat="1" ht="12.75" customHeight="1">
      <c r="A108" s="125" t="s">
        <v>1430</v>
      </c>
      <c r="B108" s="181" t="s">
        <v>1431</v>
      </c>
      <c r="C108" s="407" t="s">
        <v>1432</v>
      </c>
      <c r="D108" s="407" t="s">
        <v>982</v>
      </c>
      <c r="E108" s="107" t="s">
        <v>1119</v>
      </c>
      <c r="F108" s="107" t="s">
        <v>1104</v>
      </c>
      <c r="G108" s="107" t="s">
        <v>1106</v>
      </c>
      <c r="H108" s="409">
        <v>29053244.059999999</v>
      </c>
      <c r="I108" s="410">
        <v>103.90430000000001</v>
      </c>
      <c r="J108" s="411">
        <v>1.8277736083656126E-3</v>
      </c>
      <c r="K108" s="411">
        <v>1.9710722961161498E-3</v>
      </c>
      <c r="L108" s="411">
        <v>2.2587539922197308E-2</v>
      </c>
      <c r="M108" s="279"/>
      <c r="N108" s="279"/>
      <c r="O108" s="279"/>
      <c r="P108" s="156"/>
      <c r="Q108" s="185"/>
      <c r="R108" s="76"/>
      <c r="S108" s="76"/>
    </row>
    <row r="109" spans="1:19" s="1048" customFormat="1" ht="12.75" customHeight="1">
      <c r="A109" s="125" t="s">
        <v>1624</v>
      </c>
      <c r="B109" s="181" t="s">
        <v>1637</v>
      </c>
      <c r="C109" s="407" t="s">
        <v>1638</v>
      </c>
      <c r="D109" s="407" t="s">
        <v>982</v>
      </c>
      <c r="E109" s="107" t="s">
        <v>1119</v>
      </c>
      <c r="F109" s="107" t="s">
        <v>1104</v>
      </c>
      <c r="G109" s="107" t="s">
        <v>1106</v>
      </c>
      <c r="H109" s="409">
        <v>19198077.780000001</v>
      </c>
      <c r="I109" s="410">
        <v>101.4237</v>
      </c>
      <c r="J109" s="411">
        <v>2.5861651832246313E-3</v>
      </c>
      <c r="K109" s="411">
        <v>2.585948690270401E-3</v>
      </c>
      <c r="L109" s="411" t="s">
        <v>1104</v>
      </c>
      <c r="M109" s="279"/>
      <c r="N109" s="279"/>
      <c r="O109" s="279"/>
      <c r="P109" s="156"/>
      <c r="Q109" s="185"/>
      <c r="R109" s="76"/>
      <c r="S109" s="76"/>
    </row>
    <row r="110" spans="1:19" s="1048" customFormat="1" ht="12.75" customHeight="1">
      <c r="A110" s="125" t="s">
        <v>1331</v>
      </c>
      <c r="B110" s="181" t="s">
        <v>1338</v>
      </c>
      <c r="C110" s="407" t="s">
        <v>1339</v>
      </c>
      <c r="D110" s="407" t="s">
        <v>982</v>
      </c>
      <c r="E110" s="107" t="s">
        <v>1119</v>
      </c>
      <c r="F110" s="107" t="s">
        <v>1104</v>
      </c>
      <c r="G110" s="107" t="s">
        <v>1129</v>
      </c>
      <c r="H110" s="409">
        <v>16297604.439999999</v>
      </c>
      <c r="I110" s="410">
        <v>105.6606</v>
      </c>
      <c r="J110" s="411">
        <v>3.5265985451551574E-2</v>
      </c>
      <c r="K110" s="411">
        <v>-2.131770670310229E-2</v>
      </c>
      <c r="L110" s="411">
        <v>8.5658340648023801E-2</v>
      </c>
      <c r="M110" s="279"/>
      <c r="N110" s="279"/>
      <c r="O110" s="279"/>
      <c r="P110" s="156"/>
      <c r="Q110" s="185"/>
      <c r="R110" s="76"/>
      <c r="S110" s="76"/>
    </row>
    <row r="111" spans="1:19" s="1048" customFormat="1" ht="12.75" customHeight="1">
      <c r="A111" s="125" t="s">
        <v>1172</v>
      </c>
      <c r="B111" s="181">
        <v>61515780704</v>
      </c>
      <c r="C111" s="407" t="s">
        <v>1173</v>
      </c>
      <c r="D111" s="407" t="s">
        <v>982</v>
      </c>
      <c r="E111" s="107" t="s">
        <v>1109</v>
      </c>
      <c r="F111" s="107" t="s">
        <v>1104</v>
      </c>
      <c r="G111" s="107" t="s">
        <v>1106</v>
      </c>
      <c r="H111" s="409">
        <v>49038467.409999996</v>
      </c>
      <c r="I111" s="410">
        <v>17.970600000000001</v>
      </c>
      <c r="J111" s="411">
        <v>1.2294231349390339E-2</v>
      </c>
      <c r="K111" s="411">
        <v>8.6883876357579659E-4</v>
      </c>
      <c r="L111" s="411">
        <v>1.0282878528483641E-2</v>
      </c>
      <c r="M111" s="279"/>
      <c r="N111" s="279"/>
      <c r="O111" s="279"/>
      <c r="P111" s="156"/>
      <c r="Q111" s="185"/>
      <c r="R111" s="76"/>
      <c r="S111" s="76"/>
    </row>
    <row r="112" spans="1:19" ht="12.75" customHeight="1">
      <c r="A112" s="106" t="s">
        <v>1174</v>
      </c>
      <c r="B112" s="181">
        <v>16128752508</v>
      </c>
      <c r="C112" s="407" t="s">
        <v>1175</v>
      </c>
      <c r="D112" s="407" t="s">
        <v>982</v>
      </c>
      <c r="E112" s="107" t="s">
        <v>1107</v>
      </c>
      <c r="F112" s="107" t="s">
        <v>1104</v>
      </c>
      <c r="G112" s="107" t="s">
        <v>1106</v>
      </c>
      <c r="H112" s="409">
        <v>7815476.8099999996</v>
      </c>
      <c r="I112" s="410">
        <v>16.070499999999999</v>
      </c>
      <c r="J112" s="411">
        <v>8.3982123050537094E-2</v>
      </c>
      <c r="K112" s="411">
        <v>2.2680268039531271E-2</v>
      </c>
      <c r="L112" s="411">
        <v>0.10807673586546085</v>
      </c>
      <c r="M112" s="279"/>
      <c r="N112" s="279"/>
      <c r="O112" s="279"/>
      <c r="P112" s="156"/>
      <c r="Q112" s="185"/>
      <c r="R112" s="76"/>
      <c r="S112" s="76"/>
    </row>
    <row r="113" spans="1:19" ht="12.75" customHeight="1">
      <c r="A113" s="106" t="s">
        <v>1193</v>
      </c>
      <c r="B113" s="181" t="s">
        <v>1194</v>
      </c>
      <c r="C113" s="407" t="s">
        <v>1195</v>
      </c>
      <c r="D113" s="407" t="s">
        <v>1192</v>
      </c>
      <c r="E113" s="107" t="s">
        <v>1109</v>
      </c>
      <c r="F113" s="107" t="s">
        <v>1104</v>
      </c>
      <c r="G113" s="107" t="s">
        <v>1106</v>
      </c>
      <c r="H113" s="409">
        <v>24987998.859999999</v>
      </c>
      <c r="I113" s="410">
        <v>106.1797</v>
      </c>
      <c r="J113" s="411">
        <v>-7.1065134681906894E-3</v>
      </c>
      <c r="K113" s="411">
        <v>6.4359762541859045E-3</v>
      </c>
      <c r="L113" s="411">
        <v>2.7467905437116968E-2</v>
      </c>
      <c r="M113" s="279"/>
      <c r="N113" s="279"/>
      <c r="O113" s="279"/>
      <c r="P113" s="156"/>
      <c r="Q113" s="185"/>
      <c r="R113" s="76"/>
      <c r="S113" s="76"/>
    </row>
    <row r="114" spans="1:19" ht="12.75" customHeight="1">
      <c r="A114" s="106" t="s">
        <v>1415</v>
      </c>
      <c r="B114" s="181" t="s">
        <v>1416</v>
      </c>
      <c r="C114" s="407" t="s">
        <v>1417</v>
      </c>
      <c r="D114" s="407" t="s">
        <v>1192</v>
      </c>
      <c r="E114" s="107" t="s">
        <v>1119</v>
      </c>
      <c r="F114" s="107" t="s">
        <v>1104</v>
      </c>
      <c r="G114" s="107" t="s">
        <v>1106</v>
      </c>
      <c r="H114" s="409">
        <v>13068226.640000001</v>
      </c>
      <c r="I114" s="410">
        <v>104.393</v>
      </c>
      <c r="J114" s="411">
        <v>2.387398693857623E-3</v>
      </c>
      <c r="K114" s="411">
        <v>2.3880327583938321E-3</v>
      </c>
      <c r="L114" s="411">
        <v>2.3527834031636274E-2</v>
      </c>
      <c r="M114" s="279"/>
      <c r="N114" s="279"/>
      <c r="O114" s="279"/>
      <c r="P114" s="156"/>
      <c r="Q114" s="185"/>
      <c r="R114" s="76"/>
      <c r="S114" s="76"/>
    </row>
    <row r="115" spans="1:19" ht="12.75" customHeight="1">
      <c r="A115" s="125" t="s">
        <v>1332</v>
      </c>
      <c r="B115" s="181" t="s">
        <v>1340</v>
      </c>
      <c r="C115" s="407" t="s">
        <v>1341</v>
      </c>
      <c r="D115" s="407" t="s">
        <v>1192</v>
      </c>
      <c r="E115" s="107" t="s">
        <v>1119</v>
      </c>
      <c r="F115" s="107" t="s">
        <v>1104</v>
      </c>
      <c r="G115" s="107" t="s">
        <v>1106</v>
      </c>
      <c r="H115" s="409">
        <v>27993105.43</v>
      </c>
      <c r="I115" s="410">
        <v>105.09950000000001</v>
      </c>
      <c r="J115" s="411">
        <v>5.9837544885121829E-4</v>
      </c>
      <c r="K115" s="411">
        <v>2.8894039602391786E-3</v>
      </c>
      <c r="L115" s="411">
        <v>2.5248340093943611E-2</v>
      </c>
      <c r="M115" s="279"/>
      <c r="N115" s="279"/>
      <c r="O115" s="279"/>
      <c r="P115" s="156"/>
      <c r="Q115" s="185"/>
      <c r="R115" s="76"/>
      <c r="S115" s="76"/>
    </row>
    <row r="116" spans="1:19" s="253" customFormat="1" ht="12.75" customHeight="1">
      <c r="A116" s="106" t="s">
        <v>1567</v>
      </c>
      <c r="B116" s="181" t="s">
        <v>1568</v>
      </c>
      <c r="C116" s="407" t="s">
        <v>1569</v>
      </c>
      <c r="D116" s="407" t="s">
        <v>1192</v>
      </c>
      <c r="E116" s="107" t="s">
        <v>1119</v>
      </c>
      <c r="F116" s="107" t="s">
        <v>1104</v>
      </c>
      <c r="G116" s="107" t="s">
        <v>1106</v>
      </c>
      <c r="H116" s="409">
        <v>14633557.5</v>
      </c>
      <c r="I116" s="410">
        <v>103.3126</v>
      </c>
      <c r="J116" s="411">
        <v>2.511981596452717E-3</v>
      </c>
      <c r="K116" s="411">
        <v>7.4707571686991603E-3</v>
      </c>
      <c r="L116" s="411" t="s">
        <v>1104</v>
      </c>
      <c r="M116" s="279"/>
      <c r="N116" s="279"/>
      <c r="O116" s="279"/>
      <c r="P116" s="156"/>
      <c r="Q116" s="185"/>
      <c r="R116" s="76"/>
      <c r="S116" s="76"/>
    </row>
    <row r="117" spans="1:19" s="253" customFormat="1" ht="12.75" customHeight="1">
      <c r="A117" s="125" t="s">
        <v>1196</v>
      </c>
      <c r="B117" s="181">
        <v>27751007165</v>
      </c>
      <c r="C117" s="407" t="s">
        <v>1197</v>
      </c>
      <c r="D117" s="407" t="s">
        <v>1192</v>
      </c>
      <c r="E117" s="107" t="s">
        <v>1109</v>
      </c>
      <c r="F117" s="107" t="s">
        <v>1104</v>
      </c>
      <c r="G117" s="107" t="s">
        <v>1106</v>
      </c>
      <c r="H117" s="409">
        <v>38873923.75</v>
      </c>
      <c r="I117" s="410">
        <v>102.4692</v>
      </c>
      <c r="J117" s="411">
        <v>2.7999126703350807E-3</v>
      </c>
      <c r="K117" s="411">
        <v>2.8842813030649506E-3</v>
      </c>
      <c r="L117" s="411">
        <v>2.7471797617798943E-2</v>
      </c>
      <c r="M117" s="279"/>
      <c r="N117" s="279"/>
      <c r="O117" s="279"/>
      <c r="P117" s="156"/>
      <c r="Q117" s="185"/>
      <c r="R117" s="76"/>
      <c r="S117" s="76"/>
    </row>
    <row r="118" spans="1:19" s="1048" customFormat="1" ht="12.75" customHeight="1">
      <c r="A118" s="125" t="s">
        <v>1387</v>
      </c>
      <c r="B118" s="181" t="s">
        <v>1199</v>
      </c>
      <c r="C118" s="407" t="s">
        <v>1200</v>
      </c>
      <c r="D118" s="407" t="s">
        <v>1192</v>
      </c>
      <c r="E118" s="107" t="s">
        <v>1109</v>
      </c>
      <c r="F118" s="107" t="s">
        <v>1104</v>
      </c>
      <c r="G118" s="107" t="s">
        <v>1106</v>
      </c>
      <c r="H118" s="409">
        <v>25457124.210000001</v>
      </c>
      <c r="I118" s="410">
        <v>13.8637</v>
      </c>
      <c r="J118" s="411">
        <v>-9.7463731312245061E-3</v>
      </c>
      <c r="K118" s="411">
        <v>3.8739482411551673E-3</v>
      </c>
      <c r="L118" s="411">
        <v>3.0887280098374825E-2</v>
      </c>
      <c r="M118" s="279"/>
      <c r="N118" s="279"/>
      <c r="O118" s="279"/>
      <c r="P118" s="156"/>
      <c r="Q118" s="185"/>
      <c r="R118" s="76"/>
      <c r="S118" s="76"/>
    </row>
    <row r="119" spans="1:19" s="1048" customFormat="1" ht="12.75" customHeight="1">
      <c r="A119" s="125" t="s">
        <v>1418</v>
      </c>
      <c r="B119" s="181">
        <v>20010251059</v>
      </c>
      <c r="C119" s="407" t="s">
        <v>1198</v>
      </c>
      <c r="D119" s="407" t="s">
        <v>1192</v>
      </c>
      <c r="E119" s="107" t="s">
        <v>1121</v>
      </c>
      <c r="F119" s="107" t="s">
        <v>1104</v>
      </c>
      <c r="G119" s="107" t="s">
        <v>1106</v>
      </c>
      <c r="H119" s="409">
        <v>15068351.9</v>
      </c>
      <c r="I119" s="410">
        <v>107.96299999999999</v>
      </c>
      <c r="J119" s="411">
        <v>2.7753964270703202E-2</v>
      </c>
      <c r="K119" s="411">
        <v>4.2808187321632385E-3</v>
      </c>
      <c r="L119" s="411">
        <v>2.7992183883492672E-2</v>
      </c>
      <c r="M119" s="279"/>
      <c r="N119" s="279"/>
      <c r="O119" s="279"/>
      <c r="P119" s="156"/>
      <c r="Q119" s="185"/>
      <c r="R119" s="76"/>
      <c r="S119" s="76"/>
    </row>
    <row r="120" spans="1:19" s="1048" customFormat="1" ht="12.75" customHeight="1">
      <c r="A120" s="125" t="s">
        <v>1201</v>
      </c>
      <c r="B120" s="181" t="s">
        <v>1202</v>
      </c>
      <c r="C120" s="407" t="s">
        <v>1203</v>
      </c>
      <c r="D120" s="407" t="s">
        <v>1192</v>
      </c>
      <c r="E120" s="107" t="s">
        <v>1109</v>
      </c>
      <c r="F120" s="107" t="s">
        <v>1104</v>
      </c>
      <c r="G120" s="107" t="s">
        <v>1129</v>
      </c>
      <c r="H120" s="409">
        <v>14517126.710000001</v>
      </c>
      <c r="I120" s="410">
        <v>108.2092</v>
      </c>
      <c r="J120" s="411">
        <v>6.5257097053678326E-2</v>
      </c>
      <c r="K120" s="411">
        <v>-2.1015845747098472E-2</v>
      </c>
      <c r="L120" s="411">
        <v>9.3606771924711341E-2</v>
      </c>
      <c r="M120" s="279"/>
      <c r="N120" s="279"/>
      <c r="O120" s="279"/>
      <c r="P120" s="156"/>
      <c r="Q120" s="185"/>
      <c r="R120" s="76"/>
      <c r="S120" s="76"/>
    </row>
    <row r="121" spans="1:19" s="1048" customFormat="1" ht="12.75" customHeight="1">
      <c r="A121" s="125" t="s">
        <v>1206</v>
      </c>
      <c r="B121" s="181">
        <v>79301865686</v>
      </c>
      <c r="C121" s="407" t="s">
        <v>1207</v>
      </c>
      <c r="D121" s="407" t="s">
        <v>1192</v>
      </c>
      <c r="E121" s="107" t="s">
        <v>1121</v>
      </c>
      <c r="F121" s="107" t="s">
        <v>1104</v>
      </c>
      <c r="G121" s="107" t="s">
        <v>1106</v>
      </c>
      <c r="H121" s="409">
        <v>11683810.1</v>
      </c>
      <c r="I121" s="410">
        <v>131.95359999999999</v>
      </c>
      <c r="J121" s="411">
        <v>1.7582929999878427E-2</v>
      </c>
      <c r="K121" s="411">
        <v>2.670128592870169E-2</v>
      </c>
      <c r="L121" s="411">
        <v>0.10626957138827886</v>
      </c>
      <c r="M121" s="279"/>
      <c r="N121" s="279"/>
      <c r="O121" s="279"/>
      <c r="P121" s="156"/>
      <c r="Q121" s="185"/>
      <c r="R121" s="76"/>
      <c r="S121" s="76"/>
    </row>
    <row r="122" spans="1:19" s="253" customFormat="1" ht="12.75" customHeight="1">
      <c r="A122" s="106" t="s">
        <v>1639</v>
      </c>
      <c r="B122" s="181" t="s">
        <v>1640</v>
      </c>
      <c r="C122" s="407" t="s">
        <v>1641</v>
      </c>
      <c r="D122" s="407" t="s">
        <v>1192</v>
      </c>
      <c r="E122" s="107" t="s">
        <v>1488</v>
      </c>
      <c r="F122" s="107" t="s">
        <v>1104</v>
      </c>
      <c r="G122" s="107" t="s">
        <v>1106</v>
      </c>
      <c r="H122" s="409">
        <v>51249465.289999999</v>
      </c>
      <c r="I122" s="410">
        <v>101.12820000000001</v>
      </c>
      <c r="J122" s="411">
        <v>9.9778309482659422E-2</v>
      </c>
      <c r="K122" s="411">
        <v>2.0372047489858325E-3</v>
      </c>
      <c r="L122" s="411" t="s">
        <v>1104</v>
      </c>
      <c r="M122" s="279"/>
      <c r="N122" s="279"/>
      <c r="O122" s="279"/>
      <c r="P122" s="156"/>
      <c r="Q122" s="185"/>
      <c r="R122" s="76"/>
      <c r="S122" s="76"/>
    </row>
    <row r="123" spans="1:19" s="253" customFormat="1" ht="12.75" customHeight="1">
      <c r="A123" s="106" t="s">
        <v>1282</v>
      </c>
      <c r="B123" s="181" t="s">
        <v>1204</v>
      </c>
      <c r="C123" s="407" t="s">
        <v>1205</v>
      </c>
      <c r="D123" s="407" t="s">
        <v>1192</v>
      </c>
      <c r="E123" s="107" t="s">
        <v>1121</v>
      </c>
      <c r="F123" s="107" t="s">
        <v>1104</v>
      </c>
      <c r="G123" s="107" t="s">
        <v>1106</v>
      </c>
      <c r="H123" s="409">
        <v>4293811.5199999996</v>
      </c>
      <c r="I123" s="410">
        <v>146.41139999999999</v>
      </c>
      <c r="J123" s="411">
        <v>5.9831969865309587E-2</v>
      </c>
      <c r="K123" s="411">
        <v>4.9315418002098488E-2</v>
      </c>
      <c r="L123" s="411">
        <v>0.16587916155924276</v>
      </c>
      <c r="M123" s="279"/>
      <c r="N123" s="279"/>
      <c r="O123" s="279"/>
      <c r="P123" s="156"/>
      <c r="Q123" s="185"/>
      <c r="R123" s="76"/>
      <c r="S123" s="76"/>
    </row>
    <row r="124" spans="1:19" s="253" customFormat="1" ht="12.75" customHeight="1">
      <c r="A124" s="106" t="s">
        <v>1208</v>
      </c>
      <c r="B124" s="181" t="s">
        <v>1209</v>
      </c>
      <c r="C124" s="407" t="s">
        <v>1210</v>
      </c>
      <c r="D124" s="407" t="s">
        <v>1192</v>
      </c>
      <c r="E124" s="107" t="s">
        <v>1121</v>
      </c>
      <c r="F124" s="107" t="s">
        <v>1104</v>
      </c>
      <c r="G124" s="107" t="s">
        <v>1106</v>
      </c>
      <c r="H124" s="409">
        <v>17931349.02</v>
      </c>
      <c r="I124" s="410">
        <v>115.04340000000001</v>
      </c>
      <c r="J124" s="411">
        <v>2.9654169169634592E-2</v>
      </c>
      <c r="K124" s="411">
        <v>3.4334131118475719E-2</v>
      </c>
      <c r="L124" s="411">
        <v>0.10372850934339439</v>
      </c>
      <c r="M124" s="279"/>
      <c r="N124" s="279"/>
      <c r="O124" s="279"/>
      <c r="P124" s="156"/>
      <c r="Q124" s="185"/>
      <c r="R124" s="76"/>
      <c r="S124" s="76"/>
    </row>
    <row r="125" spans="1:19" s="253" customFormat="1" ht="12.75" customHeight="1">
      <c r="A125" s="106" t="s">
        <v>1286</v>
      </c>
      <c r="B125" s="181" t="s">
        <v>1290</v>
      </c>
      <c r="C125" s="407" t="s">
        <v>1291</v>
      </c>
      <c r="D125" s="407" t="s">
        <v>1192</v>
      </c>
      <c r="E125" s="107" t="s">
        <v>1121</v>
      </c>
      <c r="F125" s="107" t="s">
        <v>1104</v>
      </c>
      <c r="G125" s="107" t="s">
        <v>1106</v>
      </c>
      <c r="H125" s="409">
        <v>6829545.9900000002</v>
      </c>
      <c r="I125" s="410">
        <v>113.1069</v>
      </c>
      <c r="J125" s="411">
        <v>2.2560197157202033E-2</v>
      </c>
      <c r="K125" s="411">
        <v>2.4024633034956722E-2</v>
      </c>
      <c r="L125" s="411">
        <v>6.5059368233993942E-2</v>
      </c>
      <c r="M125" s="279"/>
      <c r="N125" s="279"/>
      <c r="O125" s="279"/>
      <c r="P125" s="156"/>
      <c r="Q125" s="185"/>
      <c r="R125" s="76"/>
      <c r="S125" s="76"/>
    </row>
    <row r="126" spans="1:19" s="253" customFormat="1" ht="12.75" customHeight="1">
      <c r="A126" s="106" t="s">
        <v>1255</v>
      </c>
      <c r="B126" s="181" t="s">
        <v>1256</v>
      </c>
      <c r="C126" s="407" t="s">
        <v>1257</v>
      </c>
      <c r="D126" s="407" t="s">
        <v>1192</v>
      </c>
      <c r="E126" s="107" t="s">
        <v>1109</v>
      </c>
      <c r="F126" s="107" t="s">
        <v>1104</v>
      </c>
      <c r="G126" s="107" t="s">
        <v>1129</v>
      </c>
      <c r="H126" s="409">
        <v>5862672.04</v>
      </c>
      <c r="I126" s="410">
        <v>95.818399999999997</v>
      </c>
      <c r="J126" s="411">
        <v>3.3140325768442169E-2</v>
      </c>
      <c r="K126" s="411">
        <v>-2.0698317470646543E-2</v>
      </c>
      <c r="L126" s="411">
        <v>8.5225033509025661E-2</v>
      </c>
      <c r="M126" s="279"/>
      <c r="N126" s="279"/>
      <c r="O126" s="279"/>
      <c r="P126" s="156"/>
      <c r="Q126" s="185"/>
      <c r="R126" s="76"/>
      <c r="S126" s="76"/>
    </row>
    <row r="127" spans="1:19" s="253" customFormat="1" ht="12.75" customHeight="1">
      <c r="A127" s="106" t="s">
        <v>1211</v>
      </c>
      <c r="B127" s="181" t="s">
        <v>1212</v>
      </c>
      <c r="C127" s="407" t="s">
        <v>1213</v>
      </c>
      <c r="D127" s="407" t="s">
        <v>1192</v>
      </c>
      <c r="E127" s="107" t="s">
        <v>1121</v>
      </c>
      <c r="F127" s="107" t="s">
        <v>1104</v>
      </c>
      <c r="G127" s="107" t="s">
        <v>1106</v>
      </c>
      <c r="H127" s="409">
        <v>13555084.93</v>
      </c>
      <c r="I127" s="410">
        <v>105.02249999999999</v>
      </c>
      <c r="J127" s="411">
        <v>2.7772063566873895E-2</v>
      </c>
      <c r="K127" s="411">
        <v>2.7772286626360332E-2</v>
      </c>
      <c r="L127" s="411">
        <v>7.7524165013502344E-2</v>
      </c>
      <c r="M127" s="279"/>
      <c r="N127" s="279"/>
      <c r="O127" s="279"/>
      <c r="P127" s="156"/>
      <c r="Q127" s="185"/>
      <c r="R127" s="76"/>
      <c r="S127" s="76"/>
    </row>
    <row r="128" spans="1:19" s="253" customFormat="1" ht="12.75" customHeight="1">
      <c r="A128" s="106" t="s">
        <v>1334</v>
      </c>
      <c r="B128" s="181" t="s">
        <v>1358</v>
      </c>
      <c r="C128" s="407" t="s">
        <v>1359</v>
      </c>
      <c r="D128" s="407" t="s">
        <v>79</v>
      </c>
      <c r="E128" s="107" t="s">
        <v>1105</v>
      </c>
      <c r="F128" s="107" t="s">
        <v>1104</v>
      </c>
      <c r="G128" s="107" t="s">
        <v>1106</v>
      </c>
      <c r="H128" s="409">
        <v>7148352.8799999999</v>
      </c>
      <c r="I128" s="410">
        <v>95.961399999999998</v>
      </c>
      <c r="J128" s="411">
        <v>4.6904839023740319E-3</v>
      </c>
      <c r="K128" s="411">
        <v>-8.7830293239350432E-3</v>
      </c>
      <c r="L128" s="411">
        <v>0.20414280369790516</v>
      </c>
      <c r="M128" s="279"/>
      <c r="N128" s="279"/>
      <c r="O128" s="279"/>
      <c r="P128" s="156"/>
      <c r="Q128" s="185"/>
      <c r="R128" s="76"/>
      <c r="S128" s="76"/>
    </row>
    <row r="129" spans="1:19" s="253" customFormat="1" ht="12.75" customHeight="1">
      <c r="A129" s="106" t="s">
        <v>1548</v>
      </c>
      <c r="B129" s="181">
        <v>37884602446</v>
      </c>
      <c r="C129" s="407" t="s">
        <v>1214</v>
      </c>
      <c r="D129" s="407" t="s">
        <v>79</v>
      </c>
      <c r="E129" s="107" t="s">
        <v>1105</v>
      </c>
      <c r="F129" s="107" t="s">
        <v>1104</v>
      </c>
      <c r="G129" s="107" t="s">
        <v>1106</v>
      </c>
      <c r="H129" s="409">
        <v>35939416.460000001</v>
      </c>
      <c r="I129" s="410">
        <v>21.932500000000001</v>
      </c>
      <c r="J129" s="411">
        <v>-8.2550642894233528E-3</v>
      </c>
      <c r="K129" s="411">
        <v>4.4975107972320405E-3</v>
      </c>
      <c r="L129" s="411">
        <v>0.11578466990770608</v>
      </c>
      <c r="M129" s="279"/>
      <c r="N129" s="279"/>
      <c r="O129" s="279"/>
      <c r="P129" s="156"/>
      <c r="Q129" s="185"/>
      <c r="R129" s="76"/>
      <c r="S129" s="76"/>
    </row>
    <row r="130" spans="1:19" s="253" customFormat="1" ht="12.75" customHeight="1">
      <c r="A130" s="106" t="s">
        <v>1335</v>
      </c>
      <c r="B130" s="181">
        <v>94465089647</v>
      </c>
      <c r="C130" s="407" t="s">
        <v>1215</v>
      </c>
      <c r="D130" s="407" t="s">
        <v>79</v>
      </c>
      <c r="E130" s="107" t="s">
        <v>1107</v>
      </c>
      <c r="F130" s="107" t="s">
        <v>1104</v>
      </c>
      <c r="G130" s="107" t="s">
        <v>1106</v>
      </c>
      <c r="H130" s="409">
        <v>94205403.549999997</v>
      </c>
      <c r="I130" s="410">
        <v>202.03899999999999</v>
      </c>
      <c r="J130" s="411">
        <v>9.1359456490898161E-3</v>
      </c>
      <c r="K130" s="411">
        <v>1.2857295400961366E-2</v>
      </c>
      <c r="L130" s="411">
        <v>4.3129713972879458E-2</v>
      </c>
      <c r="M130" s="279"/>
      <c r="N130" s="279"/>
      <c r="O130" s="279"/>
      <c r="P130" s="156"/>
      <c r="Q130" s="185"/>
      <c r="R130" s="76"/>
      <c r="S130" s="76"/>
    </row>
    <row r="131" spans="1:19" s="253" customFormat="1" ht="12.75" customHeight="1">
      <c r="A131" s="106" t="s">
        <v>1419</v>
      </c>
      <c r="B131" s="181">
        <v>35313366580</v>
      </c>
      <c r="C131" s="407" t="s">
        <v>1433</v>
      </c>
      <c r="D131" s="407" t="s">
        <v>79</v>
      </c>
      <c r="E131" s="107" t="s">
        <v>1109</v>
      </c>
      <c r="F131" s="107" t="s">
        <v>1104</v>
      </c>
      <c r="G131" s="107" t="s">
        <v>1106</v>
      </c>
      <c r="H131" s="409">
        <v>216278423.25999999</v>
      </c>
      <c r="I131" s="410">
        <v>150.994</v>
      </c>
      <c r="J131" s="411">
        <v>1.1555291742057605E-2</v>
      </c>
      <c r="K131" s="411">
        <v>2.5236714539627059E-3</v>
      </c>
      <c r="L131" s="411">
        <v>1.7372015465532797E-2</v>
      </c>
      <c r="M131" s="279"/>
      <c r="N131" s="279"/>
      <c r="O131" s="279"/>
      <c r="P131" s="156"/>
      <c r="Q131" s="185"/>
      <c r="R131" s="76"/>
      <c r="S131" s="76"/>
    </row>
    <row r="132" spans="1:19" s="253" customFormat="1" ht="12.75" customHeight="1">
      <c r="A132" s="106" t="s">
        <v>1216</v>
      </c>
      <c r="B132" s="181">
        <v>41002460007</v>
      </c>
      <c r="C132" s="407" t="s">
        <v>1217</v>
      </c>
      <c r="D132" s="407" t="s">
        <v>79</v>
      </c>
      <c r="E132" s="107" t="s">
        <v>1105</v>
      </c>
      <c r="F132" s="107" t="s">
        <v>1104</v>
      </c>
      <c r="G132" s="107" t="s">
        <v>1106</v>
      </c>
      <c r="H132" s="409">
        <v>48363313.909999996</v>
      </c>
      <c r="I132" s="410">
        <v>186.38489999999999</v>
      </c>
      <c r="J132" s="411">
        <v>-9.9631970951494786E-3</v>
      </c>
      <c r="K132" s="411">
        <v>-3.9018785239025577E-3</v>
      </c>
      <c r="L132" s="411">
        <v>5.3260929816828728E-2</v>
      </c>
      <c r="M132" s="279"/>
      <c r="N132" s="279"/>
      <c r="O132" s="279"/>
      <c r="P132" s="156"/>
      <c r="Q132" s="185"/>
      <c r="R132" s="76"/>
      <c r="S132" s="76"/>
    </row>
    <row r="133" spans="1:19" s="253" customFormat="1" ht="12.75" customHeight="1">
      <c r="A133" s="106" t="s">
        <v>1218</v>
      </c>
      <c r="B133" s="181">
        <v>58320210450</v>
      </c>
      <c r="C133" s="407" t="s">
        <v>1219</v>
      </c>
      <c r="D133" s="407" t="s">
        <v>79</v>
      </c>
      <c r="E133" s="107" t="s">
        <v>1119</v>
      </c>
      <c r="F133" s="107" t="s">
        <v>1104</v>
      </c>
      <c r="G133" s="107" t="s">
        <v>1106</v>
      </c>
      <c r="H133" s="409">
        <v>3243699.7</v>
      </c>
      <c r="I133" s="410">
        <v>131.64680000000001</v>
      </c>
      <c r="J133" s="411">
        <v>6.4331365936380891E-3</v>
      </c>
      <c r="K133" s="411">
        <v>1.5410863810540576E-2</v>
      </c>
      <c r="L133" s="411">
        <v>6.6720940568376852E-2</v>
      </c>
      <c r="M133" s="279"/>
      <c r="N133" s="279"/>
      <c r="O133" s="279"/>
      <c r="P133" s="156"/>
      <c r="Q133" s="185"/>
      <c r="R133" s="76"/>
      <c r="S133" s="76"/>
    </row>
    <row r="134" spans="1:19" s="1048" customFormat="1" ht="12.75" customHeight="1">
      <c r="A134" s="106" t="s">
        <v>1220</v>
      </c>
      <c r="B134" s="181">
        <v>31982273976</v>
      </c>
      <c r="C134" s="407" t="s">
        <v>1221</v>
      </c>
      <c r="D134" s="407" t="s">
        <v>79</v>
      </c>
      <c r="E134" s="107" t="s">
        <v>1119</v>
      </c>
      <c r="F134" s="107" t="s">
        <v>1104</v>
      </c>
      <c r="G134" s="107" t="s">
        <v>1106</v>
      </c>
      <c r="H134" s="409">
        <v>6230796</v>
      </c>
      <c r="I134" s="410">
        <v>149.53290000000001</v>
      </c>
      <c r="J134" s="411">
        <v>1.1420790127726788E-2</v>
      </c>
      <c r="K134" s="411">
        <v>2.2467454055499436E-2</v>
      </c>
      <c r="L134" s="411">
        <v>0.10425083725444551</v>
      </c>
      <c r="M134" s="279"/>
      <c r="N134" s="279"/>
      <c r="O134" s="279"/>
      <c r="P134" s="156"/>
      <c r="Q134" s="185"/>
      <c r="R134" s="76"/>
      <c r="S134" s="76"/>
    </row>
    <row r="135" spans="1:19" s="1048" customFormat="1" ht="12.75" customHeight="1">
      <c r="A135" s="106" t="s">
        <v>1222</v>
      </c>
      <c r="B135" s="181" t="s">
        <v>1223</v>
      </c>
      <c r="C135" s="407" t="s">
        <v>1224</v>
      </c>
      <c r="D135" s="407" t="s">
        <v>79</v>
      </c>
      <c r="E135" s="107" t="s">
        <v>1119</v>
      </c>
      <c r="F135" s="107" t="s">
        <v>1104</v>
      </c>
      <c r="G135" s="107" t="s">
        <v>1106</v>
      </c>
      <c r="H135" s="409">
        <v>7235764.29</v>
      </c>
      <c r="I135" s="410">
        <v>169.9023</v>
      </c>
      <c r="J135" s="411">
        <v>2.2842995152160039E-2</v>
      </c>
      <c r="K135" s="411">
        <v>3.6898184567819348E-2</v>
      </c>
      <c r="L135" s="411">
        <v>0.15052661131893874</v>
      </c>
      <c r="M135" s="279"/>
      <c r="N135" s="279"/>
      <c r="O135" s="279"/>
      <c r="P135" s="156"/>
      <c r="Q135" s="185"/>
      <c r="R135" s="76"/>
      <c r="S135" s="76"/>
    </row>
    <row r="136" spans="1:19" s="1048" customFormat="1" ht="12.75" customHeight="1">
      <c r="A136" s="106" t="s">
        <v>1225</v>
      </c>
      <c r="B136" s="181">
        <v>40820433166</v>
      </c>
      <c r="C136" s="407" t="s">
        <v>1226</v>
      </c>
      <c r="D136" s="407" t="s">
        <v>79</v>
      </c>
      <c r="E136" s="107" t="s">
        <v>1119</v>
      </c>
      <c r="F136" s="107" t="s">
        <v>1104</v>
      </c>
      <c r="G136" s="107" t="s">
        <v>1106</v>
      </c>
      <c r="H136" s="409">
        <v>6076739.5499999998</v>
      </c>
      <c r="I136" s="410">
        <v>171.0711</v>
      </c>
      <c r="J136" s="411">
        <v>9.2690408888969511E-2</v>
      </c>
      <c r="K136" s="411">
        <v>4.0895041070885263E-2</v>
      </c>
      <c r="L136" s="411">
        <v>0.1566251539127399</v>
      </c>
      <c r="M136" s="279"/>
      <c r="N136" s="279"/>
      <c r="O136" s="279"/>
      <c r="P136" s="156"/>
      <c r="Q136" s="185"/>
      <c r="R136" s="76"/>
      <c r="S136" s="76"/>
    </row>
    <row r="137" spans="1:19" s="1048" customFormat="1" ht="12.75" customHeight="1">
      <c r="A137" s="106" t="s">
        <v>1625</v>
      </c>
      <c r="B137" s="181" t="s">
        <v>1227</v>
      </c>
      <c r="C137" s="407" t="s">
        <v>1228</v>
      </c>
      <c r="D137" s="407" t="s">
        <v>79</v>
      </c>
      <c r="E137" s="107" t="s">
        <v>1107</v>
      </c>
      <c r="F137" s="107" t="s">
        <v>1104</v>
      </c>
      <c r="G137" s="107" t="s">
        <v>1106</v>
      </c>
      <c r="H137" s="409">
        <v>21075599.870000001</v>
      </c>
      <c r="I137" s="410">
        <v>112.075</v>
      </c>
      <c r="J137" s="411">
        <v>3.2554538081240203E-2</v>
      </c>
      <c r="K137" s="411">
        <v>2.110077533505228E-2</v>
      </c>
      <c r="L137" s="411">
        <v>8.8154650156753389E-2</v>
      </c>
      <c r="M137" s="279"/>
      <c r="N137" s="279"/>
      <c r="O137" s="279"/>
      <c r="P137" s="156"/>
      <c r="Q137" s="185"/>
      <c r="R137" s="76"/>
      <c r="S137" s="76"/>
    </row>
    <row r="138" spans="1:19" s="253" customFormat="1" ht="12.75" customHeight="1">
      <c r="A138" s="106" t="s">
        <v>1230</v>
      </c>
      <c r="B138" s="181" t="s">
        <v>1231</v>
      </c>
      <c r="C138" s="407" t="s">
        <v>1232</v>
      </c>
      <c r="D138" s="407" t="s">
        <v>79</v>
      </c>
      <c r="E138" s="107" t="s">
        <v>1119</v>
      </c>
      <c r="F138" s="107" t="s">
        <v>1104</v>
      </c>
      <c r="G138" s="107" t="s">
        <v>1106</v>
      </c>
      <c r="H138" s="409">
        <v>13852844.619999999</v>
      </c>
      <c r="I138" s="410">
        <v>138.41640000000001</v>
      </c>
      <c r="J138" s="411">
        <v>4.7573144853212179E-2</v>
      </c>
      <c r="K138" s="411">
        <v>4.5149803415815315E-2</v>
      </c>
      <c r="L138" s="411">
        <v>0.15311540820643588</v>
      </c>
      <c r="M138" s="279"/>
      <c r="N138" s="279"/>
      <c r="O138" s="279"/>
      <c r="P138" s="156"/>
      <c r="Q138" s="185"/>
      <c r="R138" s="76"/>
      <c r="S138" s="76"/>
    </row>
    <row r="139" spans="1:19" s="253" customFormat="1" ht="12.75" customHeight="1">
      <c r="A139" s="106" t="s">
        <v>1445</v>
      </c>
      <c r="B139" s="181" t="s">
        <v>1446</v>
      </c>
      <c r="C139" s="407" t="s">
        <v>1447</v>
      </c>
      <c r="D139" s="407" t="s">
        <v>79</v>
      </c>
      <c r="E139" s="107" t="s">
        <v>1119</v>
      </c>
      <c r="F139" s="107" t="s">
        <v>1104</v>
      </c>
      <c r="G139" s="107" t="s">
        <v>1106</v>
      </c>
      <c r="H139" s="409">
        <v>23974823.66</v>
      </c>
      <c r="I139" s="410">
        <v>104.2739</v>
      </c>
      <c r="J139" s="411">
        <v>3.1190281526274344E-3</v>
      </c>
      <c r="K139" s="411">
        <v>3.1188161197193143E-3</v>
      </c>
      <c r="L139" s="411">
        <v>2.3458045191404153E-2</v>
      </c>
      <c r="M139" s="279"/>
      <c r="N139" s="279"/>
      <c r="O139" s="279"/>
      <c r="P139" s="156"/>
      <c r="Q139" s="185"/>
      <c r="R139" s="76"/>
      <c r="S139" s="76"/>
    </row>
    <row r="140" spans="1:19" s="253" customFormat="1" ht="12.75" customHeight="1">
      <c r="A140" s="106" t="s">
        <v>1489</v>
      </c>
      <c r="B140" s="181" t="s">
        <v>1536</v>
      </c>
      <c r="C140" s="407" t="s">
        <v>1533</v>
      </c>
      <c r="D140" s="407" t="s">
        <v>79</v>
      </c>
      <c r="E140" s="107" t="s">
        <v>1119</v>
      </c>
      <c r="F140" s="107" t="s">
        <v>1104</v>
      </c>
      <c r="G140" s="107" t="s">
        <v>1106</v>
      </c>
      <c r="H140" s="409">
        <v>25845651.07</v>
      </c>
      <c r="I140" s="410">
        <v>104.4867</v>
      </c>
      <c r="J140" s="411">
        <v>4.1458402582570386E-3</v>
      </c>
      <c r="K140" s="411">
        <v>5.5219323106179274E-3</v>
      </c>
      <c r="L140" s="411">
        <v>2.5273930559573499E-2</v>
      </c>
      <c r="M140" s="279"/>
      <c r="N140" s="279"/>
      <c r="O140" s="279"/>
      <c r="P140" s="156"/>
      <c r="Q140" s="185"/>
      <c r="R140" s="76"/>
      <c r="S140" s="76"/>
    </row>
    <row r="141" spans="1:19" s="253" customFormat="1" ht="12.75" customHeight="1">
      <c r="A141" s="106" t="s">
        <v>1660</v>
      </c>
      <c r="B141" s="181" t="s">
        <v>1661</v>
      </c>
      <c r="C141" s="407" t="s">
        <v>1662</v>
      </c>
      <c r="D141" s="407" t="s">
        <v>79</v>
      </c>
      <c r="E141" s="107" t="s">
        <v>1119</v>
      </c>
      <c r="F141" s="107" t="s">
        <v>1104</v>
      </c>
      <c r="G141" s="107" t="s">
        <v>1106</v>
      </c>
      <c r="H141" s="409">
        <v>18346300.039999999</v>
      </c>
      <c r="I141" s="410">
        <v>101.1451</v>
      </c>
      <c r="J141" s="411">
        <v>1.8642517918021628E-3</v>
      </c>
      <c r="K141" s="411">
        <v>3.9106272785112139E-3</v>
      </c>
      <c r="L141" s="411" t="s">
        <v>1104</v>
      </c>
      <c r="M141" s="279"/>
      <c r="N141" s="279"/>
      <c r="O141" s="279"/>
      <c r="P141" s="156"/>
      <c r="Q141" s="185"/>
      <c r="R141" s="76"/>
      <c r="S141" s="76"/>
    </row>
    <row r="142" spans="1:19" s="1048" customFormat="1" ht="12.75" customHeight="1">
      <c r="A142" s="106" t="s">
        <v>1715</v>
      </c>
      <c r="B142" s="181" t="s">
        <v>1718</v>
      </c>
      <c r="C142" s="407" t="s">
        <v>1719</v>
      </c>
      <c r="D142" s="407" t="s">
        <v>79</v>
      </c>
      <c r="E142" s="107" t="s">
        <v>1119</v>
      </c>
      <c r="F142" s="107" t="s">
        <v>1104</v>
      </c>
      <c r="G142" s="107" t="s">
        <v>1106</v>
      </c>
      <c r="H142" s="409">
        <v>32552211.48</v>
      </c>
      <c r="I142" s="410">
        <v>100.0744</v>
      </c>
      <c r="J142" s="411" t="s">
        <v>1104</v>
      </c>
      <c r="K142" s="411" t="s">
        <v>1104</v>
      </c>
      <c r="L142" s="411" t="s">
        <v>1104</v>
      </c>
      <c r="M142" s="279"/>
      <c r="N142" s="279"/>
      <c r="O142" s="279"/>
      <c r="P142" s="156"/>
      <c r="Q142" s="185"/>
      <c r="R142" s="76"/>
      <c r="S142" s="76"/>
    </row>
    <row r="143" spans="1:19" s="253" customFormat="1" ht="12.75" customHeight="1">
      <c r="A143" s="106" t="s">
        <v>1420</v>
      </c>
      <c r="B143" s="181" t="s">
        <v>1421</v>
      </c>
      <c r="C143" s="407" t="s">
        <v>1422</v>
      </c>
      <c r="D143" s="407" t="s">
        <v>79</v>
      </c>
      <c r="E143" s="107" t="s">
        <v>1119</v>
      </c>
      <c r="F143" s="107" t="s">
        <v>1104</v>
      </c>
      <c r="G143" s="107" t="s">
        <v>1129</v>
      </c>
      <c r="H143" s="409">
        <v>4853883.53</v>
      </c>
      <c r="I143" s="410">
        <v>104.3515</v>
      </c>
      <c r="J143" s="411">
        <v>3.2826586959479487E-2</v>
      </c>
      <c r="K143" s="411">
        <v>-2.0996388304888258E-2</v>
      </c>
      <c r="L143" s="411">
        <v>8.6992865029954514E-2</v>
      </c>
      <c r="M143" s="279"/>
      <c r="N143" s="279"/>
      <c r="O143" s="279"/>
      <c r="P143" s="156"/>
      <c r="Q143" s="185"/>
      <c r="R143" s="76"/>
      <c r="S143" s="76"/>
    </row>
    <row r="144" spans="1:19" s="253" customFormat="1" ht="12.75" customHeight="1">
      <c r="A144" s="106" t="s">
        <v>1570</v>
      </c>
      <c r="B144" s="181" t="s">
        <v>1571</v>
      </c>
      <c r="C144" s="407" t="s">
        <v>1572</v>
      </c>
      <c r="D144" s="407" t="s">
        <v>79</v>
      </c>
      <c r="E144" s="107" t="s">
        <v>1119</v>
      </c>
      <c r="F144" s="107" t="s">
        <v>1104</v>
      </c>
      <c r="G144" s="107" t="s">
        <v>1129</v>
      </c>
      <c r="H144" s="409">
        <v>8890102.3000000007</v>
      </c>
      <c r="I144" s="410">
        <v>103.0013</v>
      </c>
      <c r="J144" s="411">
        <v>2.6118876756995757E-2</v>
      </c>
      <c r="K144" s="411">
        <v>-2.0968699776627742E-2</v>
      </c>
      <c r="L144" s="411" t="s">
        <v>1104</v>
      </c>
      <c r="M144" s="279"/>
      <c r="N144" s="279"/>
      <c r="O144" s="279"/>
      <c r="P144" s="156"/>
      <c r="Q144" s="185"/>
      <c r="R144" s="76"/>
      <c r="S144" s="76"/>
    </row>
    <row r="145" spans="1:19" s="253" customFormat="1" ht="12.75" customHeight="1">
      <c r="A145" s="106" t="s">
        <v>1333</v>
      </c>
      <c r="B145" s="181" t="s">
        <v>1342</v>
      </c>
      <c r="C145" s="407" t="s">
        <v>1343</v>
      </c>
      <c r="D145" s="407" t="s">
        <v>79</v>
      </c>
      <c r="E145" s="107" t="s">
        <v>1119</v>
      </c>
      <c r="F145" s="107" t="s">
        <v>1104</v>
      </c>
      <c r="G145" s="107" t="s">
        <v>1106</v>
      </c>
      <c r="H145" s="409">
        <v>25666611.010000002</v>
      </c>
      <c r="I145" s="410">
        <v>107.1909</v>
      </c>
      <c r="J145" s="411">
        <v>5.6757347869809127E-3</v>
      </c>
      <c r="K145" s="411">
        <v>8.2311377988972811E-3</v>
      </c>
      <c r="L145" s="411">
        <v>3.2457719356507875E-2</v>
      </c>
      <c r="M145" s="279"/>
      <c r="N145" s="279"/>
      <c r="O145" s="279"/>
      <c r="P145" s="156"/>
      <c r="Q145" s="185"/>
      <c r="R145" s="76"/>
      <c r="S145" s="76"/>
    </row>
    <row r="146" spans="1:19" s="253" customFormat="1" ht="12.75" customHeight="1">
      <c r="A146" s="125" t="s">
        <v>1423</v>
      </c>
      <c r="B146" s="181" t="s">
        <v>1424</v>
      </c>
      <c r="C146" s="407" t="s">
        <v>1425</v>
      </c>
      <c r="D146" s="407" t="s">
        <v>79</v>
      </c>
      <c r="E146" s="107" t="s">
        <v>1119</v>
      </c>
      <c r="F146" s="107" t="s">
        <v>1104</v>
      </c>
      <c r="G146" s="107" t="s">
        <v>1106</v>
      </c>
      <c r="H146" s="409">
        <v>24682391.809999999</v>
      </c>
      <c r="I146" s="410">
        <v>108.3715</v>
      </c>
      <c r="J146" s="411">
        <v>7.797137594271808E-3</v>
      </c>
      <c r="K146" s="411">
        <v>7.7976063162006337E-3</v>
      </c>
      <c r="L146" s="411">
        <v>3.2643508501223995E-2</v>
      </c>
      <c r="M146" s="279"/>
      <c r="N146" s="279"/>
      <c r="O146" s="279"/>
      <c r="P146" s="156"/>
      <c r="Q146" s="185"/>
      <c r="R146" s="76"/>
      <c r="S146" s="76"/>
    </row>
    <row r="147" spans="1:19" s="253" customFormat="1" ht="12.75" customHeight="1">
      <c r="A147" s="106" t="s">
        <v>1549</v>
      </c>
      <c r="B147" s="181" t="s">
        <v>1573</v>
      </c>
      <c r="C147" s="407" t="s">
        <v>1574</v>
      </c>
      <c r="D147" s="407" t="s">
        <v>79</v>
      </c>
      <c r="E147" s="107" t="s">
        <v>1119</v>
      </c>
      <c r="F147" s="107" t="s">
        <v>1104</v>
      </c>
      <c r="G147" s="107" t="s">
        <v>1106</v>
      </c>
      <c r="H147" s="409">
        <v>24168248.920000002</v>
      </c>
      <c r="I147" s="410">
        <v>104.9388</v>
      </c>
      <c r="J147" s="411">
        <v>-1.0831279490451928E-3</v>
      </c>
      <c r="K147" s="411">
        <v>5.1108565473751977E-3</v>
      </c>
      <c r="L147" s="411" t="s">
        <v>1104</v>
      </c>
      <c r="M147" s="279"/>
      <c r="N147" s="279"/>
      <c r="O147" s="279"/>
      <c r="P147" s="156"/>
      <c r="Q147" s="185"/>
      <c r="R147" s="76"/>
      <c r="S147" s="76"/>
    </row>
    <row r="148" spans="1:19" s="1048" customFormat="1" ht="12.75" customHeight="1">
      <c r="A148" s="106" t="s">
        <v>1575</v>
      </c>
      <c r="B148" s="181" t="s">
        <v>1576</v>
      </c>
      <c r="C148" s="407" t="s">
        <v>1577</v>
      </c>
      <c r="D148" s="407" t="s">
        <v>79</v>
      </c>
      <c r="E148" s="107" t="s">
        <v>1119</v>
      </c>
      <c r="F148" s="107" t="s">
        <v>1104</v>
      </c>
      <c r="G148" s="107" t="s">
        <v>1106</v>
      </c>
      <c r="H148" s="409">
        <v>26436596.43</v>
      </c>
      <c r="I148" s="410">
        <v>103.37350000000001</v>
      </c>
      <c r="J148" s="411">
        <v>2.6097613324509439E-3</v>
      </c>
      <c r="K148" s="411">
        <v>4.5136965668697293E-3</v>
      </c>
      <c r="L148" s="411" t="s">
        <v>1104</v>
      </c>
      <c r="M148" s="279"/>
      <c r="N148" s="279"/>
      <c r="O148" s="279"/>
      <c r="P148" s="156"/>
      <c r="Q148" s="185"/>
      <c r="R148" s="76"/>
      <c r="S148" s="76"/>
    </row>
    <row r="149" spans="1:19" s="1048" customFormat="1" ht="12.75" customHeight="1">
      <c r="A149" s="106" t="s">
        <v>1448</v>
      </c>
      <c r="B149" s="181" t="s">
        <v>1449</v>
      </c>
      <c r="C149" s="407" t="s">
        <v>1450</v>
      </c>
      <c r="D149" s="407" t="s">
        <v>79</v>
      </c>
      <c r="E149" s="107" t="s">
        <v>1119</v>
      </c>
      <c r="F149" s="107" t="s">
        <v>1104</v>
      </c>
      <c r="G149" s="107" t="s">
        <v>1106</v>
      </c>
      <c r="H149" s="409">
        <v>8854809.0199999996</v>
      </c>
      <c r="I149" s="410">
        <v>107.44159999999999</v>
      </c>
      <c r="J149" s="411">
        <v>6.5896085090111356E-4</v>
      </c>
      <c r="K149" s="411">
        <v>4.5364279276414177E-3</v>
      </c>
      <c r="L149" s="411">
        <v>3.7551553596125054E-2</v>
      </c>
      <c r="M149" s="279"/>
      <c r="N149" s="279"/>
      <c r="O149" s="279"/>
      <c r="P149" s="156"/>
      <c r="Q149" s="185"/>
      <c r="R149" s="76"/>
      <c r="S149" s="76"/>
    </row>
    <row r="150" spans="1:19" s="1048" customFormat="1" ht="12.75" customHeight="1">
      <c r="A150" s="106" t="s">
        <v>1233</v>
      </c>
      <c r="B150" s="181" t="s">
        <v>1234</v>
      </c>
      <c r="C150" s="407" t="s">
        <v>1235</v>
      </c>
      <c r="D150" s="407" t="s">
        <v>79</v>
      </c>
      <c r="E150" s="107" t="s">
        <v>1119</v>
      </c>
      <c r="F150" s="107" t="s">
        <v>1104</v>
      </c>
      <c r="G150" s="107" t="s">
        <v>1106</v>
      </c>
      <c r="H150" s="409">
        <v>18432814.989999998</v>
      </c>
      <c r="I150" s="410">
        <v>107.6994</v>
      </c>
      <c r="J150" s="411">
        <v>-2.8748387828253841E-2</v>
      </c>
      <c r="K150" s="411">
        <v>1.8424412062297169E-2</v>
      </c>
      <c r="L150" s="411">
        <v>4.9696549478387864E-2</v>
      </c>
      <c r="M150" s="279"/>
      <c r="N150" s="279"/>
      <c r="O150" s="279"/>
      <c r="P150" s="156"/>
      <c r="Q150" s="185"/>
      <c r="R150" s="76"/>
      <c r="S150" s="76"/>
    </row>
    <row r="151" spans="1:19" s="1048" customFormat="1" ht="12.75" customHeight="1">
      <c r="A151" s="106" t="s">
        <v>1585</v>
      </c>
      <c r="B151" s="181" t="s">
        <v>1586</v>
      </c>
      <c r="C151" s="407" t="s">
        <v>1587</v>
      </c>
      <c r="D151" s="407" t="s">
        <v>79</v>
      </c>
      <c r="E151" s="107" t="s">
        <v>1119</v>
      </c>
      <c r="F151" s="107" t="s">
        <v>1104</v>
      </c>
      <c r="G151" s="107" t="s">
        <v>1106</v>
      </c>
      <c r="H151" s="409">
        <v>3264146.72</v>
      </c>
      <c r="I151" s="410">
        <v>102.41719999999999</v>
      </c>
      <c r="J151" s="411">
        <v>1.1758397846459934E-2</v>
      </c>
      <c r="K151" s="411">
        <v>1.191867674331526E-2</v>
      </c>
      <c r="L151" s="411" t="s">
        <v>1104</v>
      </c>
      <c r="M151" s="279"/>
      <c r="N151" s="279"/>
      <c r="O151" s="279"/>
      <c r="P151" s="156"/>
      <c r="Q151" s="185"/>
      <c r="R151" s="76"/>
      <c r="S151" s="76"/>
    </row>
    <row r="152" spans="1:19" s="253" customFormat="1" ht="12.75" customHeight="1">
      <c r="A152" s="106" t="s">
        <v>1588</v>
      </c>
      <c r="B152" s="181">
        <v>84643903663</v>
      </c>
      <c r="C152" s="407" t="s">
        <v>1229</v>
      </c>
      <c r="D152" s="407" t="s">
        <v>79</v>
      </c>
      <c r="E152" s="107" t="s">
        <v>1107</v>
      </c>
      <c r="F152" s="107" t="s">
        <v>1104</v>
      </c>
      <c r="G152" s="107" t="s">
        <v>1106</v>
      </c>
      <c r="H152" s="409">
        <v>56716301.5</v>
      </c>
      <c r="I152" s="410">
        <v>31.252600000000001</v>
      </c>
      <c r="J152" s="411">
        <v>3.0694561651596786E-2</v>
      </c>
      <c r="K152" s="411">
        <v>2.3531068543038769E-2</v>
      </c>
      <c r="L152" s="411">
        <v>-0.81963279965556746</v>
      </c>
      <c r="M152" s="279"/>
      <c r="N152" s="279"/>
      <c r="O152" s="279"/>
      <c r="P152" s="156"/>
      <c r="Q152" s="185"/>
      <c r="R152" s="76"/>
      <c r="S152" s="76"/>
    </row>
    <row r="153" spans="1:19" s="1048" customFormat="1" ht="12.75" customHeight="1">
      <c r="A153" s="106" t="s">
        <v>1578</v>
      </c>
      <c r="B153" s="181">
        <v>12916294683</v>
      </c>
      <c r="C153" s="407" t="s">
        <v>1108</v>
      </c>
      <c r="D153" s="407" t="s">
        <v>79</v>
      </c>
      <c r="E153" s="107" t="s">
        <v>1109</v>
      </c>
      <c r="F153" s="107" t="s">
        <v>1104</v>
      </c>
      <c r="G153" s="107" t="s">
        <v>1106</v>
      </c>
      <c r="H153" s="409">
        <v>10006528.93</v>
      </c>
      <c r="I153" s="410">
        <v>16.557500000000001</v>
      </c>
      <c r="J153" s="411">
        <v>2.1238574978565961E-3</v>
      </c>
      <c r="K153" s="411">
        <v>2.1243887086621616E-3</v>
      </c>
      <c r="L153" s="411">
        <v>2.3102694634615339E-2</v>
      </c>
      <c r="M153" s="279"/>
      <c r="N153" s="279"/>
      <c r="O153" s="279"/>
      <c r="P153" s="156"/>
      <c r="Q153" s="185"/>
      <c r="R153" s="76"/>
      <c r="S153" s="76"/>
    </row>
    <row r="154" spans="1:19" s="1048" customFormat="1" ht="12.75" customHeight="1">
      <c r="A154" s="106" t="s">
        <v>1236</v>
      </c>
      <c r="B154" s="181">
        <v>88183360964</v>
      </c>
      <c r="C154" s="407" t="s">
        <v>1237</v>
      </c>
      <c r="D154" s="407" t="s">
        <v>79</v>
      </c>
      <c r="E154" s="107" t="s">
        <v>1105</v>
      </c>
      <c r="F154" s="107" t="s">
        <v>1104</v>
      </c>
      <c r="G154" s="107" t="s">
        <v>1129</v>
      </c>
      <c r="H154" s="409">
        <v>59627071.780000001</v>
      </c>
      <c r="I154" s="410">
        <v>400.85629999999998</v>
      </c>
      <c r="J154" s="411">
        <v>9.2373209601763984E-2</v>
      </c>
      <c r="K154" s="411">
        <v>1.1771541257961315E-2</v>
      </c>
      <c r="L154" s="411">
        <v>0.24938278333815611</v>
      </c>
      <c r="M154" s="279"/>
      <c r="N154" s="279"/>
      <c r="O154" s="279"/>
      <c r="P154" s="156"/>
      <c r="Q154" s="185"/>
      <c r="R154" s="76"/>
      <c r="S154" s="76"/>
    </row>
    <row r="155" spans="1:19" ht="18.75" customHeight="1">
      <c r="A155" s="1082" t="s">
        <v>392</v>
      </c>
      <c r="B155" s="1083"/>
      <c r="C155" s="1083"/>
      <c r="D155" s="1083"/>
      <c r="E155" s="1084"/>
      <c r="F155" s="1084"/>
      <c r="G155" s="1084"/>
      <c r="H155" s="1085">
        <f>SUM(H11:H154)</f>
        <v>3196076511.559999</v>
      </c>
      <c r="I155" s="1085"/>
      <c r="J155" s="1086">
        <v>5.2874428473064894E-2</v>
      </c>
      <c r="K155" s="1086"/>
      <c r="L155" s="1086"/>
      <c r="M155" s="279"/>
      <c r="N155" s="279"/>
      <c r="O155" s="279"/>
      <c r="P155" s="156"/>
    </row>
    <row r="156" spans="1:19" ht="12.75" customHeight="1">
      <c r="A156" s="21" t="s">
        <v>294</v>
      </c>
      <c r="M156" s="156"/>
      <c r="N156" s="156"/>
      <c r="O156" s="156"/>
      <c r="P156" s="156"/>
    </row>
    <row r="157" spans="1:19" ht="12.75" customHeight="1">
      <c r="A157" s="45" t="s">
        <v>397</v>
      </c>
      <c r="C157" s="213"/>
      <c r="F157" s="214"/>
      <c r="G157" s="214"/>
      <c r="M157" s="156"/>
      <c r="N157" s="156"/>
      <c r="O157" s="156"/>
      <c r="P157" s="156"/>
    </row>
    <row r="158" spans="1:19" ht="12.75" customHeight="1">
      <c r="A158" s="46" t="s">
        <v>440</v>
      </c>
      <c r="F158" s="214"/>
      <c r="G158" s="214"/>
      <c r="M158" s="156"/>
      <c r="N158" s="156"/>
      <c r="O158" s="156"/>
      <c r="P158" s="156"/>
    </row>
    <row r="159" spans="1:19" ht="12.75" customHeight="1">
      <c r="A159" s="33" t="s">
        <v>108</v>
      </c>
      <c r="M159" s="156"/>
      <c r="N159" s="156"/>
      <c r="O159" s="156"/>
      <c r="P159" s="156"/>
    </row>
    <row r="160" spans="1:19" ht="12.75" customHeight="1">
      <c r="A160" s="509" t="s">
        <v>109</v>
      </c>
      <c r="H160" s="124"/>
    </row>
    <row r="161" spans="1:12" ht="12.75" customHeight="1">
      <c r="A161" s="509" t="s">
        <v>441</v>
      </c>
      <c r="H161" s="76"/>
    </row>
    <row r="162" spans="1:12" ht="12.75" customHeight="1">
      <c r="A162" s="32" t="s">
        <v>1254</v>
      </c>
      <c r="B162" s="48"/>
      <c r="C162" s="48"/>
      <c r="D162" s="48"/>
      <c r="E162" s="48"/>
      <c r="F162" s="48"/>
      <c r="G162" s="48"/>
      <c r="H162" s="48"/>
      <c r="I162" s="48"/>
      <c r="J162" s="48"/>
    </row>
    <row r="163" spans="1:12" s="1048" customFormat="1" ht="12.75" customHeight="1">
      <c r="A163" s="32"/>
      <c r="B163" s="48"/>
      <c r="C163" s="48"/>
      <c r="D163" s="48"/>
      <c r="E163" s="48"/>
      <c r="F163" s="48"/>
      <c r="G163" s="48"/>
      <c r="H163" s="48"/>
      <c r="I163" s="48"/>
      <c r="J163" s="48"/>
    </row>
    <row r="164" spans="1:12" s="253" customFormat="1" ht="12.75" customHeight="1">
      <c r="A164" s="33"/>
      <c r="B164" s="48"/>
      <c r="C164" s="48"/>
      <c r="D164" s="48"/>
      <c r="E164" s="48"/>
      <c r="F164" s="48"/>
      <c r="G164" s="48"/>
      <c r="H164" s="48"/>
      <c r="I164" s="48"/>
      <c r="J164" s="48"/>
    </row>
    <row r="165" spans="1:12" s="253" customFormat="1">
      <c r="A165" s="585" t="s">
        <v>386</v>
      </c>
      <c r="B165" s="586"/>
      <c r="C165" s="586"/>
      <c r="D165" s="569"/>
      <c r="E165" s="915"/>
      <c r="F165" s="915"/>
      <c r="G165" s="915"/>
      <c r="H165" s="915"/>
      <c r="I165" s="915"/>
      <c r="J165" s="915"/>
      <c r="K165" s="915"/>
      <c r="L165" s="915"/>
    </row>
    <row r="166" spans="1:12" s="253" customFormat="1">
      <c r="A166" s="569" t="s">
        <v>164</v>
      </c>
      <c r="B166" s="569"/>
      <c r="C166" s="569"/>
      <c r="D166" s="569"/>
      <c r="E166" s="49"/>
      <c r="F166" s="49"/>
      <c r="G166" s="49"/>
      <c r="H166" s="49"/>
      <c r="I166" s="49"/>
      <c r="J166" s="49"/>
    </row>
    <row r="167" spans="1:12" ht="12.75" customHeight="1">
      <c r="A167" s="569" t="s">
        <v>217</v>
      </c>
      <c r="B167" s="569"/>
      <c r="C167" s="569"/>
      <c r="D167" s="569"/>
    </row>
    <row r="168" spans="1:12" ht="12.75" customHeight="1">
      <c r="A168" s="590" t="s">
        <v>81</v>
      </c>
    </row>
    <row r="169" spans="1:12" ht="12.75" customHeight="1">
      <c r="L169" s="34" t="s">
        <v>1021</v>
      </c>
    </row>
    <row r="170" spans="1:12" ht="12.75" customHeight="1"/>
    <row r="171" spans="1:12" ht="12.75" customHeight="1"/>
    <row r="172" spans="1:12" ht="12.75" customHeight="1"/>
    <row r="173" spans="1:12" ht="12.75" customHeight="1"/>
    <row r="174" spans="1:12">
      <c r="A174" s="53"/>
      <c r="B174" s="53"/>
      <c r="C174" s="53"/>
      <c r="D174" s="53"/>
      <c r="E174" s="53"/>
      <c r="F174" s="53"/>
      <c r="G174" s="53"/>
      <c r="H174" s="53"/>
      <c r="I174" s="53"/>
      <c r="J174" s="53"/>
      <c r="K174" s="53"/>
    </row>
    <row r="175" spans="1:12" ht="12.75" customHeight="1"/>
    <row r="176" spans="1:12" ht="12.75" customHeight="1">
      <c r="A176" s="33"/>
    </row>
    <row r="177" spans="1:1" ht="12.75" customHeight="1">
      <c r="A177" s="53"/>
    </row>
    <row r="178" spans="1:1" ht="12.75" customHeight="1">
      <c r="A178" s="33"/>
    </row>
    <row r="179" spans="1:1" ht="12.75" customHeight="1">
      <c r="A179" s="33"/>
    </row>
    <row r="180" spans="1:1" ht="12.75" customHeight="1">
      <c r="A180" s="53"/>
    </row>
    <row r="181" spans="1:1" ht="12.75" customHeight="1"/>
    <row r="182" spans="1:1" ht="12.75" customHeight="1">
      <c r="A182" s="33"/>
    </row>
    <row r="183" spans="1:1" ht="12.75" customHeight="1">
      <c r="A183" s="53"/>
    </row>
    <row r="184" spans="1:1" ht="12.75" customHeight="1">
      <c r="A184" s="56"/>
    </row>
    <row r="185" spans="1:1" ht="12.75" customHeight="1">
      <c r="A185" s="33"/>
    </row>
    <row r="186" spans="1:1" ht="12.75" customHeight="1">
      <c r="A186" s="53"/>
    </row>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sheetData>
  <mergeCells count="3">
    <mergeCell ref="K8:L8"/>
    <mergeCell ref="H6:I6"/>
    <mergeCell ref="H7:I7"/>
  </mergeCells>
  <hyperlinks>
    <hyperlink ref="A168" location="'2 Sadržaj'!A1" display="Sadržaj / Contents" xr:uid="{00000000-0004-0000-1700-000000000000}"/>
  </hyperlinks>
  <pageMargins left="0.7" right="0.7" top="0.75" bottom="0.75" header="0.3" footer="0.3"/>
  <pageSetup paperSize="9" scale="34" orientation="portrait" r:id="rId1"/>
  <ignoredErrors>
    <ignoredError sqref="B14:B142 B143:B15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FF66"/>
  </sheetPr>
  <dimension ref="A1:O198"/>
  <sheetViews>
    <sheetView showGridLines="0" zoomScaleNormal="100" workbookViewId="0"/>
  </sheetViews>
  <sheetFormatPr defaultRowHeight="15"/>
  <cols>
    <col min="1" max="1" width="26.5703125" customWidth="1"/>
    <col min="2" max="3" width="8.85546875" customWidth="1"/>
    <col min="4" max="4" width="11.140625" bestFit="1" customWidth="1"/>
    <col min="5" max="6" width="9.5703125" customWidth="1"/>
    <col min="7" max="7" width="9.85546875" customWidth="1"/>
    <col min="8" max="9" width="9.85546875" style="1048" customWidth="1"/>
    <col min="10" max="10" width="9.85546875" customWidth="1"/>
    <col min="11" max="15" width="8.85546875" customWidth="1"/>
  </cols>
  <sheetData>
    <row r="1" spans="1:15" ht="12.75" customHeight="1">
      <c r="A1" s="133" t="s">
        <v>664</v>
      </c>
      <c r="O1" s="129" t="str">
        <f>Naslovnica!A20</f>
        <v>Studeni 2024.</v>
      </c>
    </row>
    <row r="2" spans="1:15" ht="12.75" customHeight="1">
      <c r="A2" s="514" t="s">
        <v>665</v>
      </c>
      <c r="O2" s="508" t="str">
        <f>Naslovnica!A24</f>
        <v>November 2024</v>
      </c>
    </row>
    <row r="3" spans="1:15" ht="12.75" customHeight="1">
      <c r="A3" s="10"/>
      <c r="O3" s="11"/>
    </row>
    <row r="4" spans="1:15" ht="12.75" customHeight="1">
      <c r="A4" s="63"/>
      <c r="B4" s="63"/>
      <c r="C4" s="63"/>
      <c r="D4" s="63"/>
      <c r="E4" s="63"/>
      <c r="F4" s="63"/>
      <c r="G4" s="63"/>
      <c r="H4" s="63"/>
      <c r="I4" s="63"/>
      <c r="J4" s="63"/>
      <c r="K4" s="63"/>
      <c r="L4" s="63"/>
      <c r="M4" s="63"/>
      <c r="N4" s="63"/>
      <c r="O4" s="13" t="s">
        <v>1369</v>
      </c>
    </row>
    <row r="5" spans="1:15" ht="25.5" customHeight="1">
      <c r="A5" s="1235" t="s">
        <v>402</v>
      </c>
      <c r="B5" s="1236" t="s">
        <v>403</v>
      </c>
      <c r="C5" s="1237"/>
      <c r="D5" s="1232" t="s">
        <v>404</v>
      </c>
      <c r="E5" s="1233"/>
      <c r="F5" s="1232" t="s">
        <v>405</v>
      </c>
      <c r="G5" s="1233"/>
      <c r="H5" s="1232" t="s">
        <v>1482</v>
      </c>
      <c r="I5" s="1233"/>
      <c r="J5" s="1232" t="s">
        <v>406</v>
      </c>
      <c r="K5" s="1233"/>
      <c r="L5" s="1232" t="s">
        <v>407</v>
      </c>
      <c r="M5" s="1233"/>
      <c r="N5" s="1232" t="s">
        <v>408</v>
      </c>
      <c r="O5" s="1233"/>
    </row>
    <row r="6" spans="1:15" ht="12.75" customHeight="1">
      <c r="A6" s="1235"/>
      <c r="B6" s="551" t="s">
        <v>31</v>
      </c>
      <c r="C6" s="551" t="s">
        <v>32</v>
      </c>
      <c r="D6" s="551" t="s">
        <v>31</v>
      </c>
      <c r="E6" s="551" t="s">
        <v>32</v>
      </c>
      <c r="F6" s="551" t="s">
        <v>31</v>
      </c>
      <c r="G6" s="551" t="s">
        <v>32</v>
      </c>
      <c r="H6" s="551" t="s">
        <v>31</v>
      </c>
      <c r="I6" s="551" t="s">
        <v>32</v>
      </c>
      <c r="J6" s="551" t="s">
        <v>31</v>
      </c>
      <c r="K6" s="551" t="s">
        <v>32</v>
      </c>
      <c r="L6" s="551" t="s">
        <v>31</v>
      </c>
      <c r="M6" s="551" t="s">
        <v>32</v>
      </c>
      <c r="N6" s="551" t="s">
        <v>31</v>
      </c>
      <c r="O6" s="551" t="s">
        <v>32</v>
      </c>
    </row>
    <row r="7" spans="1:15" ht="12.75" customHeight="1">
      <c r="A7" s="1235"/>
      <c r="B7" s="552" t="s">
        <v>29</v>
      </c>
      <c r="C7" s="552" t="s">
        <v>30</v>
      </c>
      <c r="D7" s="552" t="s">
        <v>29</v>
      </c>
      <c r="E7" s="552" t="s">
        <v>30</v>
      </c>
      <c r="F7" s="552" t="s">
        <v>29</v>
      </c>
      <c r="G7" s="552" t="s">
        <v>30</v>
      </c>
      <c r="H7" s="552" t="s">
        <v>29</v>
      </c>
      <c r="I7" s="552" t="s">
        <v>30</v>
      </c>
      <c r="J7" s="552" t="s">
        <v>29</v>
      </c>
      <c r="K7" s="552" t="s">
        <v>30</v>
      </c>
      <c r="L7" s="552" t="s">
        <v>29</v>
      </c>
      <c r="M7" s="552" t="s">
        <v>30</v>
      </c>
      <c r="N7" s="552" t="s">
        <v>29</v>
      </c>
      <c r="O7" s="552" t="s">
        <v>30</v>
      </c>
    </row>
    <row r="8" spans="1:15" ht="21.75">
      <c r="A8" s="120" t="s">
        <v>1073</v>
      </c>
      <c r="B8" s="906">
        <v>26521.951520000002</v>
      </c>
      <c r="C8" s="907">
        <v>5.1830249191279286E-2</v>
      </c>
      <c r="D8" s="906">
        <v>3944.1098900000006</v>
      </c>
      <c r="E8" s="907">
        <v>1.3615035770562852E-2</v>
      </c>
      <c r="F8" s="906">
        <v>1577.5334199999998</v>
      </c>
      <c r="G8" s="907">
        <v>1.6500693098315967E-2</v>
      </c>
      <c r="H8" s="906">
        <v>2890.90524</v>
      </c>
      <c r="I8" s="907">
        <v>4.531663865793986E-3</v>
      </c>
      <c r="J8" s="906">
        <v>3228.3660999999993</v>
      </c>
      <c r="K8" s="907">
        <v>3.738618037083986E-3</v>
      </c>
      <c r="L8" s="906">
        <v>5318.9152100000028</v>
      </c>
      <c r="M8" s="907">
        <v>6.6684536563547912E-3</v>
      </c>
      <c r="N8" s="906">
        <v>43481.78138</v>
      </c>
      <c r="O8" s="907">
        <v>1.3604737314133664E-2</v>
      </c>
    </row>
    <row r="9" spans="1:15" ht="21.75">
      <c r="A9" s="120" t="s">
        <v>1074</v>
      </c>
      <c r="B9" s="906">
        <v>1036.1401500001662</v>
      </c>
      <c r="C9" s="907">
        <v>2.024866161568118E-3</v>
      </c>
      <c r="D9" s="906">
        <v>330.76579000003449</v>
      </c>
      <c r="E9" s="907">
        <v>1.1418008595417074E-3</v>
      </c>
      <c r="F9" s="906">
        <v>125.92144</v>
      </c>
      <c r="G9" s="907">
        <v>1.31711379904586E-3</v>
      </c>
      <c r="H9" s="906">
        <v>0</v>
      </c>
      <c r="I9" s="907">
        <v>0</v>
      </c>
      <c r="J9" s="906">
        <v>2086.6199699999524</v>
      </c>
      <c r="K9" s="907">
        <v>2.4164158632385187E-3</v>
      </c>
      <c r="L9" s="906">
        <v>1517.6123999997471</v>
      </c>
      <c r="M9" s="907">
        <v>1.9026676602554222E-3</v>
      </c>
      <c r="N9" s="906">
        <v>5097.0597499999003</v>
      </c>
      <c r="O9" s="907">
        <v>1.5947865237436701E-3</v>
      </c>
    </row>
    <row r="10" spans="1:15" ht="21.75">
      <c r="A10" s="120" t="s">
        <v>1075</v>
      </c>
      <c r="B10" s="906">
        <v>488528.25975000008</v>
      </c>
      <c r="C10" s="907">
        <v>0.95470129416119676</v>
      </c>
      <c r="D10" s="906">
        <v>288750.26053999999</v>
      </c>
      <c r="E10" s="907">
        <v>0.99676358814927501</v>
      </c>
      <c r="F10" s="906">
        <v>94067.852370000008</v>
      </c>
      <c r="G10" s="907">
        <v>0.9839314607832933</v>
      </c>
      <c r="H10" s="906">
        <v>637596.03372999991</v>
      </c>
      <c r="I10" s="907">
        <v>0.99946925518312868</v>
      </c>
      <c r="J10" s="906">
        <v>866090.17047000001</v>
      </c>
      <c r="K10" s="907">
        <v>1.0029780491934566</v>
      </c>
      <c r="L10" s="906">
        <v>792539.75390999997</v>
      </c>
      <c r="M10" s="907">
        <v>0.99362640897741672</v>
      </c>
      <c r="N10" s="906">
        <v>3167572.3307699999</v>
      </c>
      <c r="O10" s="907">
        <v>0.99108150852958354</v>
      </c>
    </row>
    <row r="11" spans="1:15" ht="22.5">
      <c r="A11" s="120" t="s">
        <v>1076</v>
      </c>
      <c r="B11" s="824">
        <v>168598.39375999998</v>
      </c>
      <c r="C11" s="825">
        <v>0.32948166560219339</v>
      </c>
      <c r="D11" s="824">
        <v>63902.235120000005</v>
      </c>
      <c r="E11" s="825">
        <v>0.22059000414355029</v>
      </c>
      <c r="F11" s="824">
        <v>0</v>
      </c>
      <c r="G11" s="825">
        <v>0</v>
      </c>
      <c r="H11" s="824">
        <v>298317.61148999992</v>
      </c>
      <c r="I11" s="825">
        <v>0.46763038850737332</v>
      </c>
      <c r="J11" s="824">
        <v>380795.73491999996</v>
      </c>
      <c r="K11" s="825">
        <v>0.44098152406462343</v>
      </c>
      <c r="L11" s="824">
        <v>136110.80882999999</v>
      </c>
      <c r="M11" s="825">
        <v>0.17064543896194595</v>
      </c>
      <c r="N11" s="824">
        <v>1047724.7841199999</v>
      </c>
      <c r="O11" s="825">
        <v>0.32781592687958083</v>
      </c>
    </row>
    <row r="12" spans="1:15" ht="22.5">
      <c r="A12" s="79" t="s">
        <v>1077</v>
      </c>
      <c r="B12" s="824">
        <v>126206.66065999999</v>
      </c>
      <c r="C12" s="825">
        <v>0.2466380600490225</v>
      </c>
      <c r="D12" s="824">
        <v>5413.9284299999999</v>
      </c>
      <c r="E12" s="825">
        <v>1.8688837605819641E-2</v>
      </c>
      <c r="F12" s="824">
        <v>0</v>
      </c>
      <c r="G12" s="825">
        <v>0</v>
      </c>
      <c r="H12" s="824">
        <v>0</v>
      </c>
      <c r="I12" s="825">
        <v>0</v>
      </c>
      <c r="J12" s="824">
        <v>0</v>
      </c>
      <c r="K12" s="825">
        <v>0</v>
      </c>
      <c r="L12" s="824">
        <v>88.362870000000001</v>
      </c>
      <c r="M12" s="825">
        <v>1.1078268411379747E-4</v>
      </c>
      <c r="N12" s="824">
        <v>131708.95196000001</v>
      </c>
      <c r="O12" s="825">
        <v>4.1209574135797518E-2</v>
      </c>
    </row>
    <row r="13" spans="1:15" ht="22.5">
      <c r="A13" s="79" t="s">
        <v>1078</v>
      </c>
      <c r="B13" s="824">
        <v>0</v>
      </c>
      <c r="C13" s="825">
        <v>0</v>
      </c>
      <c r="D13" s="824">
        <v>30410.373670000001</v>
      </c>
      <c r="E13" s="825">
        <v>0.10497636649602395</v>
      </c>
      <c r="F13" s="824">
        <v>0</v>
      </c>
      <c r="G13" s="825">
        <v>0</v>
      </c>
      <c r="H13" s="824">
        <v>0</v>
      </c>
      <c r="I13" s="825">
        <v>0</v>
      </c>
      <c r="J13" s="824">
        <v>236844.83676999999</v>
      </c>
      <c r="K13" s="825">
        <v>0.27427879964993274</v>
      </c>
      <c r="L13" s="824">
        <v>90779.318199999994</v>
      </c>
      <c r="M13" s="825">
        <v>0.11381224412716003</v>
      </c>
      <c r="N13" s="824">
        <v>358034.52863999997</v>
      </c>
      <c r="O13" s="825">
        <v>0.11202314065672866</v>
      </c>
    </row>
    <row r="14" spans="1:15" ht="22.5">
      <c r="A14" s="79" t="s">
        <v>1079</v>
      </c>
      <c r="B14" s="824">
        <v>73.088059999999999</v>
      </c>
      <c r="C14" s="825">
        <v>1.4283158461588093E-4</v>
      </c>
      <c r="D14" s="824">
        <v>14.617610000000001</v>
      </c>
      <c r="E14" s="825">
        <v>5.045987271671511E-5</v>
      </c>
      <c r="F14" s="824">
        <v>0</v>
      </c>
      <c r="G14" s="825">
        <v>0</v>
      </c>
      <c r="H14" s="824">
        <v>0</v>
      </c>
      <c r="I14" s="825">
        <v>0</v>
      </c>
      <c r="J14" s="824">
        <v>146.57137</v>
      </c>
      <c r="K14" s="825">
        <v>1.6973736888208272E-4</v>
      </c>
      <c r="L14" s="824">
        <v>0</v>
      </c>
      <c r="M14" s="825">
        <v>0</v>
      </c>
      <c r="N14" s="824">
        <v>234.27704</v>
      </c>
      <c r="O14" s="825">
        <v>7.33014491765697E-5</v>
      </c>
    </row>
    <row r="15" spans="1:15" ht="22.5">
      <c r="A15" s="79" t="s">
        <v>1080</v>
      </c>
      <c r="B15" s="824">
        <v>268.21282000000002</v>
      </c>
      <c r="C15" s="825">
        <v>5.2415212683021067E-4</v>
      </c>
      <c r="D15" s="824">
        <v>675.94653000000005</v>
      </c>
      <c r="E15" s="825">
        <v>2.3333620111020375E-3</v>
      </c>
      <c r="F15" s="824">
        <v>0</v>
      </c>
      <c r="G15" s="825">
        <v>0</v>
      </c>
      <c r="H15" s="824">
        <v>0</v>
      </c>
      <c r="I15" s="825">
        <v>0</v>
      </c>
      <c r="J15" s="824">
        <v>18314.990269999998</v>
      </c>
      <c r="K15" s="825">
        <v>2.120972369659058E-2</v>
      </c>
      <c r="L15" s="824">
        <v>0</v>
      </c>
      <c r="M15" s="825">
        <v>0</v>
      </c>
      <c r="N15" s="824">
        <v>19259.14962</v>
      </c>
      <c r="O15" s="825">
        <v>6.0258725185121931E-3</v>
      </c>
    </row>
    <row r="16" spans="1:15" ht="22.5">
      <c r="A16" s="823" t="s">
        <v>1081</v>
      </c>
      <c r="B16" s="824">
        <v>0</v>
      </c>
      <c r="C16" s="825">
        <v>0</v>
      </c>
      <c r="D16" s="824">
        <v>0</v>
      </c>
      <c r="E16" s="825">
        <v>0</v>
      </c>
      <c r="F16" s="824">
        <v>0</v>
      </c>
      <c r="G16" s="825">
        <v>0</v>
      </c>
      <c r="H16" s="824">
        <v>0</v>
      </c>
      <c r="I16" s="825">
        <v>0</v>
      </c>
      <c r="J16" s="824">
        <v>0</v>
      </c>
      <c r="K16" s="825">
        <v>0</v>
      </c>
      <c r="L16" s="824">
        <v>0</v>
      </c>
      <c r="M16" s="825">
        <v>0</v>
      </c>
      <c r="N16" s="824">
        <v>0</v>
      </c>
      <c r="O16" s="825">
        <v>0</v>
      </c>
    </row>
    <row r="17" spans="1:15" ht="22.5">
      <c r="A17" s="823" t="s">
        <v>1082</v>
      </c>
      <c r="B17" s="824">
        <v>836.63939000000005</v>
      </c>
      <c r="C17" s="825">
        <v>1.6349938666557029E-3</v>
      </c>
      <c r="D17" s="824">
        <v>316.66298</v>
      </c>
      <c r="E17" s="825">
        <v>1.0931180723042755E-3</v>
      </c>
      <c r="F17" s="824">
        <v>0</v>
      </c>
      <c r="G17" s="825">
        <v>0</v>
      </c>
      <c r="H17" s="824">
        <v>0</v>
      </c>
      <c r="I17" s="825">
        <v>0</v>
      </c>
      <c r="J17" s="824">
        <v>110.90886</v>
      </c>
      <c r="K17" s="825">
        <v>1.2843830334744957E-4</v>
      </c>
      <c r="L17" s="824">
        <v>7529.9078900000004</v>
      </c>
      <c r="M17" s="825">
        <v>9.4404290759666516E-3</v>
      </c>
      <c r="N17" s="824">
        <v>8794.1191200000012</v>
      </c>
      <c r="O17" s="825">
        <v>2.7515358557004986E-3</v>
      </c>
    </row>
    <row r="18" spans="1:15" ht="22.5">
      <c r="A18" s="79" t="s">
        <v>1083</v>
      </c>
      <c r="B18" s="824">
        <v>0</v>
      </c>
      <c r="C18" s="825">
        <v>0</v>
      </c>
      <c r="D18" s="824">
        <v>0</v>
      </c>
      <c r="E18" s="825">
        <v>0</v>
      </c>
      <c r="F18" s="824">
        <v>0</v>
      </c>
      <c r="G18" s="825">
        <v>0</v>
      </c>
      <c r="H18" s="824">
        <v>0</v>
      </c>
      <c r="I18" s="825">
        <v>0</v>
      </c>
      <c r="J18" s="824">
        <v>2062.0791799999997</v>
      </c>
      <c r="K18" s="825">
        <v>2.3879963354352398E-3</v>
      </c>
      <c r="L18" s="824">
        <v>5589.6089000000002</v>
      </c>
      <c r="M18" s="825">
        <v>7.0078289341255094E-3</v>
      </c>
      <c r="N18" s="824">
        <v>7651.6880799999999</v>
      </c>
      <c r="O18" s="825">
        <v>2.3940878923136648E-3</v>
      </c>
    </row>
    <row r="19" spans="1:15" ht="22.5">
      <c r="A19" s="120" t="s">
        <v>1084</v>
      </c>
      <c r="B19" s="824">
        <v>41213.792829999999</v>
      </c>
      <c r="C19" s="825">
        <v>8.0541627975069141E-2</v>
      </c>
      <c r="D19" s="824">
        <v>27070.705900000001</v>
      </c>
      <c r="E19" s="825">
        <v>9.3447860085583673E-2</v>
      </c>
      <c r="F19" s="824">
        <v>0</v>
      </c>
      <c r="G19" s="825">
        <v>0</v>
      </c>
      <c r="H19" s="824">
        <v>298317.61148999992</v>
      </c>
      <c r="I19" s="825">
        <v>0.46763038850737332</v>
      </c>
      <c r="J19" s="824">
        <v>123316.34847</v>
      </c>
      <c r="K19" s="825">
        <v>0.14280682871043537</v>
      </c>
      <c r="L19" s="824">
        <v>32123.610969999998</v>
      </c>
      <c r="M19" s="825">
        <v>4.0274154140579964E-2</v>
      </c>
      <c r="N19" s="824">
        <v>522042.06965999986</v>
      </c>
      <c r="O19" s="825">
        <v>0.16333841437135171</v>
      </c>
    </row>
    <row r="20" spans="1:15" ht="22.5">
      <c r="A20" s="79" t="s">
        <v>1085</v>
      </c>
      <c r="B20" s="824">
        <v>319929.86599000008</v>
      </c>
      <c r="C20" s="825">
        <v>0.62521962855900326</v>
      </c>
      <c r="D20" s="824">
        <v>224848.02541999996</v>
      </c>
      <c r="E20" s="825">
        <v>0.77617358400572467</v>
      </c>
      <c r="F20" s="824">
        <v>94067.852370000008</v>
      </c>
      <c r="G20" s="825">
        <v>0.9839314607832933</v>
      </c>
      <c r="H20" s="824">
        <v>339278.42223999999</v>
      </c>
      <c r="I20" s="825">
        <v>0.53183886667575531</v>
      </c>
      <c r="J20" s="824">
        <v>485294.43555000005</v>
      </c>
      <c r="K20" s="825">
        <v>0.56199652512883302</v>
      </c>
      <c r="L20" s="824">
        <v>656428.94507999998</v>
      </c>
      <c r="M20" s="825">
        <v>0.82298097001547077</v>
      </c>
      <c r="N20" s="824">
        <v>2119847.5466499999</v>
      </c>
      <c r="O20" s="825">
        <v>0.66326558165000271</v>
      </c>
    </row>
    <row r="21" spans="1:15" ht="18" customHeight="1">
      <c r="A21" s="79" t="s">
        <v>1086</v>
      </c>
      <c r="B21" s="824">
        <v>312792.96169000008</v>
      </c>
      <c r="C21" s="825">
        <v>0.61127240721503961</v>
      </c>
      <c r="D21" s="824">
        <v>50485.256619999993</v>
      </c>
      <c r="E21" s="825">
        <v>0.17427470175465745</v>
      </c>
      <c r="F21" s="824">
        <v>0</v>
      </c>
      <c r="G21" s="825">
        <v>0</v>
      </c>
      <c r="H21" s="824">
        <v>0</v>
      </c>
      <c r="I21" s="825">
        <v>0</v>
      </c>
      <c r="J21" s="824">
        <v>0</v>
      </c>
      <c r="K21" s="825">
        <v>0</v>
      </c>
      <c r="L21" s="824">
        <v>14850.487499999999</v>
      </c>
      <c r="M21" s="825">
        <v>1.8618418184565506E-2</v>
      </c>
      <c r="N21" s="824">
        <v>378128.70581000007</v>
      </c>
      <c r="O21" s="825">
        <v>0.11831027962080193</v>
      </c>
    </row>
    <row r="22" spans="1:15" ht="22.5">
      <c r="A22" s="79" t="s">
        <v>1087</v>
      </c>
      <c r="B22" s="824">
        <v>666.74817999999993</v>
      </c>
      <c r="C22" s="825">
        <v>1.3029857283002805E-3</v>
      </c>
      <c r="D22" s="824">
        <v>121091.00202999999</v>
      </c>
      <c r="E22" s="825">
        <v>0.41800516976258706</v>
      </c>
      <c r="F22" s="824">
        <v>0</v>
      </c>
      <c r="G22" s="825">
        <v>0</v>
      </c>
      <c r="H22" s="824">
        <v>0</v>
      </c>
      <c r="I22" s="825">
        <v>0</v>
      </c>
      <c r="J22" s="824">
        <v>430927.55767000001</v>
      </c>
      <c r="K22" s="825">
        <v>0.49903681611004774</v>
      </c>
      <c r="L22" s="824">
        <v>571653.36846999999</v>
      </c>
      <c r="M22" s="825">
        <v>0.71669576307107585</v>
      </c>
      <c r="N22" s="824">
        <v>1124338.6763499998</v>
      </c>
      <c r="O22" s="825">
        <v>0.35178715909045616</v>
      </c>
    </row>
    <row r="23" spans="1:15" ht="18" customHeight="1">
      <c r="A23" s="79" t="s">
        <v>1079</v>
      </c>
      <c r="B23" s="824">
        <v>0</v>
      </c>
      <c r="C23" s="825">
        <v>0</v>
      </c>
      <c r="D23" s="824">
        <v>0</v>
      </c>
      <c r="E23" s="825">
        <v>0</v>
      </c>
      <c r="F23" s="824">
        <v>0</v>
      </c>
      <c r="G23" s="825">
        <v>0</v>
      </c>
      <c r="H23" s="824">
        <v>0</v>
      </c>
      <c r="I23" s="825">
        <v>0</v>
      </c>
      <c r="J23" s="824">
        <v>0</v>
      </c>
      <c r="K23" s="825">
        <v>0</v>
      </c>
      <c r="L23" s="824">
        <v>0</v>
      </c>
      <c r="M23" s="825">
        <v>0</v>
      </c>
      <c r="N23" s="824">
        <v>0</v>
      </c>
      <c r="O23" s="825">
        <v>0</v>
      </c>
    </row>
    <row r="24" spans="1:15" ht="22.5">
      <c r="A24" s="79" t="s">
        <v>1088</v>
      </c>
      <c r="B24" s="824">
        <v>0</v>
      </c>
      <c r="C24" s="825">
        <v>0</v>
      </c>
      <c r="D24" s="824">
        <v>2184.7365099999997</v>
      </c>
      <c r="E24" s="825">
        <v>7.541692945300933E-3</v>
      </c>
      <c r="F24" s="824">
        <v>0</v>
      </c>
      <c r="G24" s="825">
        <v>0</v>
      </c>
      <c r="H24" s="824">
        <v>0</v>
      </c>
      <c r="I24" s="825">
        <v>0</v>
      </c>
      <c r="J24" s="824">
        <v>2327.7752700000001</v>
      </c>
      <c r="K24" s="825">
        <v>2.6956864064147028E-3</v>
      </c>
      <c r="L24" s="824">
        <v>49.749459999999999</v>
      </c>
      <c r="M24" s="825">
        <v>6.2372110729450083E-5</v>
      </c>
      <c r="N24" s="824">
        <v>4562.2612399999998</v>
      </c>
      <c r="O24" s="825">
        <v>1.4274568280958895E-3</v>
      </c>
    </row>
    <row r="25" spans="1:15" ht="22.5">
      <c r="A25" s="823" t="s">
        <v>1081</v>
      </c>
      <c r="B25" s="824">
        <v>158.06867000000003</v>
      </c>
      <c r="C25" s="825">
        <v>3.0890406195245519E-4</v>
      </c>
      <c r="D25" s="824">
        <v>0</v>
      </c>
      <c r="E25" s="825">
        <v>0</v>
      </c>
      <c r="F25" s="824">
        <v>0</v>
      </c>
      <c r="G25" s="825">
        <v>0</v>
      </c>
      <c r="H25" s="824">
        <v>0</v>
      </c>
      <c r="I25" s="825">
        <v>0</v>
      </c>
      <c r="J25" s="824">
        <v>0</v>
      </c>
      <c r="K25" s="825">
        <v>0</v>
      </c>
      <c r="L25" s="824">
        <v>104.22873</v>
      </c>
      <c r="M25" s="825">
        <v>1.3067409955303948E-4</v>
      </c>
      <c r="N25" s="824">
        <v>262.29740000000004</v>
      </c>
      <c r="O25" s="825">
        <v>8.2068560944966598E-5</v>
      </c>
    </row>
    <row r="26" spans="1:15" ht="22.5">
      <c r="A26" s="823" t="s">
        <v>1089</v>
      </c>
      <c r="B26" s="824">
        <v>6312.0874500000009</v>
      </c>
      <c r="C26" s="825">
        <v>1.2335331553710896E-2</v>
      </c>
      <c r="D26" s="824">
        <v>51087.030259999992</v>
      </c>
      <c r="E26" s="825">
        <v>0.17635201954317928</v>
      </c>
      <c r="F26" s="824">
        <v>94067.852370000008</v>
      </c>
      <c r="G26" s="825">
        <v>0.9839314607832933</v>
      </c>
      <c r="H26" s="824">
        <v>0</v>
      </c>
      <c r="I26" s="825">
        <v>0</v>
      </c>
      <c r="J26" s="824">
        <v>2750.4091200000003</v>
      </c>
      <c r="K26" s="825">
        <v>3.1851186720713914E-3</v>
      </c>
      <c r="L26" s="824">
        <v>68309.268970000005</v>
      </c>
      <c r="M26" s="825">
        <v>8.5640995661955502E-2</v>
      </c>
      <c r="N26" s="824">
        <v>222526.64817</v>
      </c>
      <c r="O26" s="825">
        <v>6.962494400332897E-2</v>
      </c>
    </row>
    <row r="27" spans="1:15" ht="22.5">
      <c r="A27" s="79" t="s">
        <v>1083</v>
      </c>
      <c r="B27" s="824">
        <v>0</v>
      </c>
      <c r="C27" s="825">
        <v>0</v>
      </c>
      <c r="D27" s="824">
        <v>0</v>
      </c>
      <c r="E27" s="825">
        <v>0</v>
      </c>
      <c r="F27" s="824">
        <v>0</v>
      </c>
      <c r="G27" s="825">
        <v>0</v>
      </c>
      <c r="H27" s="824">
        <v>339278.42223999999</v>
      </c>
      <c r="I27" s="825">
        <v>0.53183886667575531</v>
      </c>
      <c r="J27" s="824">
        <v>49288.693490000005</v>
      </c>
      <c r="K27" s="825">
        <v>5.7078903940299124E-2</v>
      </c>
      <c r="L27" s="824">
        <v>1461.84195</v>
      </c>
      <c r="M27" s="825">
        <v>1.8327468875914477E-3</v>
      </c>
      <c r="N27" s="824">
        <v>390028.95767999993</v>
      </c>
      <c r="O27" s="825">
        <v>0.12203367354637472</v>
      </c>
    </row>
    <row r="28" spans="1:15" ht="22.5">
      <c r="A28" s="79" t="s">
        <v>1084</v>
      </c>
      <c r="B28" s="824">
        <v>0</v>
      </c>
      <c r="C28" s="825">
        <v>0</v>
      </c>
      <c r="D28" s="824">
        <v>0</v>
      </c>
      <c r="E28" s="825">
        <v>0</v>
      </c>
      <c r="F28" s="824">
        <v>0</v>
      </c>
      <c r="G28" s="825">
        <v>0</v>
      </c>
      <c r="H28" s="824">
        <v>0</v>
      </c>
      <c r="I28" s="825">
        <v>0</v>
      </c>
      <c r="J28" s="824">
        <v>0</v>
      </c>
      <c r="K28" s="825">
        <v>0</v>
      </c>
      <c r="L28" s="824">
        <v>0</v>
      </c>
      <c r="M28" s="825">
        <v>0</v>
      </c>
      <c r="N28" s="824">
        <v>0</v>
      </c>
      <c r="O28" s="825">
        <v>0</v>
      </c>
    </row>
    <row r="29" spans="1:15" ht="22.5">
      <c r="A29" s="79" t="s">
        <v>1090</v>
      </c>
      <c r="B29" s="824">
        <v>0</v>
      </c>
      <c r="C29" s="825">
        <v>0</v>
      </c>
      <c r="D29" s="824">
        <v>0</v>
      </c>
      <c r="E29" s="825">
        <v>0</v>
      </c>
      <c r="F29" s="824">
        <v>0</v>
      </c>
      <c r="G29" s="825">
        <v>0</v>
      </c>
      <c r="H29" s="824">
        <v>0</v>
      </c>
      <c r="I29" s="825">
        <v>0</v>
      </c>
      <c r="J29" s="824">
        <v>0</v>
      </c>
      <c r="K29" s="825">
        <v>0</v>
      </c>
      <c r="L29" s="824">
        <v>0</v>
      </c>
      <c r="M29" s="825">
        <v>0</v>
      </c>
      <c r="N29" s="824">
        <v>0</v>
      </c>
      <c r="O29" s="825">
        <v>0</v>
      </c>
    </row>
    <row r="30" spans="1:15" ht="21.75">
      <c r="A30" s="120" t="s">
        <v>1091</v>
      </c>
      <c r="B30" s="906">
        <v>516086.35142000025</v>
      </c>
      <c r="C30" s="907">
        <v>1.008556409514044</v>
      </c>
      <c r="D30" s="906">
        <v>293025.13621999999</v>
      </c>
      <c r="E30" s="907">
        <v>1.0115204247793794</v>
      </c>
      <c r="F30" s="906">
        <v>95771.307230000006</v>
      </c>
      <c r="G30" s="907">
        <v>1.0017492676806552</v>
      </c>
      <c r="H30" s="906">
        <v>640486.93897000002</v>
      </c>
      <c r="I30" s="907">
        <v>1.0040009190489227</v>
      </c>
      <c r="J30" s="906">
        <v>871405.15654</v>
      </c>
      <c r="K30" s="907">
        <v>1.009133083093779</v>
      </c>
      <c r="L30" s="906">
        <v>799376.28151999984</v>
      </c>
      <c r="M30" s="907">
        <v>1.0021975302940271</v>
      </c>
      <c r="N30" s="906">
        <v>3216151.1719</v>
      </c>
      <c r="O30" s="907">
        <v>1.0062810323674609</v>
      </c>
    </row>
    <row r="31" spans="1:15" ht="22.5">
      <c r="A31" s="79" t="s">
        <v>1092</v>
      </c>
      <c r="B31" s="824">
        <v>4378.3829299999998</v>
      </c>
      <c r="C31" s="825">
        <v>8.5564095140440669E-3</v>
      </c>
      <c r="D31" s="824">
        <v>3337.3266199999994</v>
      </c>
      <c r="E31" s="825">
        <v>1.1520424779379462E-2</v>
      </c>
      <c r="F31" s="824">
        <v>167.23711</v>
      </c>
      <c r="G31" s="825">
        <v>1.7492676806551005E-3</v>
      </c>
      <c r="H31" s="824">
        <v>2552.3247499999989</v>
      </c>
      <c r="I31" s="825">
        <v>4.0009190489227733E-3</v>
      </c>
      <c r="J31" s="824">
        <v>7886.5868500000015</v>
      </c>
      <c r="K31" s="825">
        <v>9.1330830937790455E-3</v>
      </c>
      <c r="L31" s="824">
        <v>1752.8017600000001</v>
      </c>
      <c r="M31" s="825">
        <v>2.1975302940272115E-3</v>
      </c>
      <c r="N31" s="824">
        <v>20074.660019999999</v>
      </c>
      <c r="O31" s="825">
        <v>6.2810323674609581E-3</v>
      </c>
    </row>
    <row r="32" spans="1:15" ht="26.25" customHeight="1">
      <c r="A32" s="553" t="s">
        <v>1093</v>
      </c>
      <c r="B32" s="554">
        <v>511707.96849000023</v>
      </c>
      <c r="C32" s="555">
        <v>1</v>
      </c>
      <c r="D32" s="554">
        <v>289687.80959999998</v>
      </c>
      <c r="E32" s="555">
        <v>1</v>
      </c>
      <c r="F32" s="554">
        <v>95604.070120000004</v>
      </c>
      <c r="G32" s="555">
        <v>1</v>
      </c>
      <c r="H32" s="554">
        <v>637934.61421999999</v>
      </c>
      <c r="I32" s="555">
        <v>1</v>
      </c>
      <c r="J32" s="554">
        <v>863518.56969000003</v>
      </c>
      <c r="K32" s="555">
        <v>1</v>
      </c>
      <c r="L32" s="554">
        <v>797623.4797599999</v>
      </c>
      <c r="M32" s="555">
        <v>1</v>
      </c>
      <c r="N32" s="554">
        <v>3196076.5118800001</v>
      </c>
      <c r="O32" s="555">
        <v>1</v>
      </c>
    </row>
    <row r="33" spans="1:15" ht="22.5">
      <c r="A33" s="79" t="s">
        <v>1094</v>
      </c>
      <c r="B33" s="824">
        <v>-113.67191</v>
      </c>
      <c r="C33" s="825">
        <v>-2.2214215333686243E-4</v>
      </c>
      <c r="D33" s="824">
        <v>-27.000409999999999</v>
      </c>
      <c r="E33" s="825">
        <v>-9.3205199201450975E-5</v>
      </c>
      <c r="F33" s="824">
        <v>0</v>
      </c>
      <c r="G33" s="825">
        <v>0</v>
      </c>
      <c r="H33" s="824">
        <v>0</v>
      </c>
      <c r="I33" s="825">
        <v>0</v>
      </c>
      <c r="J33" s="824">
        <v>-0.3803399999999999</v>
      </c>
      <c r="K33" s="825">
        <v>-4.4045375901590694E-7</v>
      </c>
      <c r="L33" s="824">
        <v>1116.2620200000001</v>
      </c>
      <c r="M33" s="825">
        <v>1.3994849052536376E-3</v>
      </c>
      <c r="N33" s="824">
        <v>975.20936000000017</v>
      </c>
      <c r="O33" s="825">
        <v>3.051270382217356E-4</v>
      </c>
    </row>
    <row r="34" spans="1:15" ht="33">
      <c r="A34" s="79" t="s">
        <v>1095</v>
      </c>
      <c r="B34" s="824">
        <v>0</v>
      </c>
      <c r="C34" s="825">
        <v>0</v>
      </c>
      <c r="D34" s="824">
        <v>0</v>
      </c>
      <c r="E34" s="825">
        <v>0</v>
      </c>
      <c r="F34" s="824">
        <v>0</v>
      </c>
      <c r="G34" s="825">
        <v>0</v>
      </c>
      <c r="H34" s="824">
        <v>0</v>
      </c>
      <c r="I34" s="825">
        <v>0</v>
      </c>
      <c r="J34" s="824">
        <v>1463.6860099999999</v>
      </c>
      <c r="K34" s="825">
        <v>1.6950255169676984E-3</v>
      </c>
      <c r="L34" s="824">
        <v>0</v>
      </c>
      <c r="M34" s="825">
        <v>0</v>
      </c>
      <c r="N34" s="824">
        <v>1463.6860099999999</v>
      </c>
      <c r="O34" s="825">
        <v>4.5796338246578103E-4</v>
      </c>
    </row>
    <row r="35" spans="1:15" ht="12.75" customHeight="1">
      <c r="A35" s="21" t="s">
        <v>382</v>
      </c>
      <c r="B35" s="76"/>
      <c r="D35" s="76"/>
      <c r="J35" s="76"/>
    </row>
    <row r="36" spans="1:15" ht="12.75" customHeight="1">
      <c r="A36" s="39" t="s">
        <v>432</v>
      </c>
    </row>
    <row r="37" spans="1:15" ht="12.75" customHeight="1">
      <c r="A37" s="263"/>
      <c r="C37" s="124"/>
      <c r="D37" s="124"/>
      <c r="E37" s="124"/>
      <c r="F37" s="124"/>
      <c r="G37" s="124"/>
      <c r="H37" s="124"/>
      <c r="I37" s="124"/>
      <c r="L37" s="124"/>
    </row>
    <row r="38" spans="1:15" ht="12.75" customHeight="1">
      <c r="A38" s="908"/>
    </row>
    <row r="39" spans="1:15" ht="12.75" customHeight="1">
      <c r="L39" s="124"/>
    </row>
    <row r="40" spans="1:15" ht="12.75" customHeight="1"/>
    <row r="41" spans="1:15" ht="12.75" customHeight="1">
      <c r="A41" s="133" t="s">
        <v>693</v>
      </c>
      <c r="H41" s="129" t="str">
        <f>O1</f>
        <v>Studeni 2024.</v>
      </c>
      <c r="I41" s="1069"/>
    </row>
    <row r="42" spans="1:15">
      <c r="A42" s="514" t="s">
        <v>694</v>
      </c>
      <c r="H42" s="508" t="str">
        <f>O2</f>
        <v>November 2024</v>
      </c>
      <c r="I42" s="520"/>
    </row>
    <row r="43" spans="1:15" ht="12.75" customHeight="1">
      <c r="H43"/>
      <c r="I43" s="189"/>
    </row>
    <row r="44" spans="1:15">
      <c r="H44" s="13" t="s">
        <v>1369</v>
      </c>
      <c r="I44" s="26"/>
    </row>
    <row r="45" spans="1:15" ht="22.5">
      <c r="A45" s="1234" t="s">
        <v>433</v>
      </c>
      <c r="B45" s="556" t="s">
        <v>403</v>
      </c>
      <c r="C45" s="556" t="s">
        <v>404</v>
      </c>
      <c r="D45" s="556" t="s">
        <v>405</v>
      </c>
      <c r="E45" s="556" t="s">
        <v>1483</v>
      </c>
      <c r="F45" s="1068" t="s">
        <v>406</v>
      </c>
      <c r="G45" s="1068" t="s">
        <v>435</v>
      </c>
      <c r="H45" s="1068" t="s">
        <v>408</v>
      </c>
      <c r="I45" s="1070"/>
    </row>
    <row r="46" spans="1:15" ht="22.5">
      <c r="A46" s="1234"/>
      <c r="B46" s="557" t="s">
        <v>434</v>
      </c>
      <c r="C46" s="557" t="s">
        <v>434</v>
      </c>
      <c r="D46" s="557" t="s">
        <v>434</v>
      </c>
      <c r="E46" s="557" t="s">
        <v>434</v>
      </c>
      <c r="F46" s="557" t="s">
        <v>434</v>
      </c>
      <c r="G46" s="557" t="s">
        <v>434</v>
      </c>
      <c r="H46" s="557" t="s">
        <v>434</v>
      </c>
      <c r="I46" s="1071"/>
    </row>
    <row r="47" spans="1:15" ht="22.5">
      <c r="A47" s="79" t="s">
        <v>436</v>
      </c>
      <c r="B47" s="419">
        <v>14818.897879999995</v>
      </c>
      <c r="C47" s="419">
        <v>6462.5505300000032</v>
      </c>
      <c r="D47" s="419">
        <v>1854.2865400000001</v>
      </c>
      <c r="E47" s="419">
        <v>101578.25748000001</v>
      </c>
      <c r="F47" s="419">
        <v>20980.6374</v>
      </c>
      <c r="G47" s="419">
        <v>37710.753929999984</v>
      </c>
      <c r="H47" s="1081">
        <f>SUM(B47:G47)</f>
        <v>183405.38376</v>
      </c>
      <c r="I47" s="1072"/>
    </row>
    <row r="48" spans="1:15" ht="22.5">
      <c r="A48" s="420" t="s">
        <v>437</v>
      </c>
      <c r="B48" s="419">
        <v>7737.3457800000006</v>
      </c>
      <c r="C48" s="419">
        <v>4189.8944200000014</v>
      </c>
      <c r="D48" s="419">
        <v>1130.9081099999996</v>
      </c>
      <c r="E48" s="419">
        <v>19463.047229999996</v>
      </c>
      <c r="F48" s="419">
        <v>18993.101360000001</v>
      </c>
      <c r="G48" s="419">
        <v>4668.7912999999999</v>
      </c>
      <c r="H48" s="1081">
        <f>SUM(B48:G48)</f>
        <v>56183.088199999998</v>
      </c>
      <c r="I48" s="1072"/>
    </row>
    <row r="49" spans="1:15" ht="21.75">
      <c r="A49" s="553" t="s">
        <v>438</v>
      </c>
      <c r="B49" s="558">
        <f>B47-B48</f>
        <v>7081.5520999999944</v>
      </c>
      <c r="C49" s="558">
        <f t="shared" ref="C49:D49" si="0">C47-C48</f>
        <v>2272.6561100000017</v>
      </c>
      <c r="D49" s="558">
        <f t="shared" si="0"/>
        <v>723.37843000000044</v>
      </c>
      <c r="E49" s="558">
        <f>E47-E48</f>
        <v>82115.210250000018</v>
      </c>
      <c r="F49" s="558">
        <f>F47-F48</f>
        <v>1987.536039999999</v>
      </c>
      <c r="G49" s="558">
        <f>G47-G48</f>
        <v>33041.962629999987</v>
      </c>
      <c r="H49" s="558">
        <f>H47-H48</f>
        <v>127222.29556</v>
      </c>
      <c r="I49" s="1073"/>
    </row>
    <row r="50" spans="1:15" ht="12.75" customHeight="1">
      <c r="A50" s="21" t="s">
        <v>382</v>
      </c>
    </row>
    <row r="51" spans="1:15" ht="12.75" customHeight="1">
      <c r="A51" s="39" t="s">
        <v>432</v>
      </c>
    </row>
    <row r="52" spans="1:15" ht="12.75" customHeight="1"/>
    <row r="53" spans="1:15" ht="12.75" customHeight="1">
      <c r="A53" s="590" t="s">
        <v>81</v>
      </c>
    </row>
    <row r="54" spans="1:15" ht="12.75" customHeight="1"/>
    <row r="55" spans="1:15" ht="12.75" customHeight="1">
      <c r="B55" s="1048"/>
      <c r="C55" s="1048"/>
      <c r="D55" s="1048"/>
      <c r="E55" s="1048"/>
      <c r="F55" s="1048"/>
      <c r="G55" s="1048"/>
    </row>
    <row r="56" spans="1:15" ht="12.75" customHeight="1">
      <c r="B56" s="1048"/>
      <c r="C56" s="1048"/>
      <c r="D56" s="1048"/>
      <c r="E56" s="1048"/>
      <c r="F56" s="1048"/>
      <c r="G56" s="1048"/>
      <c r="O56" s="34" t="s">
        <v>1022</v>
      </c>
    </row>
    <row r="57" spans="1:15" ht="12.75" customHeight="1">
      <c r="B57" s="1048"/>
      <c r="C57" s="1048"/>
      <c r="D57" s="1048"/>
      <c r="E57" s="1048"/>
      <c r="F57" s="1048"/>
      <c r="G57" s="1048"/>
    </row>
    <row r="58" spans="1:15" ht="12.75" customHeight="1">
      <c r="B58" s="1048"/>
      <c r="C58" s="1048"/>
      <c r="D58" s="1048"/>
      <c r="E58" s="1048"/>
      <c r="F58" s="1048"/>
      <c r="G58" s="1048"/>
    </row>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66"/>
  </sheetPr>
  <dimension ref="A1:H112"/>
  <sheetViews>
    <sheetView showGridLines="0" zoomScaleNormal="100" workbookViewId="0"/>
  </sheetViews>
  <sheetFormatPr defaultRowHeight="15"/>
  <cols>
    <col min="1" max="1" width="38.710937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1" t="s">
        <v>695</v>
      </c>
      <c r="F1" s="262" t="s">
        <v>210</v>
      </c>
      <c r="G1" s="150" t="s">
        <v>1621</v>
      </c>
    </row>
    <row r="2" spans="1:8">
      <c r="A2" s="510" t="s">
        <v>696</v>
      </c>
      <c r="F2" s="511" t="s">
        <v>211</v>
      </c>
      <c r="G2" s="512" t="s">
        <v>1622</v>
      </c>
    </row>
    <row r="3" spans="1:8" ht="12.75" customHeight="1"/>
    <row r="4" spans="1:8" ht="12.75" customHeight="1">
      <c r="C4" s="178"/>
      <c r="G4" s="149" t="s">
        <v>1370</v>
      </c>
    </row>
    <row r="5" spans="1:8" ht="22.5" customHeight="1">
      <c r="A5" s="542" t="s">
        <v>387</v>
      </c>
      <c r="B5" s="542" t="s">
        <v>388</v>
      </c>
      <c r="C5" s="542" t="s">
        <v>378</v>
      </c>
      <c r="D5" s="542" t="s">
        <v>389</v>
      </c>
      <c r="E5" s="542"/>
      <c r="F5" s="542" t="s">
        <v>390</v>
      </c>
      <c r="G5" s="542" t="s">
        <v>391</v>
      </c>
    </row>
    <row r="6" spans="1:8" ht="12.75" customHeight="1">
      <c r="A6" s="106" t="s">
        <v>78</v>
      </c>
      <c r="B6" s="181">
        <v>47572962490</v>
      </c>
      <c r="C6" s="268" t="s">
        <v>146</v>
      </c>
      <c r="D6" s="106" t="s">
        <v>77</v>
      </c>
      <c r="E6" s="106"/>
      <c r="F6" s="108">
        <v>2020416.3</v>
      </c>
      <c r="G6" s="109">
        <v>23.435300000000002</v>
      </c>
      <c r="H6" s="276"/>
    </row>
    <row r="7" spans="1:8" ht="12.75" customHeight="1">
      <c r="A7" s="106" t="s">
        <v>980</v>
      </c>
      <c r="B7" s="181">
        <v>97433886648</v>
      </c>
      <c r="C7" s="268" t="s">
        <v>148</v>
      </c>
      <c r="D7" s="106" t="s">
        <v>102</v>
      </c>
      <c r="E7" s="106"/>
      <c r="F7" s="108">
        <v>3908386.81</v>
      </c>
      <c r="G7" s="109">
        <v>94.274799999999999</v>
      </c>
      <c r="H7" s="276"/>
    </row>
    <row r="8" spans="1:8" ht="12.75" customHeight="1">
      <c r="A8" s="106" t="s">
        <v>804</v>
      </c>
      <c r="B8" s="181" t="s">
        <v>806</v>
      </c>
      <c r="C8" s="268" t="s">
        <v>807</v>
      </c>
      <c r="D8" s="125" t="s">
        <v>805</v>
      </c>
      <c r="E8" s="106"/>
      <c r="F8" s="108">
        <v>36476864.979999997</v>
      </c>
      <c r="G8" s="109">
        <v>25.352699999999999</v>
      </c>
      <c r="H8" s="276"/>
    </row>
    <row r="9" spans="1:8" ht="12.75" customHeight="1">
      <c r="A9" s="106" t="s">
        <v>821</v>
      </c>
      <c r="B9" s="181">
        <v>75398635234</v>
      </c>
      <c r="C9" s="268" t="s">
        <v>808</v>
      </c>
      <c r="D9" s="125" t="s">
        <v>165</v>
      </c>
      <c r="E9" s="106"/>
      <c r="F9" s="108">
        <v>6949691.9800000004</v>
      </c>
      <c r="G9" s="109">
        <v>806.04970000000003</v>
      </c>
      <c r="H9" s="276"/>
    </row>
    <row r="10" spans="1:8" ht="12.75" customHeight="1">
      <c r="A10" s="106" t="s">
        <v>1373</v>
      </c>
      <c r="B10" s="181" t="s">
        <v>1396</v>
      </c>
      <c r="C10" s="268" t="s">
        <v>1397</v>
      </c>
      <c r="D10" s="125" t="s">
        <v>165</v>
      </c>
      <c r="E10" s="125"/>
      <c r="F10" s="110">
        <v>9268195.1099999994</v>
      </c>
      <c r="G10" s="109">
        <v>104.88939999999999</v>
      </c>
      <c r="H10" s="276"/>
    </row>
    <row r="11" spans="1:8" s="253" customFormat="1" ht="12.75" customHeight="1">
      <c r="A11" s="106" t="s">
        <v>136</v>
      </c>
      <c r="B11" s="181">
        <v>57255663752</v>
      </c>
      <c r="C11" s="268" t="s">
        <v>147</v>
      </c>
      <c r="D11" s="125" t="s">
        <v>165</v>
      </c>
      <c r="E11" s="125"/>
      <c r="F11" s="110">
        <v>1228041.68</v>
      </c>
      <c r="G11" s="109">
        <v>22.289100000000001</v>
      </c>
      <c r="H11" s="276"/>
    </row>
    <row r="12" spans="1:8" ht="12.75" customHeight="1">
      <c r="A12" s="106" t="s">
        <v>166</v>
      </c>
      <c r="B12" s="181">
        <v>13264226136</v>
      </c>
      <c r="C12" s="268" t="s">
        <v>149</v>
      </c>
      <c r="D12" s="125" t="s">
        <v>111</v>
      </c>
      <c r="E12" s="125"/>
      <c r="F12" s="110">
        <v>5261546.4400000004</v>
      </c>
      <c r="G12" s="109">
        <v>1.0523</v>
      </c>
    </row>
    <row r="13" spans="1:8" ht="18.75" customHeight="1">
      <c r="A13" s="548" t="s">
        <v>392</v>
      </c>
      <c r="B13" s="560"/>
      <c r="C13" s="561"/>
      <c r="D13" s="549"/>
      <c r="E13" s="549"/>
      <c r="F13" s="550">
        <f>SUM(F6:F12)</f>
        <v>65113143.29999999</v>
      </c>
      <c r="G13" s="562"/>
    </row>
    <row r="14" spans="1:8" ht="12.75" customHeight="1">
      <c r="A14" s="21" t="s">
        <v>374</v>
      </c>
    </row>
    <row r="15" spans="1:8" ht="12.75" customHeight="1">
      <c r="A15" s="45" t="s">
        <v>393</v>
      </c>
    </row>
    <row r="16" spans="1:8" s="1048" customFormat="1" ht="12.75" customHeight="1">
      <c r="A16" s="1076" t="s">
        <v>1620</v>
      </c>
    </row>
    <row r="17" spans="1:8" ht="12.75" customHeight="1">
      <c r="A17" s="264"/>
    </row>
    <row r="18" spans="1:8" ht="12.75" customHeight="1">
      <c r="A18" s="131" t="s">
        <v>697</v>
      </c>
      <c r="G18" s="150" t="s">
        <v>1621</v>
      </c>
    </row>
    <row r="19" spans="1:8" ht="12.75" customHeight="1">
      <c r="A19" s="510" t="s">
        <v>698</v>
      </c>
      <c r="G19" s="512" t="s">
        <v>1622</v>
      </c>
    </row>
    <row r="20" spans="1:8" ht="12.75" customHeight="1">
      <c r="A20" s="53"/>
    </row>
    <row r="21" spans="1:8" ht="12.75" customHeight="1">
      <c r="A21" s="53"/>
      <c r="G21" s="955" t="s">
        <v>1370</v>
      </c>
    </row>
    <row r="22" spans="1:8" ht="21.75">
      <c r="A22" s="542" t="s">
        <v>394</v>
      </c>
      <c r="B22" s="542" t="s">
        <v>388</v>
      </c>
      <c r="C22" s="542" t="s">
        <v>378</v>
      </c>
      <c r="D22" s="542" t="s">
        <v>389</v>
      </c>
      <c r="E22" s="542" t="s">
        <v>395</v>
      </c>
      <c r="F22" s="542" t="s">
        <v>390</v>
      </c>
      <c r="G22" s="542" t="s">
        <v>391</v>
      </c>
    </row>
    <row r="23" spans="1:8">
      <c r="A23" s="106" t="s">
        <v>190</v>
      </c>
      <c r="B23" s="181" t="s">
        <v>196</v>
      </c>
      <c r="C23" s="268" t="s">
        <v>197</v>
      </c>
      <c r="D23" s="106" t="s">
        <v>77</v>
      </c>
      <c r="E23" s="107"/>
      <c r="F23" s="110">
        <v>847291.47</v>
      </c>
      <c r="G23" s="109">
        <v>13.969099999999999</v>
      </c>
    </row>
    <row r="24" spans="1:8" s="1048" customFormat="1">
      <c r="A24" s="125" t="s">
        <v>1644</v>
      </c>
      <c r="B24" s="181" t="s">
        <v>1647</v>
      </c>
      <c r="C24" s="268" t="s">
        <v>1648</v>
      </c>
      <c r="D24" s="106" t="s">
        <v>77</v>
      </c>
      <c r="E24" s="107"/>
      <c r="F24" s="110">
        <v>2105640.81</v>
      </c>
      <c r="G24" s="109">
        <v>200.53720000000001</v>
      </c>
    </row>
    <row r="25" spans="1:8" s="1048" customFormat="1">
      <c r="A25" s="125" t="s">
        <v>191</v>
      </c>
      <c r="B25" s="181" t="s">
        <v>198</v>
      </c>
      <c r="C25" s="268" t="s">
        <v>199</v>
      </c>
      <c r="D25" s="106" t="s">
        <v>194</v>
      </c>
      <c r="E25" s="107"/>
      <c r="F25" s="110">
        <v>31339063.719999999</v>
      </c>
      <c r="G25" s="109">
        <v>126.3158</v>
      </c>
    </row>
    <row r="26" spans="1:8">
      <c r="A26" s="106" t="s">
        <v>192</v>
      </c>
      <c r="B26" s="181" t="s">
        <v>200</v>
      </c>
      <c r="C26" s="268" t="s">
        <v>201</v>
      </c>
      <c r="D26" s="106" t="s">
        <v>194</v>
      </c>
      <c r="E26" s="107"/>
      <c r="F26" s="110">
        <v>1002349.03</v>
      </c>
      <c r="G26" s="109">
        <v>123.6546</v>
      </c>
    </row>
    <row r="27" spans="1:8">
      <c r="A27" s="106" t="s">
        <v>1102</v>
      </c>
      <c r="B27" s="181" t="s">
        <v>1242</v>
      </c>
      <c r="C27" s="268" t="s">
        <v>1243</v>
      </c>
      <c r="D27" s="106" t="s">
        <v>194</v>
      </c>
      <c r="E27" s="107"/>
      <c r="F27" s="110">
        <v>4447803.8899999997</v>
      </c>
      <c r="G27" s="109">
        <v>162.7533</v>
      </c>
    </row>
    <row r="28" spans="1:8">
      <c r="A28" s="106" t="s">
        <v>193</v>
      </c>
      <c r="B28" s="181" t="s">
        <v>202</v>
      </c>
      <c r="C28" s="268" t="s">
        <v>203</v>
      </c>
      <c r="D28" s="106" t="s">
        <v>194</v>
      </c>
      <c r="E28" s="107"/>
      <c r="F28" s="110">
        <v>827892.78</v>
      </c>
      <c r="G28" s="109">
        <v>20.7118</v>
      </c>
    </row>
    <row r="29" spans="1:8" s="253" customFormat="1">
      <c r="A29" s="106" t="s">
        <v>1250</v>
      </c>
      <c r="B29" s="181" t="s">
        <v>1284</v>
      </c>
      <c r="C29" s="268" t="s">
        <v>1285</v>
      </c>
      <c r="D29" s="106" t="s">
        <v>1251</v>
      </c>
      <c r="E29" s="107"/>
      <c r="F29" s="110" t="s">
        <v>138</v>
      </c>
      <c r="G29" s="109" t="s">
        <v>138</v>
      </c>
    </row>
    <row r="30" spans="1:8" s="253" customFormat="1">
      <c r="A30" s="125" t="s">
        <v>1317</v>
      </c>
      <c r="B30" s="181" t="s">
        <v>1321</v>
      </c>
      <c r="C30" s="268" t="s">
        <v>1322</v>
      </c>
      <c r="D30" s="106" t="s">
        <v>1287</v>
      </c>
      <c r="E30" s="107"/>
      <c r="F30" s="110" t="s">
        <v>138</v>
      </c>
      <c r="G30" s="109" t="s">
        <v>138</v>
      </c>
    </row>
    <row r="31" spans="1:8" s="253" customFormat="1">
      <c r="A31" s="125" t="s">
        <v>1318</v>
      </c>
      <c r="B31" s="181" t="s">
        <v>1323</v>
      </c>
      <c r="C31" s="268" t="s">
        <v>1324</v>
      </c>
      <c r="D31" s="106" t="s">
        <v>1287</v>
      </c>
      <c r="E31" s="107"/>
      <c r="F31" s="110" t="s">
        <v>138</v>
      </c>
      <c r="G31" s="109" t="s">
        <v>138</v>
      </c>
    </row>
    <row r="32" spans="1:8" s="253" customFormat="1">
      <c r="A32" s="125" t="s">
        <v>1500</v>
      </c>
      <c r="B32" s="181" t="s">
        <v>1506</v>
      </c>
      <c r="C32" s="268" t="s">
        <v>1507</v>
      </c>
      <c r="D32" s="106" t="s">
        <v>139</v>
      </c>
      <c r="E32" s="107"/>
      <c r="F32" s="110">
        <v>1109897.76</v>
      </c>
      <c r="G32" s="109">
        <v>143.3682</v>
      </c>
      <c r="H32"/>
    </row>
    <row r="33" spans="1:8" s="1048" customFormat="1">
      <c r="A33" s="106" t="s">
        <v>1501</v>
      </c>
      <c r="B33" s="181" t="s">
        <v>1508</v>
      </c>
      <c r="C33" s="268" t="s">
        <v>1509</v>
      </c>
      <c r="D33" s="106" t="s">
        <v>139</v>
      </c>
      <c r="E33" s="107"/>
      <c r="F33" s="110">
        <v>2998456.28</v>
      </c>
      <c r="G33" s="109">
        <v>145.29509999999999</v>
      </c>
    </row>
    <row r="34" spans="1:8" s="1048" customFormat="1">
      <c r="A34" s="106" t="s">
        <v>167</v>
      </c>
      <c r="B34" s="181" t="s">
        <v>168</v>
      </c>
      <c r="C34" s="268" t="s">
        <v>169</v>
      </c>
      <c r="D34" s="106" t="s">
        <v>165</v>
      </c>
      <c r="E34" s="107" t="s">
        <v>113</v>
      </c>
      <c r="F34" s="110">
        <v>2367677.8199999998</v>
      </c>
      <c r="G34" s="109">
        <v>23.511800000000001</v>
      </c>
    </row>
    <row r="35" spans="1:8">
      <c r="A35" s="106"/>
      <c r="B35" s="181"/>
      <c r="C35" s="268"/>
      <c r="D35" s="106"/>
      <c r="E35" s="107" t="s">
        <v>114</v>
      </c>
      <c r="F35" s="110">
        <v>3896179.9</v>
      </c>
      <c r="G35" s="109">
        <v>21.720600000000001</v>
      </c>
    </row>
    <row r="36" spans="1:8" ht="12.75" customHeight="1">
      <c r="A36" s="106" t="s">
        <v>1440</v>
      </c>
      <c r="B36" s="181" t="s">
        <v>1510</v>
      </c>
      <c r="C36" s="268" t="s">
        <v>1511</v>
      </c>
      <c r="D36" s="106" t="s">
        <v>165</v>
      </c>
      <c r="E36" s="107"/>
      <c r="F36" s="110">
        <v>14833088.09</v>
      </c>
      <c r="G36" s="109">
        <v>109.8252</v>
      </c>
    </row>
    <row r="37" spans="1:8" s="1048" customFormat="1" ht="12.75" customHeight="1">
      <c r="A37" s="106" t="s">
        <v>1502</v>
      </c>
      <c r="B37" s="181" t="s">
        <v>1512</v>
      </c>
      <c r="C37" s="268" t="s">
        <v>1513</v>
      </c>
      <c r="D37" s="106" t="s">
        <v>165</v>
      </c>
      <c r="E37" s="107"/>
      <c r="F37" s="110">
        <v>2562413.23</v>
      </c>
      <c r="G37" s="109">
        <v>101.99160000000001</v>
      </c>
    </row>
    <row r="38" spans="1:8" s="1048" customFormat="1" ht="12.75" customHeight="1">
      <c r="A38" s="106" t="s">
        <v>1617</v>
      </c>
      <c r="B38" s="181" t="s">
        <v>1651</v>
      </c>
      <c r="C38" s="268" t="s">
        <v>1652</v>
      </c>
      <c r="D38" s="106" t="s">
        <v>165</v>
      </c>
      <c r="E38" s="107"/>
      <c r="F38" s="110">
        <v>433675.91</v>
      </c>
      <c r="G38" s="109">
        <v>56.015599999999999</v>
      </c>
    </row>
    <row r="39" spans="1:8" s="1048" customFormat="1" ht="12.75" customHeight="1">
      <c r="A39" s="106" t="s">
        <v>1503</v>
      </c>
      <c r="B39" s="181" t="s">
        <v>1514</v>
      </c>
      <c r="C39" s="268" t="s">
        <v>1515</v>
      </c>
      <c r="D39" s="106" t="s">
        <v>165</v>
      </c>
      <c r="E39" s="107"/>
      <c r="F39" s="110">
        <v>1304624.3500000001</v>
      </c>
      <c r="G39" s="109">
        <v>127.9062</v>
      </c>
    </row>
    <row r="40" spans="1:8" s="1048" customFormat="1" ht="12.75" customHeight="1">
      <c r="A40" s="106" t="s">
        <v>1664</v>
      </c>
      <c r="B40" s="181" t="s">
        <v>188</v>
      </c>
      <c r="C40" s="268" t="s">
        <v>189</v>
      </c>
      <c r="D40" s="106" t="s">
        <v>111</v>
      </c>
      <c r="E40" s="107"/>
      <c r="F40" s="110">
        <v>5091519.74</v>
      </c>
      <c r="G40" s="109">
        <v>1.0139</v>
      </c>
    </row>
    <row r="41" spans="1:8" s="1048" customFormat="1" ht="12.75" customHeight="1">
      <c r="A41" s="125" t="s">
        <v>1665</v>
      </c>
      <c r="B41" s="181" t="s">
        <v>1649</v>
      </c>
      <c r="C41" s="268" t="s">
        <v>1650</v>
      </c>
      <c r="D41" s="106" t="s">
        <v>111</v>
      </c>
      <c r="E41" s="107"/>
      <c r="F41" s="110">
        <v>145096.99</v>
      </c>
      <c r="G41" s="109">
        <v>99.3352</v>
      </c>
    </row>
    <row r="42" spans="1:8" ht="12.75" customHeight="1">
      <c r="A42" s="125" t="s">
        <v>170</v>
      </c>
      <c r="B42" s="181" t="s">
        <v>171</v>
      </c>
      <c r="C42" s="268" t="s">
        <v>172</v>
      </c>
      <c r="D42" s="125" t="s">
        <v>111</v>
      </c>
      <c r="E42" s="125"/>
      <c r="F42" s="110">
        <v>16766936.800000001</v>
      </c>
      <c r="G42" s="109">
        <v>1.0706</v>
      </c>
    </row>
    <row r="43" spans="1:8" s="1048" customFormat="1" ht="12.75" customHeight="1">
      <c r="A43" s="125" t="s">
        <v>1645</v>
      </c>
      <c r="B43" s="181" t="s">
        <v>1653</v>
      </c>
      <c r="C43" s="268" t="s">
        <v>1654</v>
      </c>
      <c r="D43" s="125" t="s">
        <v>1659</v>
      </c>
      <c r="E43" s="125"/>
      <c r="F43" s="110">
        <v>4745663.07</v>
      </c>
      <c r="G43" s="109">
        <v>100.8857</v>
      </c>
    </row>
    <row r="44" spans="1:8" s="1048" customFormat="1" ht="12.75" customHeight="1">
      <c r="A44" s="125" t="s">
        <v>851</v>
      </c>
      <c r="B44" s="181" t="s">
        <v>852</v>
      </c>
      <c r="C44" s="268" t="s">
        <v>853</v>
      </c>
      <c r="D44" s="125" t="s">
        <v>850</v>
      </c>
      <c r="E44" s="125"/>
      <c r="F44" s="110">
        <v>81628831.760000005</v>
      </c>
      <c r="G44" s="109">
        <v>24.958400000000001</v>
      </c>
    </row>
    <row r="45" spans="1:8" ht="12.75" customHeight="1">
      <c r="A45" s="106" t="s">
        <v>1438</v>
      </c>
      <c r="B45" s="181" t="s">
        <v>1516</v>
      </c>
      <c r="C45" s="268" t="s">
        <v>1517</v>
      </c>
      <c r="D45" s="106" t="s">
        <v>1439</v>
      </c>
      <c r="E45" s="106"/>
      <c r="F45" s="110">
        <v>5850348.6399999997</v>
      </c>
      <c r="G45" s="109">
        <v>134.5497</v>
      </c>
      <c r="H45" s="274"/>
    </row>
    <row r="46" spans="1:8" s="1048" customFormat="1" ht="12.75" customHeight="1">
      <c r="A46" s="125" t="s">
        <v>1618</v>
      </c>
      <c r="B46" s="181" t="s">
        <v>1655</v>
      </c>
      <c r="C46" s="268" t="s">
        <v>1656</v>
      </c>
      <c r="D46" s="106" t="s">
        <v>1619</v>
      </c>
      <c r="E46" s="106"/>
      <c r="F46" s="110">
        <v>449579578.50999999</v>
      </c>
      <c r="G46" s="109">
        <v>103.9435</v>
      </c>
      <c r="H46" s="274"/>
    </row>
    <row r="47" spans="1:8" ht="12.75" customHeight="1">
      <c r="A47" s="106" t="s">
        <v>195</v>
      </c>
      <c r="B47" s="181" t="s">
        <v>205</v>
      </c>
      <c r="C47" s="268" t="s">
        <v>204</v>
      </c>
      <c r="D47" s="106" t="s">
        <v>213</v>
      </c>
      <c r="E47" s="107" t="s">
        <v>113</v>
      </c>
      <c r="F47" s="110">
        <v>746891.55</v>
      </c>
      <c r="G47" s="109">
        <v>192.9179</v>
      </c>
      <c r="H47" s="274"/>
    </row>
    <row r="48" spans="1:8" s="1048" customFormat="1" ht="12.75" customHeight="1">
      <c r="A48" s="106"/>
      <c r="B48" s="181"/>
      <c r="C48" s="268"/>
      <c r="D48" s="106"/>
      <c r="E48" s="107" t="s">
        <v>114</v>
      </c>
      <c r="F48" s="110">
        <v>1827188.39</v>
      </c>
      <c r="G48" s="109">
        <v>192.38329999999999</v>
      </c>
      <c r="H48" s="274"/>
    </row>
    <row r="49" spans="1:8" s="1048" customFormat="1" ht="12.75" customHeight="1">
      <c r="A49" s="106"/>
      <c r="B49" s="181"/>
      <c r="C49" s="268"/>
      <c r="D49" s="106"/>
      <c r="E49" s="107" t="s">
        <v>115</v>
      </c>
      <c r="F49" s="110">
        <v>0</v>
      </c>
      <c r="G49" s="109">
        <v>0</v>
      </c>
      <c r="H49" s="274"/>
    </row>
    <row r="50" spans="1:8" s="1048" customFormat="1" ht="12.75" customHeight="1">
      <c r="A50" s="106" t="s">
        <v>1441</v>
      </c>
      <c r="B50" s="181" t="s">
        <v>1518</v>
      </c>
      <c r="C50" s="268" t="s">
        <v>1519</v>
      </c>
      <c r="D50" s="106" t="s">
        <v>213</v>
      </c>
      <c r="E50" s="106"/>
      <c r="F50" s="108">
        <v>612598.37</v>
      </c>
      <c r="G50" s="109">
        <v>103.117</v>
      </c>
      <c r="H50" s="273"/>
    </row>
    <row r="51" spans="1:8" s="1048" customFormat="1" ht="12.75" customHeight="1">
      <c r="A51" s="106" t="s">
        <v>212</v>
      </c>
      <c r="B51" s="181">
        <v>34988643147</v>
      </c>
      <c r="C51" s="268" t="s">
        <v>150</v>
      </c>
      <c r="D51" s="106" t="s">
        <v>213</v>
      </c>
      <c r="E51" s="106"/>
      <c r="F51" s="108">
        <v>11018428.08</v>
      </c>
      <c r="G51" s="109">
        <v>384.62479999999999</v>
      </c>
      <c r="H51" s="273"/>
    </row>
    <row r="52" spans="1:8" s="1048" customFormat="1" ht="12.75" customHeight="1">
      <c r="A52" s="125" t="s">
        <v>1646</v>
      </c>
      <c r="B52" s="181" t="s">
        <v>1657</v>
      </c>
      <c r="C52" s="268" t="s">
        <v>1658</v>
      </c>
      <c r="D52" s="106" t="s">
        <v>213</v>
      </c>
      <c r="E52" s="106"/>
      <c r="F52" s="108">
        <v>15870864.939999999</v>
      </c>
      <c r="G52" s="109">
        <v>111.2689</v>
      </c>
      <c r="H52" s="273"/>
    </row>
    <row r="53" spans="1:8" s="253" customFormat="1" ht="12.75" customHeight="1">
      <c r="A53" s="106" t="s">
        <v>1504</v>
      </c>
      <c r="B53" s="181" t="s">
        <v>1520</v>
      </c>
      <c r="C53" s="268" t="s">
        <v>1521</v>
      </c>
      <c r="D53" s="106" t="s">
        <v>213</v>
      </c>
      <c r="E53" s="107" t="s">
        <v>113</v>
      </c>
      <c r="F53" s="108">
        <v>4138855.63</v>
      </c>
      <c r="G53" s="109">
        <v>98.544200000000004</v>
      </c>
      <c r="H53" s="273"/>
    </row>
    <row r="54" spans="1:8" s="1048" customFormat="1" ht="12.75" customHeight="1">
      <c r="A54" s="106"/>
      <c r="B54" s="181"/>
      <c r="C54" s="268"/>
      <c r="D54" s="106"/>
      <c r="E54" s="107" t="s">
        <v>114</v>
      </c>
      <c r="F54" s="108">
        <v>1911757.12</v>
      </c>
      <c r="G54" s="109">
        <v>98.544200000000004</v>
      </c>
      <c r="H54" s="273"/>
    </row>
    <row r="55" spans="1:8" s="1048" customFormat="1" ht="12.75" customHeight="1">
      <c r="A55" s="106"/>
      <c r="B55" s="181"/>
      <c r="C55" s="268"/>
      <c r="D55" s="106"/>
      <c r="E55" s="107" t="s">
        <v>115</v>
      </c>
      <c r="F55" s="108">
        <v>261142.08</v>
      </c>
      <c r="G55" s="109">
        <v>98.544200000000004</v>
      </c>
      <c r="H55" s="273"/>
    </row>
    <row r="56" spans="1:8" s="1048" customFormat="1" ht="12.75" customHeight="1">
      <c r="A56" s="106" t="s">
        <v>1505</v>
      </c>
      <c r="B56" s="181" t="s">
        <v>1522</v>
      </c>
      <c r="C56" s="268" t="s">
        <v>1523</v>
      </c>
      <c r="D56" s="106" t="s">
        <v>213</v>
      </c>
      <c r="E56" s="107"/>
      <c r="F56" s="108">
        <v>3482538.41</v>
      </c>
      <c r="G56" s="109">
        <v>321.66449999999998</v>
      </c>
      <c r="H56" s="273"/>
    </row>
    <row r="57" spans="1:8" s="1048" customFormat="1" ht="12.75" customHeight="1">
      <c r="A57" s="106" t="s">
        <v>979</v>
      </c>
      <c r="B57" s="181" t="s">
        <v>1098</v>
      </c>
      <c r="C57" s="268" t="s">
        <v>1097</v>
      </c>
      <c r="D57" s="106" t="s">
        <v>1103</v>
      </c>
      <c r="E57" s="106"/>
      <c r="F57" s="108">
        <v>324055.25</v>
      </c>
      <c r="G57" s="109">
        <v>620.63990000000001</v>
      </c>
      <c r="H57" s="273"/>
    </row>
    <row r="58" spans="1:8" ht="18.75" customHeight="1">
      <c r="A58" s="548" t="s">
        <v>396</v>
      </c>
      <c r="B58" s="560"/>
      <c r="C58" s="561"/>
      <c r="D58" s="549"/>
      <c r="E58" s="549"/>
      <c r="F58" s="550">
        <f>SUM(F23:F57)</f>
        <v>674078350.37</v>
      </c>
      <c r="G58" s="562"/>
    </row>
    <row r="59" spans="1:8" ht="12.75" customHeight="1">
      <c r="A59" s="21" t="s">
        <v>374</v>
      </c>
    </row>
    <row r="60" spans="1:8" ht="12.75" customHeight="1">
      <c r="A60" s="45" t="s">
        <v>397</v>
      </c>
    </row>
    <row r="61" spans="1:8" ht="12.75" customHeight="1">
      <c r="A61" s="1102" t="s">
        <v>1666</v>
      </c>
    </row>
    <row r="62" spans="1:8" s="1048" customFormat="1" ht="12.75" customHeight="1">
      <c r="A62" s="1103" t="s">
        <v>1667</v>
      </c>
      <c r="C62" s="264"/>
    </row>
    <row r="63" spans="1:8" s="1048" customFormat="1" ht="12.75" customHeight="1">
      <c r="A63" s="1102" t="s">
        <v>1668</v>
      </c>
      <c r="C63" s="264"/>
    </row>
    <row r="64" spans="1:8" s="1048" customFormat="1" ht="12.75" customHeight="1">
      <c r="A64" s="1101" t="s">
        <v>1669</v>
      </c>
      <c r="C64" s="264"/>
    </row>
    <row r="65" spans="1:7" s="1048" customFormat="1" ht="12.75" customHeight="1">
      <c r="A65" s="1101"/>
      <c r="C65" s="264"/>
    </row>
    <row r="66" spans="1:7" ht="12.75" customHeight="1">
      <c r="A66" s="131" t="s">
        <v>699</v>
      </c>
      <c r="G66" s="150" t="s">
        <v>1621</v>
      </c>
    </row>
    <row r="67" spans="1:7" ht="12.75" customHeight="1">
      <c r="A67" s="510" t="s">
        <v>800</v>
      </c>
      <c r="G67" s="512" t="s">
        <v>1622</v>
      </c>
    </row>
    <row r="68" spans="1:7" ht="12.75" customHeight="1">
      <c r="A68" s="68"/>
    </row>
    <row r="69" spans="1:7" ht="12.75" customHeight="1">
      <c r="A69" s="45"/>
      <c r="G69" s="955" t="s">
        <v>1370</v>
      </c>
    </row>
    <row r="70" spans="1:7" ht="47.25" customHeight="1">
      <c r="A70" s="563" t="s">
        <v>398</v>
      </c>
      <c r="B70" s="542" t="s">
        <v>377</v>
      </c>
      <c r="C70" s="542" t="s">
        <v>378</v>
      </c>
      <c r="D70" s="563" t="s">
        <v>379</v>
      </c>
      <c r="E70" s="563"/>
      <c r="F70" s="563" t="s">
        <v>380</v>
      </c>
      <c r="G70" s="563" t="s">
        <v>381</v>
      </c>
    </row>
    <row r="71" spans="1:7">
      <c r="A71" s="111" t="s">
        <v>145</v>
      </c>
      <c r="B71" s="106">
        <v>8269700991</v>
      </c>
      <c r="C71" s="268" t="s">
        <v>153</v>
      </c>
      <c r="D71" s="111" t="s">
        <v>805</v>
      </c>
      <c r="E71" s="111"/>
      <c r="F71" s="112">
        <v>341258213.27999997</v>
      </c>
      <c r="G71" s="109">
        <v>88.742199999999997</v>
      </c>
    </row>
    <row r="72" spans="1:7">
      <c r="A72" s="21" t="s">
        <v>294</v>
      </c>
      <c r="G72" s="212"/>
    </row>
    <row r="73" spans="1:7">
      <c r="A73" s="146" t="s">
        <v>399</v>
      </c>
    </row>
    <row r="74" spans="1:7" ht="12.75" customHeight="1">
      <c r="A74" s="152" t="s">
        <v>106</v>
      </c>
      <c r="B74" s="173"/>
      <c r="C74" s="173"/>
      <c r="D74" s="173"/>
      <c r="E74" s="211"/>
      <c r="F74" s="173"/>
      <c r="G74" s="173"/>
    </row>
    <row r="75" spans="1:7" ht="21.75" customHeight="1">
      <c r="A75" s="1238" t="s">
        <v>107</v>
      </c>
      <c r="B75" s="1238"/>
      <c r="C75" s="1238"/>
      <c r="D75" s="1238"/>
      <c r="E75" s="1238"/>
      <c r="F75" s="1238"/>
      <c r="G75" s="1238"/>
    </row>
    <row r="76" spans="1:7" ht="12.75" customHeight="1">
      <c r="A76" s="53"/>
    </row>
    <row r="77" spans="1:7" ht="12.75" customHeight="1">
      <c r="A77" s="137" t="s">
        <v>700</v>
      </c>
      <c r="F77" s="138"/>
      <c r="G77" s="150" t="s">
        <v>1621</v>
      </c>
    </row>
    <row r="78" spans="1:7" ht="12.75" customHeight="1">
      <c r="A78" s="513" t="s">
        <v>1311</v>
      </c>
      <c r="F78" s="54"/>
      <c r="G78" s="512" t="s">
        <v>1622</v>
      </c>
    </row>
    <row r="79" spans="1:7" ht="12.75" customHeight="1"/>
    <row r="80" spans="1:7" ht="12.75" customHeight="1">
      <c r="G80" s="955" t="s">
        <v>1370</v>
      </c>
    </row>
    <row r="81" spans="1:7" ht="35.25" customHeight="1">
      <c r="A81" s="563" t="s">
        <v>796</v>
      </c>
      <c r="B81" s="542" t="s">
        <v>388</v>
      </c>
      <c r="C81" s="542" t="s">
        <v>378</v>
      </c>
      <c r="D81" s="563" t="s">
        <v>379</v>
      </c>
      <c r="E81" s="563"/>
      <c r="F81" s="563" t="s">
        <v>380</v>
      </c>
      <c r="G81" s="542" t="s">
        <v>391</v>
      </c>
    </row>
    <row r="82" spans="1:7" s="253" customFormat="1">
      <c r="A82" s="115" t="s">
        <v>1315</v>
      </c>
      <c r="B82" s="181" t="s">
        <v>1319</v>
      </c>
      <c r="C82" s="269" t="s">
        <v>1320</v>
      </c>
      <c r="D82" s="115" t="s">
        <v>1316</v>
      </c>
      <c r="E82" s="115"/>
      <c r="F82" s="116">
        <v>29654230.260000002</v>
      </c>
      <c r="G82" s="117">
        <v>4.9000000000000002E-2</v>
      </c>
    </row>
    <row r="83" spans="1:7" ht="12.75" customHeight="1">
      <c r="A83" s="115" t="s">
        <v>1252</v>
      </c>
      <c r="B83" s="181" t="s">
        <v>1312</v>
      </c>
      <c r="C83" s="269" t="s">
        <v>1313</v>
      </c>
      <c r="D83" s="115" t="s">
        <v>1253</v>
      </c>
      <c r="E83" s="115"/>
      <c r="F83" s="116">
        <v>18581104.940000001</v>
      </c>
      <c r="G83" s="117">
        <v>69.814400000000006</v>
      </c>
    </row>
    <row r="84" spans="1:7" s="253" customFormat="1" ht="12.75" customHeight="1">
      <c r="A84" s="548" t="s">
        <v>396</v>
      </c>
      <c r="B84" s="560"/>
      <c r="C84" s="561"/>
      <c r="D84" s="560"/>
      <c r="E84" s="560"/>
      <c r="F84" s="564">
        <f>SUM(F80:F83)</f>
        <v>48235335.200000003</v>
      </c>
      <c r="G84" s="565"/>
    </row>
    <row r="85" spans="1:7" ht="12.75" customHeight="1">
      <c r="A85" s="40" t="s">
        <v>400</v>
      </c>
    </row>
    <row r="86" spans="1:7" ht="12.75" customHeight="1">
      <c r="A86" s="45" t="s">
        <v>397</v>
      </c>
    </row>
    <row r="87" spans="1:7" ht="12.75" customHeight="1"/>
    <row r="88" spans="1:7" ht="12.75" customHeight="1">
      <c r="A88" s="137" t="s">
        <v>798</v>
      </c>
      <c r="F88" s="138"/>
      <c r="G88" s="150" t="s">
        <v>1621</v>
      </c>
    </row>
    <row r="89" spans="1:7" ht="12.75" customHeight="1">
      <c r="A89" s="513" t="s">
        <v>799</v>
      </c>
      <c r="F89" s="54"/>
      <c r="G89" s="512" t="s">
        <v>1622</v>
      </c>
    </row>
    <row r="90" spans="1:7" ht="12.75" customHeight="1">
      <c r="A90" s="151"/>
    </row>
    <row r="91" spans="1:7" ht="12.75" customHeight="1">
      <c r="G91" s="955" t="s">
        <v>1370</v>
      </c>
    </row>
    <row r="92" spans="1:7" ht="21.75">
      <c r="A92" s="563" t="s">
        <v>401</v>
      </c>
      <c r="B92" s="542" t="s">
        <v>388</v>
      </c>
      <c r="C92" s="542" t="s">
        <v>378</v>
      </c>
      <c r="D92" s="563" t="s">
        <v>379</v>
      </c>
      <c r="E92" s="563"/>
      <c r="F92" s="563" t="s">
        <v>380</v>
      </c>
      <c r="G92" s="542" t="s">
        <v>391</v>
      </c>
    </row>
    <row r="93" spans="1:7" ht="12.75" customHeight="1">
      <c r="A93" s="115" t="s">
        <v>1682</v>
      </c>
      <c r="B93" s="181">
        <v>61196386099</v>
      </c>
      <c r="C93" s="269" t="s">
        <v>1683</v>
      </c>
      <c r="D93" s="115"/>
      <c r="E93" s="115"/>
      <c r="F93" s="934"/>
      <c r="G93" s="935"/>
    </row>
    <row r="94" spans="1:7" ht="18.75" customHeight="1">
      <c r="A94" s="548" t="s">
        <v>396</v>
      </c>
      <c r="B94" s="560"/>
      <c r="C94" s="561"/>
      <c r="D94" s="560"/>
      <c r="E94" s="560"/>
      <c r="F94" s="564"/>
      <c r="G94" s="565"/>
    </row>
    <row r="95" spans="1:7" s="253" customFormat="1">
      <c r="A95" s="264" t="s">
        <v>1681</v>
      </c>
    </row>
    <row r="96" spans="1:7" ht="12.75" customHeight="1">
      <c r="A96" s="40" t="s">
        <v>400</v>
      </c>
    </row>
    <row r="97" spans="1:7" ht="12.75" customHeight="1">
      <c r="A97" s="45" t="s">
        <v>397</v>
      </c>
      <c r="F97" s="124"/>
    </row>
    <row r="98" spans="1:7" ht="12.75" customHeight="1">
      <c r="A98" s="509" t="s">
        <v>159</v>
      </c>
      <c r="D98" s="44"/>
    </row>
    <row r="99" spans="1:7">
      <c r="A99" s="152" t="s">
        <v>105</v>
      </c>
    </row>
    <row r="100" spans="1:7" ht="21" customHeight="1">
      <c r="A100" s="1239" t="s">
        <v>104</v>
      </c>
      <c r="B100" s="1239"/>
      <c r="C100" s="1239"/>
      <c r="D100" s="1239"/>
      <c r="E100" s="1239"/>
      <c r="F100" s="1239"/>
      <c r="G100" s="1239"/>
    </row>
    <row r="101" spans="1:7" ht="12.75" customHeight="1">
      <c r="A101" s="590" t="s">
        <v>81</v>
      </c>
      <c r="D101" s="44"/>
      <c r="G101" s="34" t="s">
        <v>791</v>
      </c>
    </row>
    <row r="102" spans="1:7" ht="12.75" customHeight="1">
      <c r="D102" s="44"/>
    </row>
    <row r="103" spans="1:7" ht="12.75" customHeight="1">
      <c r="A103" s="154"/>
      <c r="F103" s="124"/>
    </row>
    <row r="104" spans="1:7" ht="12.75" customHeight="1">
      <c r="A104" s="152"/>
      <c r="D104" s="44"/>
    </row>
    <row r="105" spans="1:7" ht="12.75" customHeight="1">
      <c r="A105" s="152"/>
      <c r="F105" s="124"/>
    </row>
    <row r="106" spans="1:7" ht="12.75" customHeight="1">
      <c r="A106" s="152"/>
    </row>
    <row r="107" spans="1:7" ht="12.75" customHeight="1">
      <c r="A107" s="153"/>
      <c r="F107" s="44"/>
    </row>
    <row r="108" spans="1:7" ht="12.75" customHeight="1">
      <c r="A108" s="153"/>
    </row>
    <row r="109" spans="1:7" ht="12.75" customHeight="1">
      <c r="A109" s="153"/>
    </row>
    <row r="110" spans="1:7" ht="12.75" customHeight="1">
      <c r="A110" s="153"/>
    </row>
    <row r="111" spans="1:7" ht="12.75" customHeight="1"/>
    <row r="112" spans="1:7" ht="12.75" customHeight="1"/>
  </sheetData>
  <mergeCells count="2">
    <mergeCell ref="A75:G75"/>
    <mergeCell ref="A100:G100"/>
  </mergeCells>
  <hyperlinks>
    <hyperlink ref="A101" location="'2 Sadržaj'!A1" display="Sadržaj / Contents" xr:uid="{2A3EC2A6-6042-4BF5-BA9E-893DDF2F689C}"/>
  </hyperlinks>
  <pageMargins left="0.7" right="0.7" top="0.75" bottom="0.75" header="0.3" footer="0.3"/>
  <pageSetup paperSize="9" scale="51" orientation="portrait" r:id="rId1"/>
  <ignoredErrors>
    <ignoredError sqref="B83:C83 B82 B8 B12 B10 B53:B57 B23:B24 B25:B37 B44:B45 B50:B51 B47 B39 B40 B42 B38 B43 B4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33" t="s">
        <v>702</v>
      </c>
      <c r="G1" s="135" t="str">
        <f>Naslovnica!A20</f>
        <v>Studeni 2024.</v>
      </c>
      <c r="K1" s="253"/>
    </row>
    <row r="2" spans="1:11" ht="12.75" customHeight="1">
      <c r="A2" s="506" t="s">
        <v>703</v>
      </c>
      <c r="G2" s="507" t="str">
        <f>Naslovnica!A24</f>
        <v>November 2024</v>
      </c>
    </row>
    <row r="3" spans="1:11" ht="12.75" customHeight="1"/>
    <row r="4" spans="1:11" ht="12.75" customHeight="1">
      <c r="G4" s="13" t="s">
        <v>1370</v>
      </c>
    </row>
    <row r="5" spans="1:11" ht="33">
      <c r="A5" s="563" t="s">
        <v>376</v>
      </c>
      <c r="B5" s="542" t="s">
        <v>377</v>
      </c>
      <c r="C5" s="542" t="s">
        <v>378</v>
      </c>
      <c r="D5" s="563" t="s">
        <v>379</v>
      </c>
      <c r="E5" s="563" t="s">
        <v>140</v>
      </c>
      <c r="F5" s="563" t="s">
        <v>380</v>
      </c>
      <c r="G5" s="542" t="s">
        <v>391</v>
      </c>
    </row>
    <row r="6" spans="1:11">
      <c r="A6" s="111" t="s">
        <v>1388</v>
      </c>
      <c r="B6" s="181" t="s">
        <v>1498</v>
      </c>
      <c r="C6" s="107" t="s">
        <v>1499</v>
      </c>
      <c r="D6" s="111" t="s">
        <v>111</v>
      </c>
      <c r="E6" s="1057" t="s">
        <v>113</v>
      </c>
      <c r="F6" s="112">
        <v>2685185.31</v>
      </c>
      <c r="G6" s="157">
        <v>96.798500000000004</v>
      </c>
    </row>
    <row r="7" spans="1:11">
      <c r="A7" s="111"/>
      <c r="B7" s="181"/>
      <c r="C7" s="107"/>
      <c r="D7" s="111"/>
      <c r="E7" s="1057" t="s">
        <v>114</v>
      </c>
      <c r="F7" s="112">
        <v>58094.82</v>
      </c>
      <c r="G7" s="157">
        <v>94.930400000000006</v>
      </c>
    </row>
    <row r="8" spans="1:11">
      <c r="A8" s="111"/>
      <c r="B8" s="181"/>
      <c r="C8" s="107"/>
      <c r="D8" s="111"/>
      <c r="E8" s="1057" t="s">
        <v>115</v>
      </c>
      <c r="F8" s="112">
        <v>533600.97</v>
      </c>
      <c r="G8" s="157">
        <v>97.614400000000003</v>
      </c>
    </row>
    <row r="9" spans="1:11">
      <c r="A9" s="111"/>
      <c r="B9" s="181"/>
      <c r="C9" s="107"/>
      <c r="D9" s="111"/>
      <c r="E9" s="1057" t="s">
        <v>1105</v>
      </c>
      <c r="F9" s="112">
        <v>19848.14</v>
      </c>
      <c r="G9" s="157">
        <v>98.572699999999998</v>
      </c>
    </row>
    <row r="10" spans="1:11">
      <c r="A10" s="548" t="s">
        <v>373</v>
      </c>
      <c r="B10" s="559"/>
      <c r="C10" s="559"/>
      <c r="D10" s="566"/>
      <c r="E10" s="566"/>
      <c r="F10" s="567">
        <f>SUM(F6:F9)</f>
        <v>3296729.2399999998</v>
      </c>
      <c r="G10" s="568"/>
    </row>
    <row r="11" spans="1:11" ht="12.75" customHeight="1">
      <c r="A11" s="21" t="s">
        <v>382</v>
      </c>
    </row>
    <row r="12" spans="1:11" ht="12.75" customHeight="1">
      <c r="A12" s="21" t="s">
        <v>1729</v>
      </c>
      <c r="F12" s="1100"/>
    </row>
    <row r="13" spans="1:11" ht="12.75" customHeight="1">
      <c r="A13" s="21"/>
    </row>
    <row r="14" spans="1:11" ht="12.75" customHeight="1">
      <c r="A14" s="133" t="s">
        <v>704</v>
      </c>
      <c r="G14" s="135" t="s">
        <v>1672</v>
      </c>
    </row>
    <row r="15" spans="1:11" ht="12.75" customHeight="1">
      <c r="A15" s="506" t="s">
        <v>705</v>
      </c>
      <c r="G15" s="507" t="s">
        <v>1673</v>
      </c>
    </row>
    <row r="16" spans="1:11" ht="12.75" customHeight="1"/>
    <row r="17" spans="1:7" ht="12.75" customHeight="1">
      <c r="G17" s="13" t="s">
        <v>1370</v>
      </c>
    </row>
    <row r="18" spans="1:7" ht="54.75">
      <c r="A18" s="563" t="s">
        <v>383</v>
      </c>
      <c r="B18" s="542" t="s">
        <v>377</v>
      </c>
      <c r="C18" s="542" t="s">
        <v>378</v>
      </c>
      <c r="D18" s="563" t="s">
        <v>379</v>
      </c>
      <c r="E18" s="563"/>
      <c r="F18" s="563" t="s">
        <v>380</v>
      </c>
      <c r="G18" s="563" t="s">
        <v>381</v>
      </c>
    </row>
    <row r="19" spans="1:7" ht="12.75" customHeight="1">
      <c r="A19" s="111" t="s">
        <v>137</v>
      </c>
      <c r="B19" s="181">
        <v>75111210338</v>
      </c>
      <c r="C19" s="268" t="s">
        <v>152</v>
      </c>
      <c r="D19" s="266" t="s">
        <v>139</v>
      </c>
      <c r="E19" s="266"/>
      <c r="F19" s="112">
        <v>7692201.2699999996</v>
      </c>
      <c r="G19" s="157">
        <v>15.202</v>
      </c>
    </row>
    <row r="20" spans="1:7" ht="12.75" customHeight="1">
      <c r="A20" s="270" t="s">
        <v>1495</v>
      </c>
      <c r="B20" s="181" t="s">
        <v>161</v>
      </c>
      <c r="C20" s="268" t="s">
        <v>151</v>
      </c>
      <c r="D20" s="111" t="s">
        <v>165</v>
      </c>
      <c r="E20" s="111"/>
      <c r="F20" s="112">
        <v>16484182.970000001</v>
      </c>
      <c r="G20" s="157">
        <v>5.4184999999999999</v>
      </c>
    </row>
    <row r="21" spans="1:7">
      <c r="A21" s="548" t="s">
        <v>373</v>
      </c>
      <c r="B21" s="559"/>
      <c r="C21" s="559"/>
      <c r="D21" s="566"/>
      <c r="E21" s="566"/>
      <c r="F21" s="567">
        <f>SUM(F19:F20)</f>
        <v>24176384.240000002</v>
      </c>
      <c r="G21" s="568"/>
    </row>
    <row r="22" spans="1:7" ht="12.75" customHeight="1">
      <c r="A22" s="21" t="s">
        <v>384</v>
      </c>
    </row>
    <row r="23" spans="1:7" ht="12.75" customHeight="1">
      <c r="A23" s="56" t="s">
        <v>1496</v>
      </c>
    </row>
    <row r="24" spans="1:7" ht="12.75" customHeight="1">
      <c r="A24" s="1075" t="s">
        <v>1497</v>
      </c>
      <c r="F24" s="1100"/>
    </row>
    <row r="25" spans="1:7" ht="12.75" customHeight="1"/>
    <row r="26" spans="1:7" ht="12.75" customHeight="1">
      <c r="A26" s="134" t="s">
        <v>706</v>
      </c>
      <c r="G26" s="135" t="s">
        <v>1672</v>
      </c>
    </row>
    <row r="27" spans="1:7" ht="12.75" customHeight="1">
      <c r="A27" s="504" t="s">
        <v>707</v>
      </c>
      <c r="G27" s="507" t="s">
        <v>1673</v>
      </c>
    </row>
    <row r="28" spans="1:7" ht="12.75" customHeight="1"/>
    <row r="29" spans="1:7" ht="12.75" customHeight="1">
      <c r="G29" s="13" t="s">
        <v>1370</v>
      </c>
    </row>
    <row r="30" spans="1:7" ht="54.75">
      <c r="A30" s="563" t="s">
        <v>383</v>
      </c>
      <c r="B30" s="542" t="s">
        <v>377</v>
      </c>
      <c r="C30" s="542" t="s">
        <v>378</v>
      </c>
      <c r="D30" s="563" t="s">
        <v>379</v>
      </c>
      <c r="E30" s="563"/>
      <c r="F30" s="563" t="s">
        <v>380</v>
      </c>
      <c r="G30" s="563" t="s">
        <v>381</v>
      </c>
    </row>
    <row r="31" spans="1:7" ht="12.75" customHeight="1">
      <c r="A31" s="111"/>
      <c r="B31" s="181"/>
      <c r="C31" s="268"/>
      <c r="D31" s="270"/>
      <c r="E31" s="270"/>
      <c r="F31" s="112"/>
      <c r="G31" s="157"/>
    </row>
    <row r="32" spans="1:7" ht="12.75" customHeight="1">
      <c r="A32" s="21" t="s">
        <v>382</v>
      </c>
    </row>
    <row r="33" spans="1:7" ht="19.5" customHeight="1">
      <c r="A33" s="1240" t="s">
        <v>106</v>
      </c>
      <c r="B33" s="1240"/>
      <c r="C33" s="1240"/>
      <c r="D33" s="1240"/>
      <c r="E33" s="1056"/>
    </row>
    <row r="34" spans="1:7" ht="21.75" customHeight="1">
      <c r="A34" s="1238" t="s">
        <v>107</v>
      </c>
      <c r="B34" s="1238"/>
      <c r="C34" s="1238"/>
      <c r="D34" s="1238"/>
      <c r="E34" s="1055"/>
      <c r="F34" s="53"/>
      <c r="G34" s="53"/>
    </row>
    <row r="35" spans="1:7" ht="12.75" customHeight="1">
      <c r="A35" s="747"/>
    </row>
    <row r="36" spans="1:7" ht="12.75" customHeight="1"/>
    <row r="37" spans="1:7" ht="12.75" customHeight="1">
      <c r="A37" s="136" t="s">
        <v>708</v>
      </c>
      <c r="G37" s="129" t="str">
        <f>Naslovnica!A20</f>
        <v>Studeni 2024.</v>
      </c>
    </row>
    <row r="38" spans="1:7" ht="12.75" customHeight="1">
      <c r="A38" s="504" t="s">
        <v>709</v>
      </c>
      <c r="G38" s="508" t="str">
        <f>Naslovnica!A24</f>
        <v>November 2024</v>
      </c>
    </row>
    <row r="39" spans="1:7" ht="12.75" customHeight="1"/>
    <row r="40" spans="1:7" ht="12.75" customHeight="1">
      <c r="F40" s="13"/>
      <c r="G40" s="13" t="s">
        <v>1370</v>
      </c>
    </row>
    <row r="41" spans="1:7" ht="33">
      <c r="A41" s="563" t="s">
        <v>385</v>
      </c>
      <c r="B41" s="542" t="s">
        <v>377</v>
      </c>
      <c r="C41" s="542" t="s">
        <v>378</v>
      </c>
      <c r="D41" s="563" t="s">
        <v>379</v>
      </c>
      <c r="E41" s="563"/>
      <c r="F41" s="563" t="s">
        <v>380</v>
      </c>
      <c r="G41" s="542" t="s">
        <v>391</v>
      </c>
    </row>
    <row r="42" spans="1:7" ht="22.5" customHeight="1">
      <c r="A42" s="113" t="s">
        <v>80</v>
      </c>
      <c r="B42" s="181">
        <v>39146857475</v>
      </c>
      <c r="C42" s="268" t="s">
        <v>154</v>
      </c>
      <c r="D42" s="250" t="s">
        <v>111</v>
      </c>
      <c r="E42" s="250"/>
      <c r="F42" s="114">
        <v>213376550.44999999</v>
      </c>
      <c r="G42" s="157">
        <v>122.04340000000001</v>
      </c>
    </row>
    <row r="43" spans="1:7" ht="12.75" customHeight="1">
      <c r="A43" s="21" t="s">
        <v>382</v>
      </c>
      <c r="B43" s="257"/>
      <c r="C43" s="258"/>
      <c r="D43" s="259"/>
      <c r="E43" s="259"/>
      <c r="F43" s="260"/>
    </row>
    <row r="44" spans="1:7" ht="12.75" customHeight="1">
      <c r="A44" s="509" t="s">
        <v>160</v>
      </c>
      <c r="F44" s="924"/>
      <c r="G44" s="925"/>
    </row>
    <row r="45" spans="1:7" ht="12.75" customHeight="1">
      <c r="A45" s="148"/>
      <c r="D45" s="845"/>
      <c r="E45" s="845"/>
    </row>
    <row r="46" spans="1:7" ht="12.75" customHeight="1">
      <c r="A46" s="261"/>
      <c r="B46" s="174"/>
      <c r="C46" s="174"/>
      <c r="D46" s="174"/>
      <c r="E46" s="174"/>
      <c r="F46" s="909"/>
      <c r="G46" s="909"/>
    </row>
    <row r="47" spans="1:7" ht="12.75" customHeight="1">
      <c r="A47" s="267"/>
      <c r="B47" s="53"/>
      <c r="C47" s="53"/>
      <c r="D47" s="53"/>
      <c r="E47" s="53"/>
    </row>
    <row r="48" spans="1:7" ht="12.75" customHeight="1">
      <c r="A48" s="167"/>
    </row>
    <row r="49" spans="1:7" ht="12.75" customHeight="1"/>
    <row r="50" spans="1:7" ht="12.75" customHeight="1"/>
    <row r="51" spans="1:7" ht="12.75" customHeight="1">
      <c r="A51" s="585" t="s">
        <v>386</v>
      </c>
      <c r="B51" s="587"/>
      <c r="C51" s="587"/>
      <c r="D51" s="587"/>
      <c r="E51" s="587"/>
    </row>
    <row r="52" spans="1:7" ht="12.75" customHeight="1">
      <c r="A52" s="588" t="s">
        <v>163</v>
      </c>
      <c r="B52" s="587"/>
      <c r="C52" s="587"/>
      <c r="D52" s="587"/>
      <c r="E52" s="587"/>
    </row>
    <row r="53" spans="1:7" ht="12.75" customHeight="1">
      <c r="A53" s="590" t="s">
        <v>81</v>
      </c>
    </row>
    <row r="54" spans="1:7" ht="12.75" customHeight="1"/>
    <row r="55" spans="1:7" ht="12.75" customHeight="1"/>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c r="G64" s="34" t="s">
        <v>1023</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xr:uid="{00000000-0004-0000-1A00-000000000000}"/>
  </hyperlinks>
  <pageMargins left="0.7" right="0.7" top="0.75" bottom="0.75" header="0.3" footer="0.3"/>
  <pageSetup paperSize="9" scale="75" orientation="portrait" r:id="rId1"/>
  <ignoredErrors>
    <ignoredError sqref="B6 B20"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81" t="s">
        <v>666</v>
      </c>
      <c r="B1" s="582"/>
      <c r="C1" s="582"/>
      <c r="D1" s="491"/>
      <c r="E1" s="579"/>
      <c r="F1" s="189"/>
      <c r="G1" s="189"/>
      <c r="H1" s="189"/>
      <c r="I1" s="492" t="s">
        <v>1674</v>
      </c>
    </row>
    <row r="2" spans="1:27" ht="15" customHeight="1">
      <c r="A2" s="583" t="s">
        <v>667</v>
      </c>
      <c r="B2" s="582"/>
      <c r="C2" s="582"/>
      <c r="D2" s="491"/>
      <c r="E2" s="580"/>
      <c r="F2" s="189"/>
      <c r="G2" s="189"/>
      <c r="H2" s="189"/>
      <c r="I2" s="499" t="s">
        <v>1675</v>
      </c>
    </row>
    <row r="3" spans="1:27" ht="12.75" customHeight="1">
      <c r="A3" s="41" t="s">
        <v>826</v>
      </c>
    </row>
    <row r="4" spans="1:27" ht="12.75" customHeight="1"/>
    <row r="5" spans="1:27" ht="12.75" customHeight="1">
      <c r="A5" s="139" t="s">
        <v>668</v>
      </c>
    </row>
    <row r="6" spans="1:27" ht="12.75" customHeight="1">
      <c r="A6" s="500" t="s">
        <v>669</v>
      </c>
    </row>
    <row r="7" spans="1:27" ht="12.75" customHeight="1">
      <c r="J7" s="1241"/>
      <c r="K7" s="1241"/>
      <c r="L7" s="307"/>
      <c r="M7" s="307"/>
      <c r="N7" s="307"/>
      <c r="O7" s="307"/>
      <c r="P7" s="307"/>
    </row>
    <row r="8" spans="1:27" ht="16.5" customHeight="1">
      <c r="A8" s="1242" t="s">
        <v>363</v>
      </c>
      <c r="B8" s="1242"/>
      <c r="C8" s="421">
        <v>45565</v>
      </c>
      <c r="D8" s="307"/>
      <c r="E8" s="307"/>
      <c r="F8" s="307"/>
      <c r="G8" s="307"/>
      <c r="J8" s="1241"/>
      <c r="K8" s="1241"/>
      <c r="L8" s="308"/>
      <c r="M8" s="308"/>
      <c r="N8" s="308"/>
      <c r="O8" s="308"/>
      <c r="P8" s="308"/>
    </row>
    <row r="9" spans="1:27" ht="21.75" customHeight="1">
      <c r="A9" s="1243" t="s">
        <v>364</v>
      </c>
      <c r="B9" s="1243"/>
      <c r="C9" s="422">
        <v>15</v>
      </c>
      <c r="D9" s="307"/>
      <c r="E9" s="308"/>
      <c r="F9" s="308"/>
      <c r="G9" s="308"/>
    </row>
    <row r="10" spans="1:27" ht="12.75" customHeight="1">
      <c r="A10" s="16" t="s">
        <v>294</v>
      </c>
    </row>
    <row r="11" spans="1:27" ht="12.75" customHeight="1"/>
    <row r="12" spans="1:27" ht="12.75" customHeight="1">
      <c r="A12" s="139" t="s">
        <v>670</v>
      </c>
    </row>
    <row r="13" spans="1:27" ht="12.75" customHeight="1">
      <c r="A13" s="500" t="s">
        <v>671</v>
      </c>
      <c r="Z13" s="64"/>
      <c r="AA13" s="64"/>
    </row>
    <row r="14" spans="1:27" s="253" customFormat="1" ht="12.75" customHeight="1">
      <c r="A14" s="42"/>
      <c r="F14" s="189"/>
      <c r="I14" s="13" t="s">
        <v>1360</v>
      </c>
      <c r="Y14" s="64"/>
      <c r="Z14" s="64"/>
      <c r="AA14" s="64"/>
    </row>
    <row r="15" spans="1:27" s="253" customFormat="1" ht="22.5" customHeight="1">
      <c r="A15" s="423"/>
      <c r="B15" s="1247" t="s">
        <v>365</v>
      </c>
      <c r="C15" s="1247"/>
      <c r="D15" s="1247"/>
      <c r="E15" s="1247"/>
      <c r="F15" s="1247" t="s">
        <v>304</v>
      </c>
      <c r="G15" s="1247"/>
      <c r="H15" s="1247"/>
      <c r="I15" s="1247"/>
      <c r="Y15" s="64"/>
      <c r="Z15" s="64"/>
      <c r="AA15" s="64"/>
    </row>
    <row r="16" spans="1:27" ht="135" customHeight="1">
      <c r="A16" s="1248" t="s">
        <v>366</v>
      </c>
      <c r="B16" s="748" t="s">
        <v>758</v>
      </c>
      <c r="C16" s="1246" t="s">
        <v>367</v>
      </c>
      <c r="D16" s="748" t="s">
        <v>368</v>
      </c>
      <c r="E16" s="1246" t="s">
        <v>367</v>
      </c>
      <c r="F16" s="748" t="s">
        <v>759</v>
      </c>
      <c r="G16" s="1246" t="s">
        <v>369</v>
      </c>
      <c r="H16" s="748" t="s">
        <v>756</v>
      </c>
      <c r="I16" s="1246" t="s">
        <v>369</v>
      </c>
    </row>
    <row r="17" spans="1:16" ht="15.75" customHeight="1">
      <c r="A17" s="1248"/>
      <c r="B17" s="421">
        <v>45565</v>
      </c>
      <c r="C17" s="1246"/>
      <c r="D17" s="421">
        <v>45565</v>
      </c>
      <c r="E17" s="1246"/>
      <c r="F17" s="473" t="s">
        <v>1678</v>
      </c>
      <c r="G17" s="1246"/>
      <c r="H17" s="473" t="s">
        <v>1678</v>
      </c>
      <c r="I17" s="1246"/>
      <c r="J17" s="1241"/>
      <c r="K17" s="217"/>
      <c r="L17" s="309"/>
      <c r="M17" s="217"/>
      <c r="N17" s="310"/>
      <c r="O17" s="253"/>
    </row>
    <row r="18" spans="1:16" ht="16.5" customHeight="1">
      <c r="A18" s="424" t="s">
        <v>370</v>
      </c>
      <c r="B18" s="425">
        <v>41411</v>
      </c>
      <c r="C18" s="426">
        <v>0</v>
      </c>
      <c r="D18" s="425">
        <v>479425.44314000005</v>
      </c>
      <c r="E18" s="426">
        <v>0.21281239911551114</v>
      </c>
      <c r="F18" s="425">
        <v>12681</v>
      </c>
      <c r="G18" s="426">
        <v>-7.5526718670263171E-2</v>
      </c>
      <c r="H18" s="425">
        <v>241487.83494999999</v>
      </c>
      <c r="I18" s="428">
        <v>8.5916912010501903E-2</v>
      </c>
      <c r="J18" s="1241"/>
      <c r="K18" s="311"/>
      <c r="L18" s="312"/>
      <c r="M18" s="311"/>
      <c r="N18" s="312"/>
      <c r="O18" s="253"/>
    </row>
    <row r="19" spans="1:16" ht="16.5" customHeight="1">
      <c r="A19" s="424" t="s">
        <v>371</v>
      </c>
      <c r="B19" s="425">
        <v>144780</v>
      </c>
      <c r="C19" s="426">
        <v>8.0552590922999989E-2</v>
      </c>
      <c r="D19" s="425">
        <v>3049628.9260400003</v>
      </c>
      <c r="E19" s="426">
        <v>0.20426479895132393</v>
      </c>
      <c r="F19" s="425">
        <v>41251</v>
      </c>
      <c r="G19" s="426">
        <v>0.16735999094433596</v>
      </c>
      <c r="H19" s="425">
        <v>1320322.9292499998</v>
      </c>
      <c r="I19" s="428">
        <v>0.16807516743193657</v>
      </c>
      <c r="J19" s="41"/>
      <c r="K19" s="313"/>
      <c r="L19" s="314"/>
      <c r="M19" s="313"/>
      <c r="N19" s="315"/>
      <c r="O19" s="253"/>
    </row>
    <row r="20" spans="1:16" ht="16.5" customHeight="1">
      <c r="A20" s="424" t="s">
        <v>372</v>
      </c>
      <c r="B20" s="425">
        <v>3</v>
      </c>
      <c r="C20" s="426">
        <v>-0.5</v>
      </c>
      <c r="D20" s="425">
        <v>0</v>
      </c>
      <c r="E20" s="426">
        <v>0</v>
      </c>
      <c r="F20" s="425"/>
      <c r="G20" s="426"/>
      <c r="H20" s="425"/>
      <c r="I20" s="427"/>
      <c r="J20" s="41"/>
      <c r="K20" s="313"/>
      <c r="L20" s="314"/>
      <c r="M20" s="313"/>
      <c r="N20" s="315"/>
      <c r="O20" s="253"/>
    </row>
    <row r="21" spans="1:16" ht="16.5" customHeight="1">
      <c r="A21" s="429" t="s">
        <v>373</v>
      </c>
      <c r="B21" s="430">
        <v>186194</v>
      </c>
      <c r="C21" s="431">
        <v>6.1515130783790561E-2</v>
      </c>
      <c r="D21" s="430">
        <v>3529054.3691800004</v>
      </c>
      <c r="E21" s="431">
        <v>0.20541891984479091</v>
      </c>
      <c r="F21" s="430">
        <v>53932</v>
      </c>
      <c r="G21" s="431">
        <v>9.9441431891385004E-2</v>
      </c>
      <c r="H21" s="430">
        <v>1561810.7641999999</v>
      </c>
      <c r="I21" s="432">
        <v>0.15456871653701273</v>
      </c>
      <c r="J21" s="41"/>
      <c r="K21" s="313"/>
      <c r="L21" s="314"/>
      <c r="M21" s="313"/>
      <c r="N21" s="315"/>
      <c r="O21" s="253"/>
    </row>
    <row r="22" spans="1:16" ht="12.75" customHeight="1">
      <c r="A22" s="16" t="s">
        <v>374</v>
      </c>
      <c r="H22" s="124"/>
      <c r="I22" s="76"/>
      <c r="J22" s="124"/>
    </row>
    <row r="23" spans="1:16" ht="49.5" customHeight="1">
      <c r="A23" s="1244" t="s">
        <v>375</v>
      </c>
      <c r="B23" s="1244"/>
      <c r="C23" s="1244"/>
      <c r="D23" s="1244"/>
      <c r="E23" s="1244"/>
      <c r="F23" s="1244"/>
      <c r="G23" s="1244"/>
      <c r="H23" s="1244"/>
      <c r="I23" s="1244"/>
    </row>
    <row r="24" spans="1:16" ht="56.25" customHeight="1">
      <c r="A24" s="1244" t="s">
        <v>757</v>
      </c>
      <c r="B24" s="1244"/>
      <c r="C24" s="1244"/>
      <c r="D24" s="1244"/>
      <c r="E24" s="1244"/>
      <c r="F24" s="1244"/>
      <c r="G24" s="1244"/>
      <c r="H24" s="1244"/>
      <c r="I24" s="1244"/>
    </row>
    <row r="25" spans="1:16" ht="23.25" customHeight="1">
      <c r="A25" s="1245" t="s">
        <v>326</v>
      </c>
      <c r="B25" s="1245"/>
      <c r="C25" s="1245"/>
      <c r="D25" s="1245"/>
      <c r="E25" s="1245"/>
      <c r="F25" s="1245"/>
      <c r="G25" s="1245"/>
      <c r="H25" s="1245"/>
      <c r="I25" s="1245"/>
      <c r="J25" s="147"/>
      <c r="K25" s="70"/>
      <c r="L25" s="70"/>
      <c r="M25" s="70"/>
      <c r="N25" s="70"/>
      <c r="O25" s="70"/>
      <c r="P25" s="70"/>
    </row>
    <row r="26" spans="1:16">
      <c r="A26" s="147"/>
      <c r="B26" s="70"/>
      <c r="C26" s="70"/>
      <c r="D26" s="70"/>
      <c r="E26" s="70"/>
      <c r="F26" s="70"/>
      <c r="G26" s="70"/>
    </row>
    <row r="27" spans="1:16" ht="12.75" customHeight="1">
      <c r="A27" s="590" t="s">
        <v>81</v>
      </c>
    </row>
    <row r="28" spans="1:16" ht="12.75" customHeight="1"/>
    <row r="29" spans="1:16" ht="12.75" customHeight="1"/>
    <row r="30" spans="1:16" ht="12.75" customHeight="1"/>
    <row r="31" spans="1:16" ht="12.75" customHeight="1"/>
    <row r="32" spans="1:16" ht="12.75" customHeight="1">
      <c r="I32" s="34" t="s">
        <v>792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0" t="s">
        <v>672</v>
      </c>
      <c r="H1" s="253"/>
    </row>
    <row r="2" spans="1:8" ht="12.75" customHeight="1">
      <c r="A2" s="503" t="s">
        <v>673</v>
      </c>
    </row>
    <row r="3" spans="1:8" ht="12.75" customHeight="1"/>
    <row r="4" spans="1:8" ht="12.75" customHeight="1">
      <c r="D4" s="13" t="s">
        <v>1360</v>
      </c>
      <c r="E4" s="73"/>
    </row>
    <row r="5" spans="1:8" ht="45" customHeight="1">
      <c r="A5" s="1248" t="s">
        <v>295</v>
      </c>
      <c r="B5" s="433" t="s">
        <v>332</v>
      </c>
      <c r="C5" s="1251" t="s">
        <v>333</v>
      </c>
      <c r="D5" s="1251"/>
    </row>
    <row r="6" spans="1:8" ht="22.5" customHeight="1">
      <c r="A6" s="1249"/>
      <c r="B6" s="929">
        <v>45565</v>
      </c>
      <c r="C6" s="737" t="s">
        <v>334</v>
      </c>
      <c r="D6" s="737" t="s">
        <v>335</v>
      </c>
    </row>
    <row r="7" spans="1:8" ht="12.75" customHeight="1">
      <c r="A7" s="442" t="s">
        <v>336</v>
      </c>
      <c r="B7" s="443">
        <v>2959346.5362300002</v>
      </c>
      <c r="C7" s="444">
        <v>0.18583716086015831</v>
      </c>
      <c r="D7" s="443">
        <v>463770.72370999958</v>
      </c>
      <c r="E7" s="43"/>
    </row>
    <row r="8" spans="1:8" ht="12.75" customHeight="1">
      <c r="A8" s="434" t="s">
        <v>337</v>
      </c>
      <c r="B8" s="435">
        <v>3564.8886699999998</v>
      </c>
      <c r="C8" s="436">
        <v>-5.1252233665503681E-2</v>
      </c>
      <c r="D8" s="435">
        <v>-192.57858999999985</v>
      </c>
      <c r="E8" s="52"/>
    </row>
    <row r="9" spans="1:8" ht="12.75" customHeight="1">
      <c r="A9" s="434" t="s">
        <v>338</v>
      </c>
      <c r="B9" s="435">
        <v>799449.42402000003</v>
      </c>
      <c r="C9" s="436">
        <v>0.1203337008698651</v>
      </c>
      <c r="D9" s="435">
        <v>85867.905049999958</v>
      </c>
      <c r="E9" s="52"/>
    </row>
    <row r="10" spans="1:8" ht="12.75" customHeight="1">
      <c r="A10" s="434" t="s">
        <v>339</v>
      </c>
      <c r="B10" s="435">
        <v>5844.92742</v>
      </c>
      <c r="C10" s="436">
        <v>0.27244062794499085</v>
      </c>
      <c r="D10" s="435">
        <v>1251.4498999999994</v>
      </c>
    </row>
    <row r="11" spans="1:8" ht="12.75" customHeight="1">
      <c r="A11" s="434" t="s">
        <v>340</v>
      </c>
      <c r="B11" s="435">
        <v>2130535.90986</v>
      </c>
      <c r="C11" s="436">
        <v>0.21572311488294527</v>
      </c>
      <c r="D11" s="435">
        <v>378051.41418999981</v>
      </c>
    </row>
    <row r="12" spans="1:8" ht="12.75" customHeight="1">
      <c r="A12" s="434" t="s">
        <v>341</v>
      </c>
      <c r="B12" s="435">
        <v>19951.386259999999</v>
      </c>
      <c r="C12" s="436">
        <v>-5.7066743376558697E-2</v>
      </c>
      <c r="D12" s="435">
        <v>-1207.4668400000037</v>
      </c>
    </row>
    <row r="13" spans="1:8" ht="12.75" customHeight="1">
      <c r="A13" s="442" t="s">
        <v>342</v>
      </c>
      <c r="B13" s="443">
        <v>1150843.9538099999</v>
      </c>
      <c r="C13" s="444">
        <v>0.19726154759915404</v>
      </c>
      <c r="D13" s="443">
        <v>189613.75635000001</v>
      </c>
    </row>
    <row r="14" spans="1:8" ht="12.75" customHeight="1">
      <c r="A14" s="434" t="s">
        <v>343</v>
      </c>
      <c r="B14" s="435">
        <v>28560.831030000001</v>
      </c>
      <c r="C14" s="436">
        <v>0.28302628139656766</v>
      </c>
      <c r="D14" s="435">
        <v>6300.3119400000051</v>
      </c>
    </row>
    <row r="15" spans="1:8" ht="12.75" customHeight="1">
      <c r="A15" s="434" t="s">
        <v>344</v>
      </c>
      <c r="B15" s="435">
        <v>1057049.0575400002</v>
      </c>
      <c r="C15" s="436">
        <v>0.1845648205511751</v>
      </c>
      <c r="D15" s="435">
        <v>164696.82894000018</v>
      </c>
    </row>
    <row r="16" spans="1:8" ht="12.75" customHeight="1">
      <c r="A16" s="434" t="s">
        <v>345</v>
      </c>
      <c r="B16" s="435">
        <v>34673.165569999997</v>
      </c>
      <c r="C16" s="436">
        <v>6.0203878821001942</v>
      </c>
      <c r="D16" s="435">
        <v>29734.24109</v>
      </c>
    </row>
    <row r="17" spans="1:6" ht="12.75" customHeight="1">
      <c r="A17" s="434" t="s">
        <v>346</v>
      </c>
      <c r="B17" s="435">
        <v>30560.899669999999</v>
      </c>
      <c r="C17" s="436">
        <v>-0.26674709679969105</v>
      </c>
      <c r="D17" s="435">
        <v>-11117.625620000001</v>
      </c>
    </row>
    <row r="18" spans="1:6" ht="22.5">
      <c r="A18" s="437" t="s">
        <v>347</v>
      </c>
      <c r="B18" s="435">
        <v>21987.625259999997</v>
      </c>
      <c r="C18" s="436">
        <v>0.19570356332031963</v>
      </c>
      <c r="D18" s="435">
        <v>3598.7653999999948</v>
      </c>
    </row>
    <row r="19" spans="1:6" ht="12.75" customHeight="1">
      <c r="A19" s="445" t="s">
        <v>348</v>
      </c>
      <c r="B19" s="446">
        <v>4132178.1153000002</v>
      </c>
      <c r="C19" s="447">
        <v>0.18904932530884172</v>
      </c>
      <c r="D19" s="446">
        <v>656983.24546000001</v>
      </c>
    </row>
    <row r="20" spans="1:6" ht="12.75" customHeight="1">
      <c r="A20" s="434" t="s">
        <v>349</v>
      </c>
      <c r="B20" s="435">
        <v>5254873.1896300009</v>
      </c>
      <c r="C20" s="436">
        <v>8.0878092073964708E-2</v>
      </c>
      <c r="D20" s="435">
        <v>393202.63847000123</v>
      </c>
    </row>
    <row r="21" spans="1:6" ht="12.75" customHeight="1">
      <c r="A21" s="438" t="s">
        <v>237</v>
      </c>
      <c r="B21" s="439">
        <v>402533.30007</v>
      </c>
      <c r="C21" s="440">
        <v>0.11568987088541192</v>
      </c>
      <c r="D21" s="439">
        <v>41740.116789999964</v>
      </c>
    </row>
    <row r="22" spans="1:6" ht="12.75" customHeight="1">
      <c r="A22" s="438" t="s">
        <v>243</v>
      </c>
      <c r="B22" s="439">
        <v>11818.444810000001</v>
      </c>
      <c r="C22" s="440">
        <v>-0.43685613944955448</v>
      </c>
      <c r="D22" s="439">
        <v>-9168.1016799999979</v>
      </c>
    </row>
    <row r="23" spans="1:6" ht="12.75" customHeight="1">
      <c r="A23" s="438" t="s">
        <v>239</v>
      </c>
      <c r="B23" s="439">
        <v>2376757.9949700003</v>
      </c>
      <c r="C23" s="440">
        <v>0.30889916253135552</v>
      </c>
      <c r="D23" s="439">
        <v>560912.99865000031</v>
      </c>
    </row>
    <row r="24" spans="1:6" ht="12.75" customHeight="1">
      <c r="A24" s="438" t="s">
        <v>240</v>
      </c>
      <c r="B24" s="439">
        <v>1270539.64906</v>
      </c>
      <c r="C24" s="440">
        <v>4.6469802878942194E-2</v>
      </c>
      <c r="D24" s="439">
        <v>56419.905170000078</v>
      </c>
    </row>
    <row r="25" spans="1:6" ht="22.5">
      <c r="A25" s="441" t="s">
        <v>350</v>
      </c>
      <c r="B25" s="439">
        <v>70528.726389999996</v>
      </c>
      <c r="C25" s="440">
        <v>0.11155684669628484</v>
      </c>
      <c r="D25" s="439">
        <v>7078.3265299999939</v>
      </c>
    </row>
    <row r="26" spans="1:6">
      <c r="A26" s="445" t="s">
        <v>351</v>
      </c>
      <c r="B26" s="446">
        <v>4132178.1153000002</v>
      </c>
      <c r="C26" s="447">
        <v>0.18904932530884172</v>
      </c>
      <c r="D26" s="446">
        <v>656983.24546000001</v>
      </c>
    </row>
    <row r="27" spans="1:6" ht="12.75" customHeight="1">
      <c r="A27" s="434" t="s">
        <v>352</v>
      </c>
      <c r="B27" s="435">
        <v>5254873.1896300009</v>
      </c>
      <c r="C27" s="436">
        <v>8.0878092073964708E-2</v>
      </c>
      <c r="D27" s="435">
        <v>393202.63847000123</v>
      </c>
    </row>
    <row r="28" spans="1:6" ht="12.75" customHeight="1">
      <c r="A28" s="21" t="s">
        <v>294</v>
      </c>
    </row>
    <row r="29" spans="1:6" ht="12.75" customHeight="1">
      <c r="E29" s="70"/>
      <c r="F29" s="70"/>
    </row>
    <row r="30" spans="1:6" ht="26.25" customHeight="1">
      <c r="A30" s="1245" t="s">
        <v>326</v>
      </c>
      <c r="B30" s="1245"/>
      <c r="C30" s="1245"/>
      <c r="D30" s="1245"/>
      <c r="E30" s="70"/>
      <c r="F30" s="70"/>
    </row>
    <row r="31" spans="1:6" ht="12.75" customHeight="1"/>
    <row r="32" spans="1:6" ht="12.75" customHeight="1">
      <c r="A32" s="139" t="s">
        <v>674</v>
      </c>
    </row>
    <row r="33" spans="1:4" ht="12.75" customHeight="1">
      <c r="A33" s="500" t="s">
        <v>971</v>
      </c>
    </row>
    <row r="34" spans="1:4" s="253" customFormat="1" ht="12.75" customHeight="1">
      <c r="A34" s="42"/>
    </row>
    <row r="35" spans="1:4" s="253" customFormat="1" ht="12.75" customHeight="1">
      <c r="A35" s="42"/>
      <c r="D35" s="13" t="s">
        <v>1360</v>
      </c>
    </row>
    <row r="36" spans="1:4" ht="55.5" customHeight="1">
      <c r="A36" s="1248" t="s">
        <v>295</v>
      </c>
      <c r="B36" s="448" t="s">
        <v>296</v>
      </c>
      <c r="C36" s="1251" t="s">
        <v>353</v>
      </c>
      <c r="D36" s="1251"/>
    </row>
    <row r="37" spans="1:4" ht="21" customHeight="1">
      <c r="A37" s="1250"/>
      <c r="B37" s="473" t="s">
        <v>1678</v>
      </c>
      <c r="C37" s="433" t="s">
        <v>334</v>
      </c>
      <c r="D37" s="433" t="s">
        <v>335</v>
      </c>
    </row>
    <row r="38" spans="1:4">
      <c r="A38" s="79" t="s">
        <v>354</v>
      </c>
      <c r="B38" s="118">
        <v>137302.29701999997</v>
      </c>
      <c r="C38" s="119">
        <v>0.39265498689954087</v>
      </c>
      <c r="D38" s="118">
        <v>38711.979739999981</v>
      </c>
    </row>
    <row r="39" spans="1:4">
      <c r="A39" s="79" t="s">
        <v>297</v>
      </c>
      <c r="B39" s="118">
        <v>92738.829649999985</v>
      </c>
      <c r="C39" s="119">
        <v>0.61113567352859421</v>
      </c>
      <c r="D39" s="118">
        <v>35177.675009999977</v>
      </c>
    </row>
    <row r="40" spans="1:4">
      <c r="A40" s="120" t="s">
        <v>298</v>
      </c>
      <c r="B40" s="121">
        <v>44563.467369999991</v>
      </c>
      <c r="C40" s="122">
        <v>8.6141283481967673E-2</v>
      </c>
      <c r="D40" s="123">
        <v>3534.3047299999967</v>
      </c>
    </row>
    <row r="41" spans="1:4">
      <c r="A41" s="79" t="s">
        <v>355</v>
      </c>
      <c r="B41" s="118">
        <v>4334.6277900000005</v>
      </c>
      <c r="C41" s="119">
        <v>0.18863587097759268</v>
      </c>
      <c r="D41" s="118">
        <v>687.90309000000036</v>
      </c>
    </row>
    <row r="42" spans="1:4">
      <c r="A42" s="79" t="s">
        <v>356</v>
      </c>
      <c r="B42" s="118">
        <v>3782.7056400000001</v>
      </c>
      <c r="C42" s="119">
        <v>0.20696317449392571</v>
      </c>
      <c r="D42" s="118">
        <v>648.63683000000003</v>
      </c>
    </row>
    <row r="43" spans="1:4" ht="19.5" customHeight="1">
      <c r="A43" s="120" t="s">
        <v>357</v>
      </c>
      <c r="B43" s="121">
        <v>551.92214999999987</v>
      </c>
      <c r="C43" s="122">
        <v>7.6593794718714525E-2</v>
      </c>
      <c r="D43" s="123">
        <v>39.266259999999896</v>
      </c>
    </row>
    <row r="44" spans="1:4">
      <c r="A44" s="79" t="s">
        <v>358</v>
      </c>
      <c r="B44" s="118">
        <v>154907.45897000001</v>
      </c>
      <c r="C44" s="119">
        <v>0.11556234054038722</v>
      </c>
      <c r="D44" s="118">
        <v>16047.035540000021</v>
      </c>
    </row>
    <row r="45" spans="1:4">
      <c r="A45" s="79" t="s">
        <v>359</v>
      </c>
      <c r="B45" s="118">
        <v>148719.79523000002</v>
      </c>
      <c r="C45" s="119">
        <v>0.10557803562160786</v>
      </c>
      <c r="D45" s="118">
        <v>14202.112680000037</v>
      </c>
    </row>
    <row r="46" spans="1:4" ht="19.5" customHeight="1">
      <c r="A46" s="120" t="s">
        <v>299</v>
      </c>
      <c r="B46" s="121">
        <v>6187.66374</v>
      </c>
      <c r="C46" s="122">
        <v>0.42482913693897367</v>
      </c>
      <c r="D46" s="123">
        <v>1844.9228599999994</v>
      </c>
    </row>
    <row r="47" spans="1:4" ht="28.5" customHeight="1">
      <c r="A47" s="79" t="s">
        <v>300</v>
      </c>
      <c r="B47" s="118">
        <v>51303.053260000008</v>
      </c>
      <c r="C47" s="119">
        <v>0.11808969988320524</v>
      </c>
      <c r="D47" s="118">
        <v>5418.4938500000017</v>
      </c>
    </row>
    <row r="48" spans="1:4" ht="19.5" customHeight="1">
      <c r="A48" s="79" t="s">
        <v>301</v>
      </c>
      <c r="B48" s="118">
        <v>-2863.6954900000001</v>
      </c>
      <c r="C48" s="119">
        <v>-0.26019127520292112</v>
      </c>
      <c r="D48" s="118">
        <v>1007.1638199999994</v>
      </c>
    </row>
    <row r="49" spans="1:4">
      <c r="A49" s="79" t="s">
        <v>360</v>
      </c>
      <c r="B49" s="118">
        <v>54166.748749999999</v>
      </c>
      <c r="C49" s="119">
        <v>8.8660293561689904E-2</v>
      </c>
      <c r="D49" s="118">
        <v>4411.330030000001</v>
      </c>
    </row>
    <row r="50" spans="1:4">
      <c r="A50" s="79" t="s">
        <v>361</v>
      </c>
      <c r="B50" s="118">
        <v>9978.4425900000006</v>
      </c>
      <c r="C50" s="119">
        <v>8.5324676285355755E-2</v>
      </c>
      <c r="D50" s="118">
        <v>784.47251999999958</v>
      </c>
    </row>
    <row r="51" spans="1:4" ht="19.5" customHeight="1">
      <c r="A51" s="449" t="s">
        <v>362</v>
      </c>
      <c r="B51" s="450">
        <v>44188.306159999993</v>
      </c>
      <c r="C51" s="451">
        <v>8.9416370241007112E-2</v>
      </c>
      <c r="D51" s="452">
        <v>3626.857509999998</v>
      </c>
    </row>
    <row r="52" spans="1:4" ht="12.75" customHeight="1"/>
    <row r="53" spans="1:4" ht="21" customHeight="1">
      <c r="A53" s="1245" t="s">
        <v>302</v>
      </c>
      <c r="B53" s="1245"/>
      <c r="C53" s="1245"/>
    </row>
    <row r="54" spans="1:4" ht="12.75" customHeight="1"/>
    <row r="55" spans="1:4" ht="12.75" customHeight="1">
      <c r="A55" s="590" t="s">
        <v>81</v>
      </c>
    </row>
    <row r="56" spans="1:4" ht="12.75" customHeight="1">
      <c r="D56" s="34" t="s">
        <v>1024</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tint="0.39997558519241921"/>
  </sheetPr>
  <dimension ref="A1:T54"/>
  <sheetViews>
    <sheetView showGridLines="0" zoomScaleNormal="100" workbookViewId="0"/>
  </sheetViews>
  <sheetFormatPr defaultRowHeight="15"/>
  <cols>
    <col min="1" max="1" width="24.5703125" customWidth="1"/>
    <col min="2" max="2" width="10.5703125" style="253" customWidth="1"/>
    <col min="3" max="3" width="15" style="253" customWidth="1"/>
    <col min="4" max="4" width="12.140625" customWidth="1"/>
    <col min="5" max="8" width="10" customWidth="1"/>
    <col min="9" max="9" width="11" bestFit="1" customWidth="1"/>
    <col min="10" max="19" width="10" customWidth="1"/>
  </cols>
  <sheetData>
    <row r="1" spans="1:20" ht="18">
      <c r="A1" s="638" t="s">
        <v>909</v>
      </c>
      <c r="B1" s="638"/>
      <c r="C1" s="638"/>
      <c r="D1" s="537"/>
      <c r="E1" s="537"/>
      <c r="F1" s="537"/>
      <c r="G1" s="537"/>
      <c r="H1" s="537"/>
      <c r="I1" s="537"/>
      <c r="J1" s="537"/>
      <c r="K1" s="537"/>
      <c r="L1" s="537"/>
      <c r="M1" s="537"/>
      <c r="N1" s="537"/>
      <c r="O1" s="537"/>
      <c r="P1" s="537"/>
      <c r="Q1" s="537"/>
      <c r="R1" s="537"/>
      <c r="S1" s="537"/>
    </row>
    <row r="2" spans="1:20" ht="16.5">
      <c r="A2" s="639" t="s">
        <v>910</v>
      </c>
      <c r="B2" s="639"/>
      <c r="C2" s="63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42" t="s">
        <v>620</v>
      </c>
      <c r="B4" s="142"/>
      <c r="C4" s="142"/>
      <c r="D4" s="330"/>
      <c r="E4" s="5"/>
      <c r="F4" s="6"/>
      <c r="G4" s="1038"/>
      <c r="S4" s="129" t="str">
        <f>Naslovnica!A20</f>
        <v>Studeni 2024.</v>
      </c>
    </row>
    <row r="5" spans="1:20" ht="12.75" customHeight="1">
      <c r="A5" s="530" t="s">
        <v>885</v>
      </c>
      <c r="B5" s="530"/>
      <c r="C5" s="530"/>
      <c r="D5" s="331"/>
      <c r="E5" s="8"/>
      <c r="F5" s="9"/>
      <c r="G5" s="10"/>
      <c r="S5" s="508" t="str">
        <f>Naslovnica!A24</f>
        <v>November 2024</v>
      </c>
    </row>
    <row r="6" spans="1:20" ht="12.75" customHeight="1">
      <c r="E6" s="253"/>
    </row>
    <row r="7" spans="1:20" ht="12.75" customHeight="1">
      <c r="A7" s="1120"/>
      <c r="B7" s="1120"/>
      <c r="C7" s="1120"/>
      <c r="D7" s="1119" t="s">
        <v>19</v>
      </c>
      <c r="E7" s="1119"/>
      <c r="F7" s="1119"/>
      <c r="G7" s="1119" t="s">
        <v>20</v>
      </c>
      <c r="H7" s="1119"/>
      <c r="I7" s="1119"/>
      <c r="J7" s="1119" t="s">
        <v>21</v>
      </c>
      <c r="K7" s="1119"/>
      <c r="L7" s="1119"/>
      <c r="M7" s="1119" t="s">
        <v>22</v>
      </c>
      <c r="N7" s="1119"/>
      <c r="O7" s="1119"/>
      <c r="P7" s="1119" t="s">
        <v>585</v>
      </c>
      <c r="Q7" s="1119"/>
      <c r="R7" s="1119"/>
      <c r="S7" s="1119" t="s">
        <v>456</v>
      </c>
    </row>
    <row r="8" spans="1:20" ht="15" customHeight="1">
      <c r="A8" s="1127"/>
      <c r="B8" s="1127"/>
      <c r="C8" s="1127"/>
      <c r="D8" s="1121" t="s">
        <v>583</v>
      </c>
      <c r="E8" s="1122"/>
      <c r="F8" s="1122"/>
      <c r="G8" s="1121" t="s">
        <v>584</v>
      </c>
      <c r="H8" s="1122"/>
      <c r="I8" s="1122"/>
      <c r="J8" s="1121" t="s">
        <v>583</v>
      </c>
      <c r="K8" s="1122"/>
      <c r="L8" s="1122"/>
      <c r="M8" s="1121" t="s">
        <v>583</v>
      </c>
      <c r="N8" s="1122"/>
      <c r="O8" s="1122"/>
      <c r="P8" s="1121" t="s">
        <v>583</v>
      </c>
      <c r="Q8" s="1122"/>
      <c r="R8" s="1122"/>
      <c r="S8" s="1120"/>
    </row>
    <row r="9" spans="1:20">
      <c r="A9" s="1127" t="s">
        <v>582</v>
      </c>
      <c r="B9" s="1127"/>
      <c r="C9" s="1127"/>
      <c r="D9" s="641" t="s">
        <v>113</v>
      </c>
      <c r="E9" s="641" t="s">
        <v>114</v>
      </c>
      <c r="F9" s="641" t="s">
        <v>115</v>
      </c>
      <c r="G9" s="641" t="s">
        <v>113</v>
      </c>
      <c r="H9" s="641" t="s">
        <v>114</v>
      </c>
      <c r="I9" s="641" t="s">
        <v>115</v>
      </c>
      <c r="J9" s="641" t="s">
        <v>113</v>
      </c>
      <c r="K9" s="641" t="s">
        <v>114</v>
      </c>
      <c r="L9" s="641" t="s">
        <v>115</v>
      </c>
      <c r="M9" s="641" t="s">
        <v>113</v>
      </c>
      <c r="N9" s="641" t="s">
        <v>114</v>
      </c>
      <c r="O9" s="641" t="s">
        <v>115</v>
      </c>
      <c r="P9" s="641" t="s">
        <v>113</v>
      </c>
      <c r="Q9" s="641" t="s">
        <v>114</v>
      </c>
      <c r="R9" s="641" t="s">
        <v>115</v>
      </c>
      <c r="S9" s="1120"/>
    </row>
    <row r="10" spans="1:20" s="322" customFormat="1" ht="22.5" customHeight="1">
      <c r="A10" s="1128" t="s">
        <v>586</v>
      </c>
      <c r="B10" s="1128"/>
      <c r="C10" s="1128"/>
      <c r="D10" s="643">
        <v>101133</v>
      </c>
      <c r="E10" s="643">
        <v>611653</v>
      </c>
      <c r="F10" s="643">
        <v>35818</v>
      </c>
      <c r="G10" s="643">
        <v>87567</v>
      </c>
      <c r="H10" s="643">
        <v>319834</v>
      </c>
      <c r="I10" s="643">
        <v>12875</v>
      </c>
      <c r="J10" s="643">
        <v>126019</v>
      </c>
      <c r="K10" s="643">
        <v>346543</v>
      </c>
      <c r="L10" s="643">
        <v>17802</v>
      </c>
      <c r="M10" s="643">
        <v>98126</v>
      </c>
      <c r="N10" s="643">
        <v>533444</v>
      </c>
      <c r="O10" s="643">
        <v>31041</v>
      </c>
      <c r="P10" s="643">
        <v>412845</v>
      </c>
      <c r="Q10" s="643">
        <v>1811474</v>
      </c>
      <c r="R10" s="643">
        <v>97536</v>
      </c>
      <c r="S10" s="643">
        <v>2321855</v>
      </c>
    </row>
    <row r="11" spans="1:20" ht="21.75" customHeight="1">
      <c r="A11" s="1129" t="s">
        <v>587</v>
      </c>
      <c r="B11" s="1129"/>
      <c r="C11" s="1129"/>
      <c r="D11" s="642">
        <v>4.3556983532563404E-2</v>
      </c>
      <c r="E11" s="642">
        <v>0.26343290171005512</v>
      </c>
      <c r="F11" s="642">
        <v>1.5426458585915142E-2</v>
      </c>
      <c r="G11" s="642">
        <v>3.7714241414730891E-2</v>
      </c>
      <c r="H11" s="642">
        <v>0.13774934265920999</v>
      </c>
      <c r="I11" s="642">
        <v>5.5451352474637739E-3</v>
      </c>
      <c r="J11" s="642">
        <v>5.4275137767000957E-2</v>
      </c>
      <c r="K11" s="642">
        <v>0.14925264497567678</v>
      </c>
      <c r="L11" s="642">
        <v>7.6671454505126291E-3</v>
      </c>
      <c r="M11" s="642">
        <v>4.226189835282565E-2</v>
      </c>
      <c r="N11" s="642">
        <v>0.22974905840373322</v>
      </c>
      <c r="O11" s="642">
        <v>1.3369051900312465E-2</v>
      </c>
      <c r="P11" s="642">
        <v>0.17780826106712089</v>
      </c>
      <c r="Q11" s="642">
        <v>0.78018394774867506</v>
      </c>
      <c r="R11" s="642">
        <v>4.2007791184204009E-2</v>
      </c>
      <c r="S11" s="642">
        <v>1</v>
      </c>
    </row>
    <row r="12" spans="1:20" ht="22.5" customHeight="1">
      <c r="A12" s="1130" t="s">
        <v>588</v>
      </c>
      <c r="B12" s="1130"/>
      <c r="C12" s="1130"/>
      <c r="D12" s="323">
        <v>27</v>
      </c>
      <c r="E12" s="323">
        <v>27</v>
      </c>
      <c r="F12" s="323">
        <v>0</v>
      </c>
      <c r="G12" s="323">
        <v>37</v>
      </c>
      <c r="H12" s="323">
        <v>30</v>
      </c>
      <c r="I12" s="323">
        <v>1</v>
      </c>
      <c r="J12" s="323">
        <v>78</v>
      </c>
      <c r="K12" s="323">
        <v>27</v>
      </c>
      <c r="L12" s="323">
        <v>0</v>
      </c>
      <c r="M12" s="323">
        <v>18</v>
      </c>
      <c r="N12" s="323">
        <v>17</v>
      </c>
      <c r="O12" s="323">
        <v>2</v>
      </c>
      <c r="P12" s="323">
        <v>160</v>
      </c>
      <c r="Q12" s="323">
        <v>101</v>
      </c>
      <c r="R12" s="323">
        <v>3</v>
      </c>
      <c r="S12" s="323">
        <v>264</v>
      </c>
    </row>
    <row r="13" spans="1:20" ht="22.5" customHeight="1">
      <c r="A13" s="1130" t="s">
        <v>589</v>
      </c>
      <c r="B13" s="1130"/>
      <c r="C13" s="1130"/>
      <c r="D13" s="323">
        <v>0</v>
      </c>
      <c r="E13" s="323">
        <v>0</v>
      </c>
      <c r="F13" s="323">
        <v>0</v>
      </c>
      <c r="G13" s="323">
        <v>0</v>
      </c>
      <c r="H13" s="323">
        <v>0</v>
      </c>
      <c r="I13" s="323">
        <v>0</v>
      </c>
      <c r="J13" s="323">
        <v>0</v>
      </c>
      <c r="K13" s="323">
        <v>0</v>
      </c>
      <c r="L13" s="323">
        <v>0</v>
      </c>
      <c r="M13" s="323">
        <v>0</v>
      </c>
      <c r="N13" s="323">
        <v>0</v>
      </c>
      <c r="O13" s="323">
        <v>0</v>
      </c>
      <c r="P13" s="323">
        <v>0</v>
      </c>
      <c r="Q13" s="323">
        <v>0</v>
      </c>
      <c r="R13" s="323">
        <v>0</v>
      </c>
      <c r="S13" s="323">
        <v>0</v>
      </c>
    </row>
    <row r="14" spans="1:20" ht="22.5" customHeight="1">
      <c r="A14" s="1130" t="s">
        <v>590</v>
      </c>
      <c r="B14" s="1130"/>
      <c r="C14" s="1130"/>
      <c r="D14" s="323">
        <v>1591</v>
      </c>
      <c r="E14" s="323">
        <v>0</v>
      </c>
      <c r="F14" s="323">
        <v>0</v>
      </c>
      <c r="G14" s="323">
        <v>1591</v>
      </c>
      <c r="H14" s="323">
        <v>0</v>
      </c>
      <c r="I14" s="323">
        <v>0</v>
      </c>
      <c r="J14" s="323">
        <v>1591</v>
      </c>
      <c r="K14" s="323">
        <v>0</v>
      </c>
      <c r="L14" s="323">
        <v>0</v>
      </c>
      <c r="M14" s="323">
        <v>3184</v>
      </c>
      <c r="N14" s="323">
        <v>4</v>
      </c>
      <c r="O14" s="323">
        <v>0</v>
      </c>
      <c r="P14" s="323">
        <v>7957</v>
      </c>
      <c r="Q14" s="323">
        <v>4</v>
      </c>
      <c r="R14" s="323">
        <v>0</v>
      </c>
      <c r="S14" s="323">
        <v>7961</v>
      </c>
      <c r="T14" s="76"/>
    </row>
    <row r="15" spans="1:20" ht="21.75" customHeight="1">
      <c r="A15" s="1129" t="s">
        <v>591</v>
      </c>
      <c r="B15" s="1129"/>
      <c r="C15" s="1129"/>
      <c r="D15" s="646">
        <v>1618</v>
      </c>
      <c r="E15" s="646">
        <v>27</v>
      </c>
      <c r="F15" s="646">
        <v>0</v>
      </c>
      <c r="G15" s="646">
        <v>1628</v>
      </c>
      <c r="H15" s="646">
        <v>30</v>
      </c>
      <c r="I15" s="646">
        <v>1</v>
      </c>
      <c r="J15" s="646">
        <v>1669</v>
      </c>
      <c r="K15" s="646">
        <v>27</v>
      </c>
      <c r="L15" s="646">
        <v>0</v>
      </c>
      <c r="M15" s="646">
        <v>3202</v>
      </c>
      <c r="N15" s="646">
        <v>21</v>
      </c>
      <c r="O15" s="646">
        <v>2</v>
      </c>
      <c r="P15" s="646">
        <v>8117</v>
      </c>
      <c r="Q15" s="646">
        <v>105</v>
      </c>
      <c r="R15" s="646">
        <v>3</v>
      </c>
      <c r="S15" s="646">
        <v>8225</v>
      </c>
    </row>
    <row r="16" spans="1:20" ht="22.5" customHeight="1">
      <c r="A16" s="1131" t="s">
        <v>592</v>
      </c>
      <c r="B16" s="1131"/>
      <c r="C16" s="1131"/>
      <c r="D16" s="164">
        <v>1</v>
      </c>
      <c r="E16" s="164">
        <v>70</v>
      </c>
      <c r="F16" s="164">
        <v>10</v>
      </c>
      <c r="G16" s="164">
        <v>1</v>
      </c>
      <c r="H16" s="164">
        <v>53</v>
      </c>
      <c r="I16" s="164">
        <v>3</v>
      </c>
      <c r="J16" s="164">
        <v>1</v>
      </c>
      <c r="K16" s="164">
        <v>97</v>
      </c>
      <c r="L16" s="164">
        <v>11</v>
      </c>
      <c r="M16" s="164">
        <v>0</v>
      </c>
      <c r="N16" s="164">
        <v>46</v>
      </c>
      <c r="O16" s="164">
        <v>4</v>
      </c>
      <c r="P16" s="164">
        <v>3</v>
      </c>
      <c r="Q16" s="164">
        <v>266</v>
      </c>
      <c r="R16" s="164">
        <v>28</v>
      </c>
      <c r="S16" s="164">
        <v>297</v>
      </c>
    </row>
    <row r="17" spans="1:20" ht="22.5" customHeight="1">
      <c r="A17" s="1131" t="s">
        <v>593</v>
      </c>
      <c r="B17" s="1131"/>
      <c r="C17" s="1131"/>
      <c r="D17" s="165">
        <v>70</v>
      </c>
      <c r="E17" s="164">
        <v>11</v>
      </c>
      <c r="F17" s="164">
        <v>0</v>
      </c>
      <c r="G17" s="164">
        <v>53</v>
      </c>
      <c r="H17" s="164">
        <v>3</v>
      </c>
      <c r="I17" s="164">
        <v>1</v>
      </c>
      <c r="J17" s="164">
        <v>97</v>
      </c>
      <c r="K17" s="164">
        <v>12</v>
      </c>
      <c r="L17" s="164">
        <v>0</v>
      </c>
      <c r="M17" s="164">
        <v>46</v>
      </c>
      <c r="N17" s="164">
        <v>4</v>
      </c>
      <c r="O17" s="164">
        <v>0</v>
      </c>
      <c r="P17" s="164">
        <v>266</v>
      </c>
      <c r="Q17" s="164">
        <v>30</v>
      </c>
      <c r="R17" s="164">
        <v>1</v>
      </c>
      <c r="S17" s="164">
        <v>297</v>
      </c>
    </row>
    <row r="18" spans="1:20" ht="22.5" customHeight="1">
      <c r="A18" s="1133" t="s">
        <v>594</v>
      </c>
      <c r="B18" s="1133"/>
      <c r="C18" s="1133"/>
      <c r="D18" s="164">
        <v>19</v>
      </c>
      <c r="E18" s="164">
        <v>21</v>
      </c>
      <c r="F18" s="164">
        <v>0</v>
      </c>
      <c r="G18" s="164">
        <v>8</v>
      </c>
      <c r="H18" s="164">
        <v>2</v>
      </c>
      <c r="I18" s="164">
        <v>0</v>
      </c>
      <c r="J18" s="164">
        <v>1</v>
      </c>
      <c r="K18" s="164">
        <v>4</v>
      </c>
      <c r="L18" s="164">
        <v>1</v>
      </c>
      <c r="M18" s="164">
        <v>18</v>
      </c>
      <c r="N18" s="164">
        <v>33</v>
      </c>
      <c r="O18" s="164">
        <v>0</v>
      </c>
      <c r="P18" s="164">
        <v>46</v>
      </c>
      <c r="Q18" s="164">
        <v>60</v>
      </c>
      <c r="R18" s="164">
        <v>1</v>
      </c>
      <c r="S18" s="164">
        <v>107</v>
      </c>
    </row>
    <row r="19" spans="1:20" ht="22.5" customHeight="1">
      <c r="A19" s="1132" t="s">
        <v>595</v>
      </c>
      <c r="B19" s="1132"/>
      <c r="C19" s="1132"/>
      <c r="D19" s="164">
        <v>2</v>
      </c>
      <c r="E19" s="164">
        <v>2</v>
      </c>
      <c r="F19" s="164">
        <v>0</v>
      </c>
      <c r="G19" s="164">
        <v>5</v>
      </c>
      <c r="H19" s="164">
        <v>36</v>
      </c>
      <c r="I19" s="164">
        <v>1</v>
      </c>
      <c r="J19" s="164">
        <v>39</v>
      </c>
      <c r="K19" s="164">
        <v>17</v>
      </c>
      <c r="L19" s="164">
        <v>0</v>
      </c>
      <c r="M19" s="164">
        <v>0</v>
      </c>
      <c r="N19" s="164">
        <v>5</v>
      </c>
      <c r="O19" s="164">
        <v>0</v>
      </c>
      <c r="P19" s="164">
        <v>46</v>
      </c>
      <c r="Q19" s="164">
        <v>60</v>
      </c>
      <c r="R19" s="164">
        <v>1</v>
      </c>
      <c r="S19" s="164">
        <v>107</v>
      </c>
    </row>
    <row r="20" spans="1:20" s="1048" customFormat="1" ht="22.5" customHeight="1">
      <c r="A20" s="1131" t="s">
        <v>1626</v>
      </c>
      <c r="B20" s="1131"/>
      <c r="C20" s="1131"/>
      <c r="D20" s="164">
        <v>1</v>
      </c>
      <c r="E20" s="164">
        <v>99</v>
      </c>
      <c r="F20" s="164">
        <v>2</v>
      </c>
      <c r="G20" s="164">
        <v>0</v>
      </c>
      <c r="H20" s="164">
        <v>31</v>
      </c>
      <c r="I20" s="164">
        <v>1</v>
      </c>
      <c r="J20" s="164">
        <v>3</v>
      </c>
      <c r="K20" s="164">
        <v>9</v>
      </c>
      <c r="L20" s="164">
        <v>0</v>
      </c>
      <c r="M20" s="164">
        <v>1</v>
      </c>
      <c r="N20" s="164">
        <v>127</v>
      </c>
      <c r="O20" s="164">
        <v>0</v>
      </c>
      <c r="P20" s="164">
        <v>5</v>
      </c>
      <c r="Q20" s="164">
        <v>266</v>
      </c>
      <c r="R20" s="164">
        <v>3</v>
      </c>
      <c r="S20" s="164">
        <v>274</v>
      </c>
    </row>
    <row r="21" spans="1:20" s="1048" customFormat="1" ht="22.5" customHeight="1">
      <c r="A21" s="1131" t="s">
        <v>1627</v>
      </c>
      <c r="B21" s="1131"/>
      <c r="C21" s="1131"/>
      <c r="D21" s="164">
        <v>9</v>
      </c>
      <c r="E21" s="164">
        <v>0</v>
      </c>
      <c r="F21" s="164">
        <v>0</v>
      </c>
      <c r="G21" s="164">
        <v>49</v>
      </c>
      <c r="H21" s="164">
        <v>2</v>
      </c>
      <c r="I21" s="164">
        <v>0</v>
      </c>
      <c r="J21" s="164">
        <v>206</v>
      </c>
      <c r="K21" s="164">
        <v>2</v>
      </c>
      <c r="L21" s="164">
        <v>0</v>
      </c>
      <c r="M21" s="164">
        <v>3</v>
      </c>
      <c r="N21" s="164">
        <v>3</v>
      </c>
      <c r="O21" s="164">
        <v>0</v>
      </c>
      <c r="P21" s="164">
        <v>267</v>
      </c>
      <c r="Q21" s="164">
        <v>7</v>
      </c>
      <c r="R21" s="164">
        <v>0</v>
      </c>
      <c r="S21" s="164">
        <v>274</v>
      </c>
    </row>
    <row r="22" spans="1:20" ht="22.5" customHeight="1">
      <c r="A22" s="1129" t="s">
        <v>596</v>
      </c>
      <c r="B22" s="1129"/>
      <c r="C22" s="1129"/>
      <c r="D22" s="646">
        <v>60</v>
      </c>
      <c r="E22" s="646">
        <v>-177</v>
      </c>
      <c r="F22" s="646">
        <v>-12</v>
      </c>
      <c r="G22" s="646">
        <v>98</v>
      </c>
      <c r="H22" s="646">
        <v>-45</v>
      </c>
      <c r="I22" s="646">
        <v>-2</v>
      </c>
      <c r="J22" s="646">
        <v>337</v>
      </c>
      <c r="K22" s="646">
        <v>-79</v>
      </c>
      <c r="L22" s="646">
        <v>-12</v>
      </c>
      <c r="M22" s="646">
        <v>30</v>
      </c>
      <c r="N22" s="646">
        <v>-194</v>
      </c>
      <c r="O22" s="646">
        <v>-4</v>
      </c>
      <c r="P22" s="646">
        <v>525</v>
      </c>
      <c r="Q22" s="646">
        <v>-495</v>
      </c>
      <c r="R22" s="646">
        <v>-30</v>
      </c>
      <c r="S22" s="646">
        <v>0</v>
      </c>
    </row>
    <row r="23" spans="1:20" ht="22.5" customHeight="1">
      <c r="A23" s="1129" t="s">
        <v>597</v>
      </c>
      <c r="B23" s="1129"/>
      <c r="C23" s="1129"/>
      <c r="D23" s="646">
        <v>1</v>
      </c>
      <c r="E23" s="646">
        <v>277</v>
      </c>
      <c r="F23" s="646">
        <v>537</v>
      </c>
      <c r="G23" s="646">
        <v>2</v>
      </c>
      <c r="H23" s="646">
        <v>113</v>
      </c>
      <c r="I23" s="646">
        <v>155</v>
      </c>
      <c r="J23" s="646">
        <v>1</v>
      </c>
      <c r="K23" s="646">
        <v>135</v>
      </c>
      <c r="L23" s="646">
        <v>212</v>
      </c>
      <c r="M23" s="646">
        <v>3</v>
      </c>
      <c r="N23" s="646">
        <v>231</v>
      </c>
      <c r="O23" s="646">
        <v>452</v>
      </c>
      <c r="P23" s="646">
        <v>7</v>
      </c>
      <c r="Q23" s="646">
        <v>756</v>
      </c>
      <c r="R23" s="646">
        <v>1356</v>
      </c>
      <c r="S23" s="646">
        <v>2119</v>
      </c>
    </row>
    <row r="24" spans="1:20" ht="21.75" customHeight="1">
      <c r="A24" s="1128" t="s">
        <v>598</v>
      </c>
      <c r="B24" s="1128"/>
      <c r="C24" s="1128"/>
      <c r="D24" s="644">
        <v>102810</v>
      </c>
      <c r="E24" s="644">
        <v>611226</v>
      </c>
      <c r="F24" s="644">
        <v>35269</v>
      </c>
      <c r="G24" s="644">
        <v>89291</v>
      </c>
      <c r="H24" s="644">
        <v>319706</v>
      </c>
      <c r="I24" s="644">
        <v>12719</v>
      </c>
      <c r="J24" s="645">
        <v>128024</v>
      </c>
      <c r="K24" s="644">
        <v>346356</v>
      </c>
      <c r="L24" s="644">
        <v>17578</v>
      </c>
      <c r="M24" s="644">
        <v>101355</v>
      </c>
      <c r="N24" s="644">
        <v>533040</v>
      </c>
      <c r="O24" s="644">
        <v>30587</v>
      </c>
      <c r="P24" s="644">
        <v>421480</v>
      </c>
      <c r="Q24" s="644">
        <v>1810328</v>
      </c>
      <c r="R24" s="644">
        <v>96153</v>
      </c>
      <c r="S24" s="644">
        <v>2327961</v>
      </c>
    </row>
    <row r="25" spans="1:20" s="253" customFormat="1" ht="22.5" customHeight="1">
      <c r="A25" s="1132" t="s">
        <v>619</v>
      </c>
      <c r="B25" s="1132"/>
      <c r="C25" s="1132"/>
      <c r="D25" s="326">
        <v>1677</v>
      </c>
      <c r="E25" s="326">
        <v>-427</v>
      </c>
      <c r="F25" s="326">
        <v>-549</v>
      </c>
      <c r="G25" s="326">
        <v>1724</v>
      </c>
      <c r="H25" s="326">
        <v>-128</v>
      </c>
      <c r="I25" s="326">
        <v>-156</v>
      </c>
      <c r="J25" s="326">
        <v>2005</v>
      </c>
      <c r="K25" s="326">
        <v>-187</v>
      </c>
      <c r="L25" s="326">
        <v>-224</v>
      </c>
      <c r="M25" s="326">
        <v>3229</v>
      </c>
      <c r="N25" s="326">
        <v>-404</v>
      </c>
      <c r="O25" s="326">
        <v>-454</v>
      </c>
      <c r="P25" s="326">
        <v>8635</v>
      </c>
      <c r="Q25" s="326">
        <v>-1146</v>
      </c>
      <c r="R25" s="326">
        <v>-1383</v>
      </c>
      <c r="S25" s="326">
        <v>6106</v>
      </c>
      <c r="T25" s="280"/>
    </row>
    <row r="26" spans="1:20" ht="22.5" customHeight="1">
      <c r="A26" s="1129" t="s">
        <v>599</v>
      </c>
      <c r="B26" s="1129"/>
      <c r="C26" s="1129"/>
      <c r="D26" s="642">
        <v>1.6582124529085463E-2</v>
      </c>
      <c r="E26" s="642">
        <v>-6.9810824111056437E-4</v>
      </c>
      <c r="F26" s="642">
        <v>-1.5327488972025238E-2</v>
      </c>
      <c r="G26" s="642">
        <v>1.9687781926981625E-2</v>
      </c>
      <c r="H26" s="642">
        <v>-4.0020760769649255E-4</v>
      </c>
      <c r="I26" s="642">
        <v>-1.2116504854368932E-2</v>
      </c>
      <c r="J26" s="642">
        <v>1.5910299240590703E-2</v>
      </c>
      <c r="K26" s="642">
        <v>-5.3961557440202227E-4</v>
      </c>
      <c r="L26" s="642">
        <v>-1.258285585889226E-2</v>
      </c>
      <c r="M26" s="642">
        <v>3.290667101481768E-2</v>
      </c>
      <c r="N26" s="642">
        <v>-7.5734285135834313E-4</v>
      </c>
      <c r="O26" s="642">
        <v>-1.4625817467220772E-2</v>
      </c>
      <c r="P26" s="642">
        <v>2.0915840085262025E-2</v>
      </c>
      <c r="Q26" s="642">
        <v>-6.3263397652961071E-4</v>
      </c>
      <c r="R26" s="642">
        <v>-1.4179379921259843E-2</v>
      </c>
      <c r="S26" s="642">
        <v>2.6297938501758291E-3</v>
      </c>
    </row>
    <row r="27" spans="1:20" ht="21.75" customHeight="1">
      <c r="A27" s="1129" t="s">
        <v>587</v>
      </c>
      <c r="B27" s="1129"/>
      <c r="C27" s="1129"/>
      <c r="D27" s="642">
        <v>4.4163110979951986E-2</v>
      </c>
      <c r="E27" s="642">
        <v>0.26255852224328502</v>
      </c>
      <c r="F27" s="642">
        <v>1.5150167893706124E-2</v>
      </c>
      <c r="G27" s="642">
        <v>3.8355883109725639E-2</v>
      </c>
      <c r="H27" s="642">
        <v>0.13733305669639653</v>
      </c>
      <c r="I27" s="642">
        <v>5.463579501546632E-3</v>
      </c>
      <c r="J27" s="642">
        <v>5.4994048439814931E-2</v>
      </c>
      <c r="K27" s="642">
        <v>0.14878084297803959</v>
      </c>
      <c r="L27" s="642">
        <v>7.5508137808150567E-3</v>
      </c>
      <c r="M27" s="642">
        <v>4.3538100509415749E-2</v>
      </c>
      <c r="N27" s="642">
        <v>0.22897290805129467</v>
      </c>
      <c r="O27" s="642">
        <v>1.3138965816008086E-2</v>
      </c>
      <c r="P27" s="642">
        <v>0.18105114303890829</v>
      </c>
      <c r="Q27" s="642">
        <v>0.77764532996901581</v>
      </c>
      <c r="R27" s="642">
        <v>4.1303526992075901E-2</v>
      </c>
      <c r="S27" s="642">
        <v>1</v>
      </c>
    </row>
    <row r="28" spans="1:20">
      <c r="A28" s="1037" t="s">
        <v>600</v>
      </c>
      <c r="B28" s="1037"/>
      <c r="C28" s="1037"/>
      <c r="D28" s="189"/>
      <c r="E28" s="189"/>
    </row>
    <row r="29" spans="1:20" ht="12.75" customHeight="1">
      <c r="A29" s="163" t="s">
        <v>601</v>
      </c>
      <c r="B29" s="163"/>
      <c r="C29" s="163"/>
      <c r="D29" s="161"/>
      <c r="E29" s="161"/>
      <c r="F29" s="161"/>
      <c r="G29" s="161"/>
      <c r="H29" s="162"/>
    </row>
    <row r="30" spans="1:20" ht="12.75" customHeight="1">
      <c r="A30" s="158" t="s">
        <v>602</v>
      </c>
      <c r="B30" s="158"/>
      <c r="C30" s="158"/>
      <c r="D30" s="160"/>
      <c r="E30" s="160"/>
      <c r="F30" s="160"/>
      <c r="G30" s="160"/>
      <c r="H30" s="160"/>
    </row>
    <row r="31" spans="1:20" ht="12.75" customHeight="1">
      <c r="A31" s="159"/>
      <c r="B31" s="159"/>
      <c r="C31" s="159"/>
      <c r="D31" s="158"/>
      <c r="E31" s="158"/>
      <c r="F31" s="158"/>
      <c r="G31" s="158"/>
      <c r="H31" s="158"/>
    </row>
    <row r="32" spans="1:20" ht="12.75" customHeight="1">
      <c r="A32" s="141" t="s">
        <v>621</v>
      </c>
      <c r="B32" s="189"/>
      <c r="C32" s="189"/>
      <c r="D32" s="189"/>
      <c r="E32" s="189"/>
      <c r="F32" s="189"/>
      <c r="S32" s="129" t="str">
        <f>Naslovnica!A20</f>
        <v>Studeni 2024.</v>
      </c>
    </row>
    <row r="33" spans="1:19">
      <c r="A33" s="536" t="s">
        <v>886</v>
      </c>
      <c r="B33" s="189"/>
      <c r="C33" s="189"/>
      <c r="D33" s="189"/>
      <c r="E33" s="189"/>
      <c r="F33" s="189"/>
      <c r="S33" s="508" t="str">
        <f>Naslovnica!A24</f>
        <v>November 2024</v>
      </c>
    </row>
    <row r="34" spans="1:19">
      <c r="B34"/>
      <c r="C34"/>
    </row>
    <row r="35" spans="1:19" ht="32.25" customHeight="1">
      <c r="A35" s="647"/>
      <c r="B35" s="1127" t="s">
        <v>570</v>
      </c>
      <c r="C35" s="1127"/>
      <c r="D35" s="1127"/>
      <c r="E35" s="1126" t="s">
        <v>571</v>
      </c>
      <c r="F35" s="1126"/>
      <c r="G35" s="1126"/>
      <c r="H35" s="1126" t="s">
        <v>572</v>
      </c>
      <c r="I35" s="1126"/>
      <c r="J35" s="1126"/>
      <c r="K35" s="1125" t="s">
        <v>573</v>
      </c>
      <c r="L35" s="1125"/>
      <c r="M35" s="1125"/>
      <c r="N35" s="1125" t="s">
        <v>574</v>
      </c>
      <c r="O35" s="1125"/>
      <c r="P35" s="1125"/>
      <c r="Q35" s="1126" t="s">
        <v>575</v>
      </c>
      <c r="R35" s="1126"/>
      <c r="S35" s="1126"/>
    </row>
    <row r="36" spans="1:19" ht="21">
      <c r="A36" s="647" t="s">
        <v>519</v>
      </c>
      <c r="B36" s="1127" t="s">
        <v>576</v>
      </c>
      <c r="C36" s="1127"/>
      <c r="D36" s="1127"/>
      <c r="E36" s="1127" t="s">
        <v>577</v>
      </c>
      <c r="F36" s="1127"/>
      <c r="G36" s="1127"/>
      <c r="H36" s="1127" t="s">
        <v>577</v>
      </c>
      <c r="I36" s="1127"/>
      <c r="J36" s="1127"/>
      <c r="K36" s="1127" t="s">
        <v>578</v>
      </c>
      <c r="L36" s="1127"/>
      <c r="M36" s="1127"/>
      <c r="N36" s="1127" t="s">
        <v>578</v>
      </c>
      <c r="O36" s="1127"/>
      <c r="P36" s="1127"/>
      <c r="Q36" s="1127" t="s">
        <v>578</v>
      </c>
      <c r="R36" s="1127"/>
      <c r="S36" s="1127"/>
    </row>
    <row r="37" spans="1:19">
      <c r="A37" s="647"/>
      <c r="B37" s="648" t="s">
        <v>113</v>
      </c>
      <c r="C37" s="648" t="s">
        <v>114</v>
      </c>
      <c r="D37" s="648" t="s">
        <v>115</v>
      </c>
      <c r="E37" s="648" t="s">
        <v>113</v>
      </c>
      <c r="F37" s="648" t="s">
        <v>114</v>
      </c>
      <c r="G37" s="648" t="s">
        <v>115</v>
      </c>
      <c r="H37" s="648" t="s">
        <v>113</v>
      </c>
      <c r="I37" s="648" t="s">
        <v>114</v>
      </c>
      <c r="J37" s="648" t="s">
        <v>115</v>
      </c>
      <c r="K37" s="648" t="s">
        <v>113</v>
      </c>
      <c r="L37" s="648" t="s">
        <v>114</v>
      </c>
      <c r="M37" s="648" t="s">
        <v>115</v>
      </c>
      <c r="N37" s="648" t="s">
        <v>113</v>
      </c>
      <c r="O37" s="648" t="s">
        <v>114</v>
      </c>
      <c r="P37" s="648" t="s">
        <v>115</v>
      </c>
      <c r="Q37" s="640" t="s">
        <v>113</v>
      </c>
      <c r="R37" s="640" t="s">
        <v>114</v>
      </c>
      <c r="S37" s="640" t="s">
        <v>115</v>
      </c>
    </row>
    <row r="38" spans="1:19">
      <c r="A38" s="168" t="s">
        <v>6</v>
      </c>
      <c r="B38" s="175">
        <v>6854</v>
      </c>
      <c r="C38" s="175">
        <v>135</v>
      </c>
      <c r="D38" s="175">
        <v>12</v>
      </c>
      <c r="E38" s="175">
        <v>4925</v>
      </c>
      <c r="F38" s="175">
        <v>50</v>
      </c>
      <c r="G38" s="175">
        <v>2</v>
      </c>
      <c r="H38" s="175">
        <v>11779</v>
      </c>
      <c r="I38" s="175">
        <v>185</v>
      </c>
      <c r="J38" s="175">
        <v>14</v>
      </c>
      <c r="K38" s="175">
        <v>295</v>
      </c>
      <c r="L38" s="175">
        <v>-3</v>
      </c>
      <c r="M38" s="175">
        <v>-1</v>
      </c>
      <c r="N38" s="175">
        <v>24</v>
      </c>
      <c r="O38" s="175">
        <v>2</v>
      </c>
      <c r="P38" s="175">
        <v>0</v>
      </c>
      <c r="Q38" s="176">
        <v>2.7835951134380421E-2</v>
      </c>
      <c r="R38" s="176">
        <v>-5.3763440860215006E-3</v>
      </c>
      <c r="S38" s="176">
        <v>-6.6666666666666652E-2</v>
      </c>
    </row>
    <row r="39" spans="1:19">
      <c r="A39" s="77" t="s">
        <v>7</v>
      </c>
      <c r="B39" s="175">
        <v>99809</v>
      </c>
      <c r="C39" s="175">
        <v>15640</v>
      </c>
      <c r="D39" s="175">
        <v>146</v>
      </c>
      <c r="E39" s="175">
        <v>71252</v>
      </c>
      <c r="F39" s="175">
        <v>11562</v>
      </c>
      <c r="G39" s="175">
        <v>107</v>
      </c>
      <c r="H39" s="175">
        <v>171061</v>
      </c>
      <c r="I39" s="175">
        <v>27202</v>
      </c>
      <c r="J39" s="175">
        <v>253</v>
      </c>
      <c r="K39" s="175">
        <v>1429</v>
      </c>
      <c r="L39" s="175">
        <v>-1076</v>
      </c>
      <c r="M39" s="175">
        <v>-2</v>
      </c>
      <c r="N39" s="175">
        <v>1074</v>
      </c>
      <c r="O39" s="175">
        <v>-764</v>
      </c>
      <c r="P39" s="175">
        <v>-1</v>
      </c>
      <c r="Q39" s="176">
        <v>1.4849488010061807E-2</v>
      </c>
      <c r="R39" s="176">
        <v>-6.3356518146133189E-2</v>
      </c>
      <c r="S39" s="176">
        <v>-1.171875E-2</v>
      </c>
    </row>
    <row r="40" spans="1:19">
      <c r="A40" s="77" t="s">
        <v>8</v>
      </c>
      <c r="B40" s="175">
        <v>66445</v>
      </c>
      <c r="C40" s="175">
        <v>99210</v>
      </c>
      <c r="D40" s="175">
        <v>213</v>
      </c>
      <c r="E40" s="175">
        <v>46832</v>
      </c>
      <c r="F40" s="175">
        <v>78680</v>
      </c>
      <c r="G40" s="175">
        <v>190</v>
      </c>
      <c r="H40" s="175">
        <v>113277</v>
      </c>
      <c r="I40" s="175">
        <v>177890</v>
      </c>
      <c r="J40" s="175">
        <v>403</v>
      </c>
      <c r="K40" s="175">
        <v>1379</v>
      </c>
      <c r="L40" s="175">
        <v>-738</v>
      </c>
      <c r="M40" s="175">
        <v>1</v>
      </c>
      <c r="N40" s="175">
        <v>891</v>
      </c>
      <c r="O40" s="175">
        <v>-832</v>
      </c>
      <c r="P40" s="175">
        <v>-3</v>
      </c>
      <c r="Q40" s="176">
        <v>2.0449160863729388E-2</v>
      </c>
      <c r="R40" s="176">
        <v>-8.7484676250975113E-3</v>
      </c>
      <c r="S40" s="176">
        <v>-4.9382716049383157E-3</v>
      </c>
    </row>
    <row r="41" spans="1:19">
      <c r="A41" s="77" t="s">
        <v>9</v>
      </c>
      <c r="B41" s="175">
        <v>41825</v>
      </c>
      <c r="C41" s="175">
        <v>125962</v>
      </c>
      <c r="D41" s="175">
        <v>131</v>
      </c>
      <c r="E41" s="175">
        <v>17518</v>
      </c>
      <c r="F41" s="175">
        <v>113506</v>
      </c>
      <c r="G41" s="175">
        <v>131</v>
      </c>
      <c r="H41" s="175">
        <v>59343</v>
      </c>
      <c r="I41" s="175">
        <v>239468</v>
      </c>
      <c r="J41" s="175">
        <v>262</v>
      </c>
      <c r="K41" s="175">
        <v>1155</v>
      </c>
      <c r="L41" s="175">
        <v>-395</v>
      </c>
      <c r="M41" s="175">
        <v>3</v>
      </c>
      <c r="N41" s="175">
        <v>518</v>
      </c>
      <c r="O41" s="175">
        <v>-270</v>
      </c>
      <c r="P41" s="175">
        <v>1</v>
      </c>
      <c r="Q41" s="176">
        <v>2.9009883821744298E-2</v>
      </c>
      <c r="R41" s="176">
        <v>-2.7692986803146136E-3</v>
      </c>
      <c r="S41" s="176">
        <v>1.5503875968992276E-2</v>
      </c>
    </row>
    <row r="42" spans="1:19">
      <c r="A42" s="77" t="s">
        <v>10</v>
      </c>
      <c r="B42" s="175">
        <v>33356</v>
      </c>
      <c r="C42" s="175">
        <v>145443</v>
      </c>
      <c r="D42" s="175">
        <v>81</v>
      </c>
      <c r="E42" s="175">
        <v>9586</v>
      </c>
      <c r="F42" s="175">
        <v>134051</v>
      </c>
      <c r="G42" s="175">
        <v>70</v>
      </c>
      <c r="H42" s="175">
        <v>42942</v>
      </c>
      <c r="I42" s="175">
        <v>279494</v>
      </c>
      <c r="J42" s="175">
        <v>151</v>
      </c>
      <c r="K42" s="175">
        <v>815</v>
      </c>
      <c r="L42" s="175">
        <v>-443</v>
      </c>
      <c r="M42" s="175">
        <v>-2</v>
      </c>
      <c r="N42" s="175">
        <v>210</v>
      </c>
      <c r="O42" s="175">
        <v>-437</v>
      </c>
      <c r="P42" s="175">
        <v>2</v>
      </c>
      <c r="Q42" s="176">
        <v>2.4453085860152157E-2</v>
      </c>
      <c r="R42" s="176">
        <v>-3.1386647834678039E-3</v>
      </c>
      <c r="S42" s="176">
        <v>0</v>
      </c>
    </row>
    <row r="43" spans="1:19">
      <c r="A43" s="77" t="s">
        <v>11</v>
      </c>
      <c r="B43" s="175">
        <v>14569</v>
      </c>
      <c r="C43" s="175">
        <v>160738</v>
      </c>
      <c r="D43" s="175">
        <v>83</v>
      </c>
      <c r="E43" s="175">
        <v>4225</v>
      </c>
      <c r="F43" s="175">
        <v>148031</v>
      </c>
      <c r="G43" s="175">
        <v>71</v>
      </c>
      <c r="H43" s="175">
        <v>18794</v>
      </c>
      <c r="I43" s="175">
        <v>308769</v>
      </c>
      <c r="J43" s="175">
        <v>154</v>
      </c>
      <c r="K43" s="175">
        <v>444</v>
      </c>
      <c r="L43" s="175">
        <v>42</v>
      </c>
      <c r="M43" s="175">
        <v>2</v>
      </c>
      <c r="N43" s="175">
        <v>175</v>
      </c>
      <c r="O43" s="175">
        <v>12</v>
      </c>
      <c r="P43" s="175">
        <v>1</v>
      </c>
      <c r="Q43" s="176">
        <v>3.4057771664374181E-2</v>
      </c>
      <c r="R43" s="176">
        <v>1.7491861425589228E-4</v>
      </c>
      <c r="S43" s="176">
        <v>1.9867549668874274E-2</v>
      </c>
    </row>
    <row r="44" spans="1:19">
      <c r="A44" s="77" t="s">
        <v>12</v>
      </c>
      <c r="B44" s="175">
        <v>1468</v>
      </c>
      <c r="C44" s="175">
        <v>146881</v>
      </c>
      <c r="D44" s="175">
        <v>69</v>
      </c>
      <c r="E44" s="175">
        <v>904</v>
      </c>
      <c r="F44" s="175">
        <v>141166</v>
      </c>
      <c r="G44" s="175">
        <v>84</v>
      </c>
      <c r="H44" s="175">
        <v>2372</v>
      </c>
      <c r="I44" s="175">
        <v>288047</v>
      </c>
      <c r="J44" s="175">
        <v>153</v>
      </c>
      <c r="K44" s="175">
        <v>66</v>
      </c>
      <c r="L44" s="175">
        <v>308</v>
      </c>
      <c r="M44" s="175">
        <v>0</v>
      </c>
      <c r="N44" s="175">
        <v>38</v>
      </c>
      <c r="O44" s="175">
        <v>28</v>
      </c>
      <c r="P44" s="175">
        <v>-3</v>
      </c>
      <c r="Q44" s="176">
        <v>4.5855379188712631E-2</v>
      </c>
      <c r="R44" s="176">
        <v>1.1678385602218455E-3</v>
      </c>
      <c r="S44" s="176">
        <v>-1.9230769230769273E-2</v>
      </c>
    </row>
    <row r="45" spans="1:19">
      <c r="A45" s="77" t="s">
        <v>13</v>
      </c>
      <c r="B45" s="175">
        <v>942</v>
      </c>
      <c r="C45" s="175">
        <v>118920</v>
      </c>
      <c r="D45" s="175">
        <v>103</v>
      </c>
      <c r="E45" s="175">
        <v>701</v>
      </c>
      <c r="F45" s="175">
        <v>125225</v>
      </c>
      <c r="G45" s="175">
        <v>78</v>
      </c>
      <c r="H45" s="175">
        <v>1643</v>
      </c>
      <c r="I45" s="175">
        <v>244145</v>
      </c>
      <c r="J45" s="175">
        <v>181</v>
      </c>
      <c r="K45" s="175">
        <v>33</v>
      </c>
      <c r="L45" s="175">
        <v>205</v>
      </c>
      <c r="M45" s="175">
        <v>-1</v>
      </c>
      <c r="N45" s="175">
        <v>40</v>
      </c>
      <c r="O45" s="175">
        <v>184</v>
      </c>
      <c r="P45" s="175">
        <v>1</v>
      </c>
      <c r="Q45" s="176">
        <v>4.6496815286624305E-2</v>
      </c>
      <c r="R45" s="176">
        <v>1.5958581532351523E-3</v>
      </c>
      <c r="S45" s="176">
        <v>0</v>
      </c>
    </row>
    <row r="46" spans="1:19">
      <c r="A46" s="77" t="s">
        <v>14</v>
      </c>
      <c r="B46" s="175">
        <v>147</v>
      </c>
      <c r="C46" s="175">
        <v>108598</v>
      </c>
      <c r="D46" s="175">
        <v>106</v>
      </c>
      <c r="E46" s="175">
        <v>122</v>
      </c>
      <c r="F46" s="175">
        <v>114945</v>
      </c>
      <c r="G46" s="175">
        <v>139</v>
      </c>
      <c r="H46" s="175">
        <v>269</v>
      </c>
      <c r="I46" s="175">
        <v>223543</v>
      </c>
      <c r="J46" s="175">
        <v>245</v>
      </c>
      <c r="K46" s="175">
        <v>26</v>
      </c>
      <c r="L46" s="175">
        <v>26</v>
      </c>
      <c r="M46" s="175">
        <v>-1</v>
      </c>
      <c r="N46" s="175">
        <v>23</v>
      </c>
      <c r="O46" s="175">
        <v>82</v>
      </c>
      <c r="P46" s="175">
        <v>-3</v>
      </c>
      <c r="Q46" s="176">
        <v>0.22272727272727266</v>
      </c>
      <c r="R46" s="176">
        <v>4.8336205160337542E-4</v>
      </c>
      <c r="S46" s="176">
        <v>-1.6064257028112428E-2</v>
      </c>
    </row>
    <row r="47" spans="1:19">
      <c r="A47" s="77" t="s">
        <v>15</v>
      </c>
      <c r="B47" s="175">
        <v>0</v>
      </c>
      <c r="C47" s="175">
        <v>13344</v>
      </c>
      <c r="D47" s="175">
        <v>43444</v>
      </c>
      <c r="E47" s="175">
        <v>0</v>
      </c>
      <c r="F47" s="175">
        <v>8229</v>
      </c>
      <c r="G47" s="175">
        <v>44151</v>
      </c>
      <c r="H47" s="175">
        <v>0</v>
      </c>
      <c r="I47" s="175">
        <v>21573</v>
      </c>
      <c r="J47" s="175">
        <v>87595</v>
      </c>
      <c r="K47" s="175">
        <v>0</v>
      </c>
      <c r="L47" s="175">
        <v>1444</v>
      </c>
      <c r="M47" s="175">
        <v>-753</v>
      </c>
      <c r="N47" s="175">
        <v>0</v>
      </c>
      <c r="O47" s="175">
        <v>1476</v>
      </c>
      <c r="P47" s="175">
        <v>-586</v>
      </c>
      <c r="Q47" s="176" t="s">
        <v>1104</v>
      </c>
      <c r="R47" s="176">
        <v>0.1565431834021338</v>
      </c>
      <c r="S47" s="176">
        <v>-1.5056109024670028E-2</v>
      </c>
    </row>
    <row r="48" spans="1:19">
      <c r="A48" s="77" t="s">
        <v>16</v>
      </c>
      <c r="B48" s="175">
        <v>0</v>
      </c>
      <c r="C48" s="175">
        <v>12</v>
      </c>
      <c r="D48" s="175">
        <v>4062</v>
      </c>
      <c r="E48" s="175">
        <v>0</v>
      </c>
      <c r="F48" s="175">
        <v>0</v>
      </c>
      <c r="G48" s="175">
        <v>2680</v>
      </c>
      <c r="H48" s="175">
        <v>0</v>
      </c>
      <c r="I48" s="175">
        <v>12</v>
      </c>
      <c r="J48" s="175">
        <v>6742</v>
      </c>
      <c r="K48" s="175">
        <v>0</v>
      </c>
      <c r="L48" s="175">
        <v>3</v>
      </c>
      <c r="M48" s="175">
        <v>-43</v>
      </c>
      <c r="N48" s="175">
        <v>0</v>
      </c>
      <c r="O48" s="175">
        <v>0</v>
      </c>
      <c r="P48" s="175">
        <v>5</v>
      </c>
      <c r="Q48" s="176" t="s">
        <v>1104</v>
      </c>
      <c r="R48" s="176">
        <v>0.33333333333333326</v>
      </c>
      <c r="S48" s="176">
        <v>-5.6047197640117785E-3</v>
      </c>
    </row>
    <row r="49" spans="1:19" ht="24">
      <c r="A49" s="650" t="s">
        <v>579</v>
      </c>
      <c r="B49" s="651">
        <v>265415</v>
      </c>
      <c r="C49" s="651">
        <v>934883</v>
      </c>
      <c r="D49" s="651">
        <v>48450</v>
      </c>
      <c r="E49" s="651">
        <v>156065</v>
      </c>
      <c r="F49" s="651">
        <v>875445</v>
      </c>
      <c r="G49" s="651">
        <v>47703</v>
      </c>
      <c r="H49" s="651">
        <v>421480</v>
      </c>
      <c r="I49" s="651">
        <v>1810328</v>
      </c>
      <c r="J49" s="651">
        <v>96153</v>
      </c>
      <c r="K49" s="651">
        <v>5642</v>
      </c>
      <c r="L49" s="651">
        <v>-627</v>
      </c>
      <c r="M49" s="651">
        <v>-797</v>
      </c>
      <c r="N49" s="651">
        <v>2993</v>
      </c>
      <c r="O49" s="651">
        <v>-519</v>
      </c>
      <c r="P49" s="651">
        <v>-586</v>
      </c>
      <c r="Q49" s="652">
        <v>2.0915840085262039E-2</v>
      </c>
      <c r="R49" s="652">
        <v>-6.3263397652957298E-4</v>
      </c>
      <c r="S49" s="652">
        <v>-1.4179379921259838E-2</v>
      </c>
    </row>
    <row r="50" spans="1:19" ht="24">
      <c r="A50" s="653" t="s">
        <v>580</v>
      </c>
      <c r="B50" s="1124">
        <v>1248748</v>
      </c>
      <c r="C50" s="1124"/>
      <c r="D50" s="1124"/>
      <c r="E50" s="1124">
        <v>1079213</v>
      </c>
      <c r="F50" s="1124"/>
      <c r="G50" s="1124"/>
      <c r="H50" s="1124">
        <v>2327961</v>
      </c>
      <c r="I50" s="1124"/>
      <c r="J50" s="1124"/>
      <c r="K50" s="1124">
        <v>4218</v>
      </c>
      <c r="L50" s="1124"/>
      <c r="M50" s="1124"/>
      <c r="N50" s="1124">
        <v>1888</v>
      </c>
      <c r="O50" s="1124"/>
      <c r="P50" s="1124"/>
      <c r="Q50" s="1123">
        <v>2.62979385017581E-3</v>
      </c>
      <c r="R50" s="1123"/>
      <c r="S50" s="1123"/>
    </row>
    <row r="51" spans="1:19">
      <c r="A51" s="14" t="s">
        <v>581</v>
      </c>
      <c r="B51"/>
      <c r="C51"/>
    </row>
    <row r="53" spans="1:19">
      <c r="A53" s="589" t="s">
        <v>81</v>
      </c>
      <c r="S53" s="13" t="s">
        <v>781</v>
      </c>
    </row>
    <row r="54" spans="1:19">
      <c r="A54" s="589"/>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5:P35"/>
    <mergeCell ref="Q35:S35"/>
    <mergeCell ref="B36:D36"/>
    <mergeCell ref="E36:G36"/>
    <mergeCell ref="H36:J36"/>
    <mergeCell ref="K36:M36"/>
    <mergeCell ref="N36:P36"/>
    <mergeCell ref="Q36:S36"/>
    <mergeCell ref="H35:J35"/>
    <mergeCell ref="B35:D35"/>
    <mergeCell ref="E35:G35"/>
    <mergeCell ref="K35:M35"/>
    <mergeCell ref="Q50:S50"/>
    <mergeCell ref="B50:D50"/>
    <mergeCell ref="E50:G50"/>
    <mergeCell ref="H50:J50"/>
    <mergeCell ref="K50:M50"/>
    <mergeCell ref="N50:P50"/>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53" customWidth="1"/>
    <col min="4" max="4" width="21.85546875" customWidth="1"/>
    <col min="5" max="5" width="14.85546875" customWidth="1"/>
  </cols>
  <sheetData>
    <row r="1" spans="1:8" ht="12.75" customHeight="1">
      <c r="A1" s="139" t="s">
        <v>675</v>
      </c>
    </row>
    <row r="2" spans="1:8" ht="12.75" customHeight="1">
      <c r="A2" s="500" t="s">
        <v>676</v>
      </c>
    </row>
    <row r="3" spans="1:8">
      <c r="D3" s="306"/>
      <c r="E3" s="13" t="s">
        <v>1360</v>
      </c>
    </row>
    <row r="4" spans="1:8" ht="79.5" customHeight="1">
      <c r="A4" s="1248" t="s">
        <v>327</v>
      </c>
      <c r="B4" s="433" t="s">
        <v>328</v>
      </c>
      <c r="C4" s="472" t="s">
        <v>309</v>
      </c>
      <c r="D4" s="433" t="s">
        <v>329</v>
      </c>
      <c r="E4" s="472" t="s">
        <v>309</v>
      </c>
    </row>
    <row r="5" spans="1:8" ht="15.75" customHeight="1">
      <c r="A5" s="1248"/>
      <c r="B5" s="473" t="s">
        <v>1678</v>
      </c>
      <c r="C5" s="474"/>
      <c r="D5" s="473" t="s">
        <v>1678</v>
      </c>
      <c r="E5" s="474"/>
    </row>
    <row r="6" spans="1:8">
      <c r="A6" s="475" t="s">
        <v>1306</v>
      </c>
      <c r="B6" s="476">
        <v>2261</v>
      </c>
      <c r="C6" s="477">
        <v>-4.8415492957746475E-3</v>
      </c>
      <c r="D6" s="476">
        <v>46007.855360000001</v>
      </c>
      <c r="E6" s="477">
        <v>-4.5297346366310831E-2</v>
      </c>
      <c r="F6" s="43"/>
      <c r="G6" s="76"/>
      <c r="H6" s="76"/>
    </row>
    <row r="7" spans="1:8" ht="24">
      <c r="A7" s="475" t="s">
        <v>1684</v>
      </c>
      <c r="B7" s="476">
        <v>1792</v>
      </c>
      <c r="C7" s="477">
        <v>-4.2223409941207914E-2</v>
      </c>
      <c r="D7" s="476">
        <v>45223.027439999998</v>
      </c>
      <c r="E7" s="477">
        <v>-9.4495948149546816E-2</v>
      </c>
      <c r="F7" s="43"/>
      <c r="G7" s="76"/>
      <c r="H7" s="76"/>
    </row>
    <row r="8" spans="1:8">
      <c r="A8" s="475" t="s">
        <v>1258</v>
      </c>
      <c r="B8" s="476">
        <v>438</v>
      </c>
      <c r="C8" s="477">
        <v>-0.52546045503791983</v>
      </c>
      <c r="D8" s="476">
        <v>20521.455610000001</v>
      </c>
      <c r="E8" s="477">
        <v>-0.33541448455111655</v>
      </c>
      <c r="F8" s="43"/>
      <c r="G8" s="76"/>
      <c r="H8" s="76"/>
    </row>
    <row r="9" spans="1:8">
      <c r="A9" s="475" t="s">
        <v>1538</v>
      </c>
      <c r="B9" s="476">
        <v>6361</v>
      </c>
      <c r="C9" s="477">
        <v>0.28765182186234817</v>
      </c>
      <c r="D9" s="476">
        <v>220650.89888999998</v>
      </c>
      <c r="E9" s="477">
        <v>0.2418586045925912</v>
      </c>
      <c r="F9" s="43"/>
      <c r="G9" s="76"/>
      <c r="H9" s="76"/>
    </row>
    <row r="10" spans="1:8">
      <c r="A10" s="475" t="s">
        <v>1288</v>
      </c>
      <c r="B10" s="476">
        <v>174</v>
      </c>
      <c r="C10" s="477">
        <v>4.8192771084337352E-2</v>
      </c>
      <c r="D10" s="476">
        <v>19235.652999999998</v>
      </c>
      <c r="E10" s="477">
        <v>0.70610377707998562</v>
      </c>
      <c r="F10" s="43"/>
      <c r="G10" s="76"/>
      <c r="H10" s="76"/>
    </row>
    <row r="11" spans="1:8">
      <c r="A11" s="475" t="s">
        <v>1539</v>
      </c>
      <c r="B11" s="476">
        <v>3814</v>
      </c>
      <c r="C11" s="477">
        <v>0.16174230886384405</v>
      </c>
      <c r="D11" s="476">
        <v>131237.40226999999</v>
      </c>
      <c r="E11" s="477">
        <v>0.19014323056864696</v>
      </c>
      <c r="F11" s="43"/>
      <c r="G11" s="76"/>
      <c r="H11" s="76"/>
    </row>
    <row r="12" spans="1:8" ht="24">
      <c r="A12" s="475" t="s">
        <v>1540</v>
      </c>
      <c r="B12" s="476">
        <v>1477</v>
      </c>
      <c r="C12" s="477">
        <v>-0.19553376906318082</v>
      </c>
      <c r="D12" s="476">
        <v>54259.239439999998</v>
      </c>
      <c r="E12" s="477">
        <v>-0.20548936084846112</v>
      </c>
      <c r="F12" s="43"/>
      <c r="G12" s="76"/>
      <c r="H12" s="76"/>
    </row>
    <row r="13" spans="1:8">
      <c r="A13" s="475" t="s">
        <v>1307</v>
      </c>
      <c r="B13" s="476">
        <v>9091</v>
      </c>
      <c r="C13" s="477">
        <v>3.3420484255996363E-2</v>
      </c>
      <c r="D13" s="476">
        <v>284335.26436999999</v>
      </c>
      <c r="E13" s="477">
        <v>0.13893636893209996</v>
      </c>
      <c r="F13" s="43"/>
      <c r="G13" s="76"/>
      <c r="H13" s="76"/>
    </row>
    <row r="14" spans="1:8">
      <c r="A14" s="475" t="s">
        <v>1541</v>
      </c>
      <c r="B14" s="476">
        <v>2915</v>
      </c>
      <c r="C14" s="477">
        <v>-1.7123287671232876E-3</v>
      </c>
      <c r="D14" s="476">
        <v>72922.071940000009</v>
      </c>
      <c r="E14" s="477">
        <v>-1.9121623066718597E-2</v>
      </c>
      <c r="F14" s="43"/>
      <c r="G14" s="76"/>
      <c r="H14" s="76"/>
    </row>
    <row r="15" spans="1:8">
      <c r="A15" s="475" t="s">
        <v>1542</v>
      </c>
      <c r="B15" s="476">
        <v>12104</v>
      </c>
      <c r="C15" s="477">
        <v>0.17811952501459996</v>
      </c>
      <c r="D15" s="476">
        <v>231530.46598000001</v>
      </c>
      <c r="E15" s="477">
        <v>0.24065088918564895</v>
      </c>
      <c r="F15" s="43"/>
      <c r="G15" s="76"/>
      <c r="H15" s="76"/>
    </row>
    <row r="16" spans="1:8">
      <c r="A16" s="475" t="s">
        <v>1289</v>
      </c>
      <c r="B16" s="476">
        <v>3050</v>
      </c>
      <c r="C16" s="477">
        <v>2.9709655638082377E-2</v>
      </c>
      <c r="D16" s="476">
        <v>86089.075859999997</v>
      </c>
      <c r="E16" s="477">
        <v>4.1361432106762339E-2</v>
      </c>
      <c r="F16" s="43"/>
      <c r="G16" s="76"/>
      <c r="H16" s="76"/>
    </row>
    <row r="17" spans="1:11">
      <c r="A17" s="475" t="s">
        <v>1543</v>
      </c>
      <c r="B17" s="476">
        <v>364</v>
      </c>
      <c r="C17" s="477">
        <v>5.8139534883720929E-2</v>
      </c>
      <c r="D17" s="476">
        <v>37001.421020000002</v>
      </c>
      <c r="E17" s="477">
        <v>0.11438542044901914</v>
      </c>
      <c r="F17" s="43"/>
      <c r="G17" s="76"/>
      <c r="H17" s="76"/>
    </row>
    <row r="18" spans="1:11">
      <c r="A18" s="475" t="s">
        <v>1544</v>
      </c>
      <c r="B18" s="476">
        <v>1638</v>
      </c>
      <c r="C18" s="477">
        <v>0.94768133174791913</v>
      </c>
      <c r="D18" s="476">
        <v>32815.41502</v>
      </c>
      <c r="E18" s="477">
        <v>1.2030123628193952</v>
      </c>
      <c r="F18" s="43"/>
      <c r="G18" s="76"/>
      <c r="H18" s="76"/>
    </row>
    <row r="19" spans="1:11" s="253" customFormat="1">
      <c r="A19" s="475" t="s">
        <v>1545</v>
      </c>
      <c r="B19" s="476">
        <v>8304</v>
      </c>
      <c r="C19" s="477">
        <v>0.12095032397408208</v>
      </c>
      <c r="D19" s="476">
        <v>262589.59951999999</v>
      </c>
      <c r="E19" s="477">
        <v>0.3633373827151104</v>
      </c>
      <c r="F19" s="43"/>
      <c r="G19" s="76"/>
      <c r="H19" s="76"/>
    </row>
    <row r="20" spans="1:11">
      <c r="A20" s="475" t="s">
        <v>1546</v>
      </c>
      <c r="B20" s="476">
        <v>149</v>
      </c>
      <c r="C20" s="477">
        <v>-0.31336405529953915</v>
      </c>
      <c r="D20" s="476">
        <v>17391.91848</v>
      </c>
      <c r="E20" s="477">
        <v>-0.2167421131247978</v>
      </c>
      <c r="F20" s="43"/>
      <c r="G20" s="76"/>
      <c r="H20" s="76"/>
    </row>
    <row r="21" spans="1:11">
      <c r="A21" s="478" t="s">
        <v>330</v>
      </c>
      <c r="B21" s="479">
        <v>53932</v>
      </c>
      <c r="C21" s="480">
        <v>9.9441431891385004E-2</v>
      </c>
      <c r="D21" s="479">
        <v>1561810.7642000001</v>
      </c>
      <c r="E21" s="480">
        <v>0.15456871653701271</v>
      </c>
      <c r="G21" s="76"/>
      <c r="H21" s="76"/>
    </row>
    <row r="22" spans="1:11">
      <c r="A22" s="16" t="s">
        <v>324</v>
      </c>
    </row>
    <row r="23" spans="1:11" ht="76.5" customHeight="1">
      <c r="A23" s="1244" t="s">
        <v>331</v>
      </c>
      <c r="B23" s="1244"/>
      <c r="C23" s="1244"/>
      <c r="D23" s="1244"/>
      <c r="E23" s="1244"/>
      <c r="G23" s="1252"/>
      <c r="H23" s="1252"/>
      <c r="I23" s="1252"/>
      <c r="J23" s="1252"/>
      <c r="K23" s="1252"/>
    </row>
    <row r="24" spans="1:11" ht="21.75" customHeight="1">
      <c r="A24" s="1245" t="s">
        <v>302</v>
      </c>
      <c r="B24" s="1245"/>
      <c r="C24" s="1245"/>
      <c r="D24" s="1245"/>
      <c r="E24" s="1245"/>
      <c r="F24" s="70"/>
    </row>
    <row r="25" spans="1:11" ht="12.75" customHeight="1"/>
    <row r="26" spans="1:11" ht="12.75" customHeight="1">
      <c r="A26" s="590"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819</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36" t="s">
        <v>677</v>
      </c>
    </row>
    <row r="2" spans="1:9" ht="12.75" customHeight="1">
      <c r="A2" s="504" t="s">
        <v>678</v>
      </c>
    </row>
    <row r="3" spans="1:9" ht="12.75" customHeight="1">
      <c r="E3" s="73"/>
      <c r="F3" s="73"/>
      <c r="I3" s="13" t="s">
        <v>1360</v>
      </c>
    </row>
    <row r="4" spans="1:9" s="253" customFormat="1" ht="21" customHeight="1">
      <c r="A4" s="423"/>
      <c r="B4" s="1247" t="s">
        <v>303</v>
      </c>
      <c r="C4" s="1247"/>
      <c r="D4" s="1247"/>
      <c r="E4" s="1247"/>
      <c r="F4" s="1247" t="s">
        <v>304</v>
      </c>
      <c r="G4" s="1247"/>
      <c r="H4" s="1247"/>
      <c r="I4" s="1247"/>
    </row>
    <row r="5" spans="1:9" ht="89.25" customHeight="1">
      <c r="A5" s="433" t="s">
        <v>305</v>
      </c>
      <c r="B5" s="749" t="s">
        <v>306</v>
      </c>
      <c r="C5" s="1254" t="s">
        <v>307</v>
      </c>
      <c r="D5" s="749" t="s">
        <v>752</v>
      </c>
      <c r="E5" s="1254" t="s">
        <v>307</v>
      </c>
      <c r="F5" s="749" t="s">
        <v>308</v>
      </c>
      <c r="G5" s="1254" t="s">
        <v>827</v>
      </c>
      <c r="H5" s="749" t="s">
        <v>753</v>
      </c>
      <c r="I5" s="1254" t="s">
        <v>827</v>
      </c>
    </row>
    <row r="6" spans="1:9" ht="17.25" customHeight="1">
      <c r="A6" s="453"/>
      <c r="B6" s="473">
        <v>45565</v>
      </c>
      <c r="C6" s="1254"/>
      <c r="D6" s="473">
        <v>45565</v>
      </c>
      <c r="E6" s="1254"/>
      <c r="F6" s="473" t="s">
        <v>1678</v>
      </c>
      <c r="G6" s="1254"/>
      <c r="H6" s="473" t="s">
        <v>1678</v>
      </c>
      <c r="I6" s="1254"/>
    </row>
    <row r="7" spans="1:9" ht="12.75" customHeight="1">
      <c r="A7" s="466" t="s">
        <v>310</v>
      </c>
      <c r="B7" s="467"/>
      <c r="C7" s="468"/>
      <c r="D7" s="467"/>
      <c r="E7" s="468"/>
      <c r="F7" s="467"/>
      <c r="G7" s="468"/>
      <c r="H7" s="467"/>
      <c r="I7" s="468"/>
    </row>
    <row r="8" spans="1:9" ht="12.75" customHeight="1">
      <c r="A8" s="458" t="s">
        <v>311</v>
      </c>
      <c r="B8" s="455">
        <v>15</v>
      </c>
      <c r="C8" s="456">
        <v>-0.21052631578947367</v>
      </c>
      <c r="D8" s="457">
        <v>7068.2899100000004</v>
      </c>
      <c r="E8" s="456">
        <v>-0.19837041809485281</v>
      </c>
      <c r="F8" s="455">
        <v>0</v>
      </c>
      <c r="G8" s="456">
        <v>0</v>
      </c>
      <c r="H8" s="457">
        <v>0</v>
      </c>
      <c r="I8" s="456">
        <v>0</v>
      </c>
    </row>
    <row r="9" spans="1:9" ht="12.75" customHeight="1">
      <c r="A9" s="458" t="s">
        <v>312</v>
      </c>
      <c r="B9" s="455">
        <v>35220</v>
      </c>
      <c r="C9" s="456">
        <v>-2.0118443795868637E-3</v>
      </c>
      <c r="D9" s="457">
        <v>363485.1090900001</v>
      </c>
      <c r="E9" s="456">
        <v>0.11341452005113868</v>
      </c>
      <c r="F9" s="455">
        <v>11051</v>
      </c>
      <c r="G9" s="456">
        <v>-0.13196135417484881</v>
      </c>
      <c r="H9" s="457">
        <v>175568.14595999999</v>
      </c>
      <c r="I9" s="456">
        <v>-9.9146109041176947E-2</v>
      </c>
    </row>
    <row r="10" spans="1:9" ht="12.75" customHeight="1">
      <c r="A10" s="454" t="s">
        <v>313</v>
      </c>
      <c r="B10" s="455">
        <v>5472</v>
      </c>
      <c r="C10" s="456">
        <v>-2.9270888770622672E-2</v>
      </c>
      <c r="D10" s="457">
        <v>89785.320439999996</v>
      </c>
      <c r="E10" s="456">
        <v>0.76014371121308488</v>
      </c>
      <c r="F10" s="455">
        <v>1317</v>
      </c>
      <c r="G10" s="456">
        <v>0.39365079365079364</v>
      </c>
      <c r="H10" s="457">
        <v>51706.28695999999</v>
      </c>
      <c r="I10" s="456">
        <v>0.99778136687743113</v>
      </c>
    </row>
    <row r="11" spans="1:9" ht="12.75" customHeight="1">
      <c r="A11" s="458" t="s">
        <v>314</v>
      </c>
      <c r="B11" s="455">
        <v>12</v>
      </c>
      <c r="C11" s="456">
        <v>-0.25</v>
      </c>
      <c r="D11" s="457">
        <v>64.829800000000006</v>
      </c>
      <c r="E11" s="456">
        <v>-0.66424278175428642</v>
      </c>
      <c r="F11" s="455">
        <v>0</v>
      </c>
      <c r="G11" s="456">
        <v>0</v>
      </c>
      <c r="H11" s="457">
        <v>0</v>
      </c>
      <c r="I11" s="456">
        <v>0</v>
      </c>
    </row>
    <row r="12" spans="1:9" ht="12.75" customHeight="1">
      <c r="A12" s="459" t="s">
        <v>315</v>
      </c>
      <c r="B12" s="455">
        <v>0</v>
      </c>
      <c r="C12" s="456">
        <v>0</v>
      </c>
      <c r="D12" s="457">
        <v>0</v>
      </c>
      <c r="E12" s="456">
        <v>0</v>
      </c>
      <c r="F12" s="455">
        <v>0</v>
      </c>
      <c r="G12" s="456">
        <v>0</v>
      </c>
      <c r="H12" s="457">
        <v>0</v>
      </c>
      <c r="I12" s="456">
        <v>0</v>
      </c>
    </row>
    <row r="13" spans="1:9" ht="29.25">
      <c r="A13" s="454" t="s">
        <v>316</v>
      </c>
      <c r="B13" s="455">
        <v>661</v>
      </c>
      <c r="C13" s="456">
        <v>0.55529411764705883</v>
      </c>
      <c r="D13" s="457">
        <v>18856.388460000002</v>
      </c>
      <c r="E13" s="456">
        <v>1.1590101136147539</v>
      </c>
      <c r="F13" s="455">
        <v>304</v>
      </c>
      <c r="G13" s="456">
        <v>8.2121212121212128</v>
      </c>
      <c r="H13" s="457">
        <v>14030.230790000001</v>
      </c>
      <c r="I13" s="456">
        <v>8.1431698441765565</v>
      </c>
    </row>
    <row r="14" spans="1:9" ht="12.75" customHeight="1">
      <c r="A14" s="458" t="s">
        <v>317</v>
      </c>
      <c r="B14" s="455">
        <v>31</v>
      </c>
      <c r="C14" s="456">
        <v>0.34782608695652173</v>
      </c>
      <c r="D14" s="457">
        <v>165.50543999999999</v>
      </c>
      <c r="E14" s="456">
        <v>0.91926948162641098</v>
      </c>
      <c r="F14" s="455">
        <v>9</v>
      </c>
      <c r="G14" s="456">
        <v>0.125</v>
      </c>
      <c r="H14" s="457">
        <v>183.17123999999998</v>
      </c>
      <c r="I14" s="456">
        <v>1.4642097382509571</v>
      </c>
    </row>
    <row r="15" spans="1:9" ht="22.5" customHeight="1">
      <c r="A15" s="460" t="s">
        <v>318</v>
      </c>
      <c r="B15" s="463">
        <v>41411</v>
      </c>
      <c r="C15" s="462">
        <v>0</v>
      </c>
      <c r="D15" s="463">
        <v>479425.44314000005</v>
      </c>
      <c r="E15" s="462">
        <v>0.21281239911551114</v>
      </c>
      <c r="F15" s="463">
        <v>12681</v>
      </c>
      <c r="G15" s="464">
        <v>-7.5526718670263171E-2</v>
      </c>
      <c r="H15" s="463">
        <v>241487.83494999999</v>
      </c>
      <c r="I15" s="464">
        <v>8.5916912010501903E-2</v>
      </c>
    </row>
    <row r="16" spans="1:9" ht="15" customHeight="1">
      <c r="A16" s="466" t="s">
        <v>319</v>
      </c>
      <c r="B16" s="469"/>
      <c r="C16" s="465"/>
      <c r="D16" s="469"/>
      <c r="E16" s="470"/>
      <c r="F16" s="469"/>
      <c r="G16" s="465"/>
      <c r="H16" s="469"/>
      <c r="I16" s="470"/>
    </row>
    <row r="17" spans="1:9" ht="12.75" customHeight="1">
      <c r="A17" s="458" t="s">
        <v>311</v>
      </c>
      <c r="B17" s="455">
        <v>146</v>
      </c>
      <c r="C17" s="456">
        <v>-0.11515151515151516</v>
      </c>
      <c r="D17" s="455">
        <v>43990.752289999997</v>
      </c>
      <c r="E17" s="456">
        <v>-8.5258507484596346E-2</v>
      </c>
      <c r="F17" s="455">
        <v>10</v>
      </c>
      <c r="G17" s="456">
        <v>1</v>
      </c>
      <c r="H17" s="457">
        <v>4315.3999999999996</v>
      </c>
      <c r="I17" s="456">
        <v>1.8251761070521382</v>
      </c>
    </row>
    <row r="18" spans="1:9" ht="12.75" customHeight="1">
      <c r="A18" s="458" t="s">
        <v>312</v>
      </c>
      <c r="B18" s="455">
        <v>110527</v>
      </c>
      <c r="C18" s="456">
        <v>9.9913421636629612E-2</v>
      </c>
      <c r="D18" s="455">
        <v>1690180.9664099999</v>
      </c>
      <c r="E18" s="456">
        <v>0.24562648654631242</v>
      </c>
      <c r="F18" s="455">
        <v>33601</v>
      </c>
      <c r="G18" s="456">
        <v>0.18676932857697878</v>
      </c>
      <c r="H18" s="457">
        <v>798863.51608000009</v>
      </c>
      <c r="I18" s="456">
        <v>0.19025696405376658</v>
      </c>
    </row>
    <row r="19" spans="1:9" ht="12.75" customHeight="1">
      <c r="A19" s="454" t="s">
        <v>313</v>
      </c>
      <c r="B19" s="455">
        <v>22313</v>
      </c>
      <c r="C19" s="456">
        <v>1.1835661164520225E-2</v>
      </c>
      <c r="D19" s="455">
        <v>683040.96788000001</v>
      </c>
      <c r="E19" s="456">
        <v>0.16475949431497722</v>
      </c>
      <c r="F19" s="455">
        <v>5122</v>
      </c>
      <c r="G19" s="456">
        <v>0.10032223415682062</v>
      </c>
      <c r="H19" s="457">
        <v>273624.42994999996</v>
      </c>
      <c r="I19" s="456">
        <v>9.4295319550501203E-2</v>
      </c>
    </row>
    <row r="20" spans="1:9" ht="12.75" customHeight="1">
      <c r="A20" s="458" t="s">
        <v>314</v>
      </c>
      <c r="B20" s="455">
        <v>1886</v>
      </c>
      <c r="C20" s="456">
        <v>0.14164648910411623</v>
      </c>
      <c r="D20" s="455">
        <v>293988.30770999996</v>
      </c>
      <c r="E20" s="456">
        <v>0.28345345672916261</v>
      </c>
      <c r="F20" s="455">
        <v>450</v>
      </c>
      <c r="G20" s="456">
        <v>6.6350710900473939E-2</v>
      </c>
      <c r="H20" s="457">
        <v>120092.22432000001</v>
      </c>
      <c r="I20" s="456">
        <v>0.19535724249605854</v>
      </c>
    </row>
    <row r="21" spans="1:9" ht="12.75" customHeight="1">
      <c r="A21" s="459" t="s">
        <v>315</v>
      </c>
      <c r="B21" s="455">
        <v>0</v>
      </c>
      <c r="C21" s="456">
        <v>0</v>
      </c>
      <c r="D21" s="455">
        <v>0</v>
      </c>
      <c r="E21" s="456">
        <v>0</v>
      </c>
      <c r="F21" s="455">
        <v>0</v>
      </c>
      <c r="G21" s="456">
        <v>0</v>
      </c>
      <c r="H21" s="457">
        <v>0</v>
      </c>
      <c r="I21" s="456">
        <v>0</v>
      </c>
    </row>
    <row r="22" spans="1:9" ht="29.25">
      <c r="A22" s="454" t="s">
        <v>316</v>
      </c>
      <c r="B22" s="455">
        <v>9514</v>
      </c>
      <c r="C22" s="456">
        <v>2.8874229479831297E-2</v>
      </c>
      <c r="D22" s="455">
        <v>331634.45365000004</v>
      </c>
      <c r="E22" s="456">
        <v>8.3273934863422827E-2</v>
      </c>
      <c r="F22" s="455">
        <v>1945</v>
      </c>
      <c r="G22" s="456">
        <v>5.7065217391304345E-2</v>
      </c>
      <c r="H22" s="457">
        <v>120260.26961</v>
      </c>
      <c r="I22" s="456">
        <v>0.13944681473264084</v>
      </c>
    </row>
    <row r="23" spans="1:9" ht="12.75" customHeight="1">
      <c r="A23" s="458" t="s">
        <v>320</v>
      </c>
      <c r="B23" s="455">
        <v>394</v>
      </c>
      <c r="C23" s="456">
        <v>2.6041666666666668E-2</v>
      </c>
      <c r="D23" s="455">
        <v>6793.4780999999994</v>
      </c>
      <c r="E23" s="456">
        <v>0.18133650288784964</v>
      </c>
      <c r="F23" s="455">
        <v>123</v>
      </c>
      <c r="G23" s="456">
        <v>0.20588235294117646</v>
      </c>
      <c r="H23" s="457">
        <v>3167.0892899999999</v>
      </c>
      <c r="I23" s="456">
        <v>0.99210146803234633</v>
      </c>
    </row>
    <row r="24" spans="1:9" ht="22.5" customHeight="1">
      <c r="A24" s="460" t="s">
        <v>321</v>
      </c>
      <c r="B24" s="461">
        <v>144780</v>
      </c>
      <c r="C24" s="462">
        <v>8.0552590922999989E-2</v>
      </c>
      <c r="D24" s="463">
        <v>3049628.9260399998</v>
      </c>
      <c r="E24" s="462">
        <v>0.20426479895132374</v>
      </c>
      <c r="F24" s="463">
        <v>41251</v>
      </c>
      <c r="G24" s="464">
        <v>0.16735999094433596</v>
      </c>
      <c r="H24" s="463">
        <v>1320322.9292499998</v>
      </c>
      <c r="I24" s="464">
        <v>0.16807516743193657</v>
      </c>
    </row>
    <row r="25" spans="1:9" ht="15" customHeight="1">
      <c r="A25" s="466" t="s">
        <v>322</v>
      </c>
      <c r="B25" s="469"/>
      <c r="C25" s="465"/>
      <c r="D25" s="469"/>
      <c r="E25" s="471"/>
      <c r="F25" s="469"/>
      <c r="G25" s="465"/>
      <c r="H25" s="469"/>
      <c r="I25" s="471"/>
    </row>
    <row r="26" spans="1:9" ht="12.75" customHeight="1">
      <c r="A26" s="458" t="s">
        <v>311</v>
      </c>
      <c r="B26" s="455">
        <v>2</v>
      </c>
      <c r="C26" s="456">
        <v>0</v>
      </c>
      <c r="D26" s="455">
        <v>0</v>
      </c>
      <c r="E26" s="456">
        <v>0</v>
      </c>
      <c r="F26" s="455"/>
      <c r="G26" s="456"/>
      <c r="H26" s="455"/>
      <c r="I26" s="456"/>
    </row>
    <row r="27" spans="1:9" ht="12.75" customHeight="1">
      <c r="A27" s="458" t="s">
        <v>312</v>
      </c>
      <c r="B27" s="455">
        <v>1</v>
      </c>
      <c r="C27" s="456">
        <v>-0.75</v>
      </c>
      <c r="D27" s="455">
        <v>0</v>
      </c>
      <c r="E27" s="456">
        <v>0</v>
      </c>
      <c r="F27" s="455"/>
      <c r="G27" s="456"/>
      <c r="H27" s="455"/>
      <c r="I27" s="456"/>
    </row>
    <row r="28" spans="1:9" ht="12.75" customHeight="1">
      <c r="A28" s="454" t="s">
        <v>313</v>
      </c>
      <c r="B28" s="455">
        <v>0</v>
      </c>
      <c r="C28" s="456">
        <v>0</v>
      </c>
      <c r="D28" s="455">
        <v>0</v>
      </c>
      <c r="E28" s="456">
        <v>0</v>
      </c>
      <c r="F28" s="455"/>
      <c r="G28" s="456"/>
      <c r="H28" s="455"/>
      <c r="I28" s="456"/>
    </row>
    <row r="29" spans="1:9" ht="12.75" customHeight="1">
      <c r="A29" s="458" t="s">
        <v>314</v>
      </c>
      <c r="B29" s="455">
        <v>0</v>
      </c>
      <c r="C29" s="456">
        <v>0</v>
      </c>
      <c r="D29" s="455">
        <v>0</v>
      </c>
      <c r="E29" s="456">
        <v>0</v>
      </c>
      <c r="F29" s="455"/>
      <c r="G29" s="456"/>
      <c r="H29" s="455"/>
      <c r="I29" s="456"/>
    </row>
    <row r="30" spans="1:9" ht="12.75" customHeight="1">
      <c r="A30" s="459" t="s">
        <v>323</v>
      </c>
      <c r="B30" s="455">
        <v>0</v>
      </c>
      <c r="C30" s="456">
        <v>0</v>
      </c>
      <c r="D30" s="455">
        <v>0</v>
      </c>
      <c r="E30" s="456">
        <v>0</v>
      </c>
      <c r="F30" s="455"/>
      <c r="G30" s="456"/>
      <c r="H30" s="455"/>
      <c r="I30" s="456"/>
    </row>
    <row r="31" spans="1:9" ht="29.25">
      <c r="A31" s="454" t="s">
        <v>316</v>
      </c>
      <c r="B31" s="455">
        <v>0</v>
      </c>
      <c r="C31" s="456">
        <v>0</v>
      </c>
      <c r="D31" s="455">
        <v>0</v>
      </c>
      <c r="E31" s="456">
        <v>0</v>
      </c>
      <c r="F31" s="455"/>
      <c r="G31" s="456"/>
      <c r="H31" s="455"/>
      <c r="I31" s="456"/>
    </row>
    <row r="32" spans="1:9" ht="12.75" customHeight="1">
      <c r="A32" s="458" t="s">
        <v>317</v>
      </c>
      <c r="B32" s="455">
        <v>0</v>
      </c>
      <c r="C32" s="456">
        <v>0</v>
      </c>
      <c r="D32" s="455">
        <v>0</v>
      </c>
      <c r="E32" s="456">
        <v>0</v>
      </c>
      <c r="F32" s="455"/>
      <c r="G32" s="456"/>
      <c r="H32" s="455"/>
      <c r="I32" s="456"/>
    </row>
    <row r="33" spans="1:13" ht="22.5" customHeight="1">
      <c r="A33" s="460" t="s">
        <v>318</v>
      </c>
      <c r="B33" s="463">
        <v>3</v>
      </c>
      <c r="C33" s="462">
        <v>-0.5</v>
      </c>
      <c r="D33" s="463">
        <v>0</v>
      </c>
      <c r="E33" s="462">
        <v>0</v>
      </c>
      <c r="F33" s="463"/>
      <c r="G33" s="462"/>
      <c r="H33" s="463"/>
      <c r="I33" s="462"/>
    </row>
    <row r="34" spans="1:13" ht="12.75" customHeight="1">
      <c r="A34" s="16" t="s">
        <v>324</v>
      </c>
      <c r="J34" s="189"/>
      <c r="K34" s="189"/>
      <c r="L34" s="189"/>
      <c r="M34" s="189"/>
    </row>
    <row r="35" spans="1:13" ht="48" customHeight="1">
      <c r="A35" s="1255" t="s">
        <v>325</v>
      </c>
      <c r="B35" s="1255"/>
      <c r="C35" s="1255"/>
      <c r="D35" s="1255"/>
      <c r="E35" s="1255"/>
      <c r="F35" s="1255"/>
      <c r="G35" s="1255"/>
      <c r="H35" s="1255"/>
      <c r="I35" s="1255"/>
      <c r="J35" s="189"/>
      <c r="K35" s="189"/>
      <c r="L35" s="189"/>
      <c r="M35" s="189"/>
    </row>
    <row r="36" spans="1:13" ht="25.5" customHeight="1">
      <c r="A36" s="1253" t="s">
        <v>326</v>
      </c>
      <c r="B36" s="1253"/>
      <c r="C36" s="1253"/>
      <c r="D36" s="1253"/>
      <c r="E36" s="1253"/>
      <c r="F36" s="1253"/>
      <c r="G36" s="1253"/>
      <c r="H36" s="1253"/>
      <c r="I36" s="1253"/>
    </row>
    <row r="37" spans="1:13" ht="58.5" customHeight="1">
      <c r="A37" s="1244" t="s">
        <v>754</v>
      </c>
      <c r="B37" s="1244"/>
      <c r="C37" s="1244"/>
      <c r="D37" s="1244"/>
      <c r="E37" s="1244"/>
      <c r="F37" s="1244"/>
      <c r="G37" s="1244"/>
      <c r="H37" s="1244"/>
      <c r="I37" s="1244"/>
    </row>
    <row r="38" spans="1:13" ht="22.5" customHeight="1">
      <c r="A38" s="1253" t="s">
        <v>302</v>
      </c>
      <c r="B38" s="1253"/>
      <c r="C38" s="1253"/>
      <c r="D38" s="1253"/>
      <c r="E38" s="1253"/>
      <c r="F38" s="1253"/>
      <c r="G38" s="1253"/>
      <c r="H38" s="1253"/>
      <c r="I38" s="1253"/>
    </row>
    <row r="39" spans="1:13" ht="12.75" customHeight="1"/>
    <row r="40" spans="1:13" ht="12.75" customHeight="1">
      <c r="A40" s="590"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65" t="s">
        <v>820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39" t="s">
        <v>679</v>
      </c>
      <c r="C1" s="42"/>
      <c r="O1" s="129"/>
    </row>
    <row r="2" spans="1:15">
      <c r="A2" s="503" t="s">
        <v>680</v>
      </c>
      <c r="O2" s="65"/>
    </row>
    <row r="3" spans="1:15" ht="12.75" customHeight="1">
      <c r="A3" s="42"/>
      <c r="B3" s="63"/>
      <c r="C3" s="63"/>
      <c r="D3" s="63"/>
      <c r="E3" s="63"/>
      <c r="F3" s="63"/>
      <c r="G3" s="63"/>
      <c r="H3" s="63"/>
      <c r="I3" s="63"/>
      <c r="J3" s="63"/>
      <c r="K3" s="63"/>
      <c r="L3" s="63"/>
      <c r="M3" s="63"/>
      <c r="O3" s="13" t="s">
        <v>1360</v>
      </c>
    </row>
    <row r="4" spans="1:15" ht="30.75" customHeight="1">
      <c r="A4" s="481" t="s">
        <v>1679</v>
      </c>
      <c r="B4" s="1256" t="s">
        <v>268</v>
      </c>
      <c r="C4" s="1256"/>
      <c r="D4" s="1256" t="s">
        <v>269</v>
      </c>
      <c r="E4" s="1256"/>
      <c r="F4" s="1256" t="s">
        <v>270</v>
      </c>
      <c r="G4" s="1256"/>
      <c r="H4" s="1256" t="s">
        <v>271</v>
      </c>
      <c r="I4" s="1256"/>
      <c r="J4" s="1256" t="s">
        <v>272</v>
      </c>
      <c r="K4" s="1256"/>
      <c r="L4" s="1256" t="s">
        <v>273</v>
      </c>
      <c r="M4" s="1256"/>
      <c r="N4" s="1256" t="s">
        <v>274</v>
      </c>
      <c r="O4" s="1256"/>
    </row>
    <row r="5" spans="1:15" ht="48.75" customHeight="1">
      <c r="A5" s="738" t="s">
        <v>267</v>
      </c>
      <c r="B5" s="739" t="s">
        <v>275</v>
      </c>
      <c r="C5" s="739" t="s">
        <v>276</v>
      </c>
      <c r="D5" s="739" t="s">
        <v>275</v>
      </c>
      <c r="E5" s="739" t="s">
        <v>276</v>
      </c>
      <c r="F5" s="739" t="s">
        <v>275</v>
      </c>
      <c r="G5" s="739" t="s">
        <v>276</v>
      </c>
      <c r="H5" s="739" t="s">
        <v>275</v>
      </c>
      <c r="I5" s="739" t="s">
        <v>276</v>
      </c>
      <c r="J5" s="739" t="s">
        <v>275</v>
      </c>
      <c r="K5" s="739" t="s">
        <v>276</v>
      </c>
      <c r="L5" s="739" t="s">
        <v>275</v>
      </c>
      <c r="M5" s="739" t="s">
        <v>276</v>
      </c>
      <c r="N5" s="739" t="s">
        <v>275</v>
      </c>
      <c r="O5" s="739" t="s">
        <v>276</v>
      </c>
    </row>
    <row r="6" spans="1:15" ht="13.5" customHeight="1">
      <c r="A6" s="482" t="s">
        <v>277</v>
      </c>
      <c r="B6" s="483">
        <v>3104062.1480600005</v>
      </c>
      <c r="C6" s="483">
        <v>41977.563019999994</v>
      </c>
      <c r="D6" s="483">
        <v>6757.7884700000004</v>
      </c>
      <c r="E6" s="483">
        <v>1018.6755400000001</v>
      </c>
      <c r="F6" s="483">
        <v>2042.2825600000003</v>
      </c>
      <c r="G6" s="483">
        <v>741.61250999999993</v>
      </c>
      <c r="H6" s="483">
        <v>2098.8968799999998</v>
      </c>
      <c r="I6" s="483">
        <v>524.63338999999996</v>
      </c>
      <c r="J6" s="483">
        <v>25201.484700000001</v>
      </c>
      <c r="K6" s="483">
        <v>24941.34045</v>
      </c>
      <c r="L6" s="483">
        <v>3140162.6006700001</v>
      </c>
      <c r="M6" s="483">
        <v>69203.824909999996</v>
      </c>
      <c r="N6" s="483">
        <v>35556.627339999999</v>
      </c>
      <c r="O6" s="483">
        <v>5792.4134699999995</v>
      </c>
    </row>
    <row r="7" spans="1:15" ht="13.5" customHeight="1">
      <c r="A7" s="486" t="s">
        <v>278</v>
      </c>
      <c r="B7" s="487">
        <v>44533.755109999998</v>
      </c>
      <c r="C7" s="487">
        <v>5745.4129800000001</v>
      </c>
      <c r="D7" s="487">
        <v>32.191279999999999</v>
      </c>
      <c r="E7" s="487">
        <v>1.7860000000000001E-2</v>
      </c>
      <c r="F7" s="487">
        <v>32.72448</v>
      </c>
      <c r="G7" s="487">
        <v>18.272929999999999</v>
      </c>
      <c r="H7" s="487">
        <v>1.4470000000000001</v>
      </c>
      <c r="I7" s="487">
        <v>0</v>
      </c>
      <c r="J7" s="487">
        <v>8418.4292499999992</v>
      </c>
      <c r="K7" s="487">
        <v>8412.5472499999996</v>
      </c>
      <c r="L7" s="487">
        <v>53018.547119999996</v>
      </c>
      <c r="M7" s="487">
        <v>14176.25102</v>
      </c>
      <c r="N7" s="487">
        <v>234.02115000000001</v>
      </c>
      <c r="O7" s="487">
        <v>55.590350000000001</v>
      </c>
    </row>
    <row r="8" spans="1:15" ht="13.5" customHeight="1">
      <c r="A8" s="486" t="s">
        <v>279</v>
      </c>
      <c r="B8" s="487">
        <v>1725820.5789699997</v>
      </c>
      <c r="C8" s="487">
        <v>15315.543</v>
      </c>
      <c r="D8" s="487">
        <v>3597.4295700000002</v>
      </c>
      <c r="E8" s="487">
        <v>535.08044000000007</v>
      </c>
      <c r="F8" s="487">
        <v>1469.8760500000001</v>
      </c>
      <c r="G8" s="487">
        <v>474.18612999999999</v>
      </c>
      <c r="H8" s="487">
        <v>1357.6995300000001</v>
      </c>
      <c r="I8" s="487">
        <v>418.39163000000002</v>
      </c>
      <c r="J8" s="487">
        <v>7699.2948299999998</v>
      </c>
      <c r="K8" s="487">
        <v>7536.1884500000015</v>
      </c>
      <c r="L8" s="487">
        <v>1739944.8789499998</v>
      </c>
      <c r="M8" s="487">
        <v>24279.389649999994</v>
      </c>
      <c r="N8" s="487">
        <v>2758.6391600000002</v>
      </c>
      <c r="O8" s="487">
        <v>239.53666999999999</v>
      </c>
    </row>
    <row r="9" spans="1:15" ht="13.5" customHeight="1">
      <c r="A9" s="486" t="s">
        <v>280</v>
      </c>
      <c r="B9" s="487">
        <v>694707.40594000008</v>
      </c>
      <c r="C9" s="487">
        <v>12873.155220000001</v>
      </c>
      <c r="D9" s="487">
        <v>2139.7418399999997</v>
      </c>
      <c r="E9" s="487">
        <v>310.53377999999998</v>
      </c>
      <c r="F9" s="487">
        <v>359.34535000000005</v>
      </c>
      <c r="G9" s="487">
        <v>169.16845999999998</v>
      </c>
      <c r="H9" s="487">
        <v>145.76082</v>
      </c>
      <c r="I9" s="487">
        <v>70.506160000000008</v>
      </c>
      <c r="J9" s="487">
        <v>3787.16572</v>
      </c>
      <c r="K9" s="487">
        <v>3742.98549</v>
      </c>
      <c r="L9" s="487">
        <v>701139.41966999997</v>
      </c>
      <c r="M9" s="487">
        <v>17166.349109999999</v>
      </c>
      <c r="N9" s="487">
        <v>14980.793629999998</v>
      </c>
      <c r="O9" s="487">
        <v>4822.4599800000005</v>
      </c>
    </row>
    <row r="10" spans="1:15" ht="13.5" customHeight="1">
      <c r="A10" s="486" t="s">
        <v>281</v>
      </c>
      <c r="B10" s="487">
        <v>295128.03378999996</v>
      </c>
      <c r="C10" s="487">
        <v>2966.7680300000002</v>
      </c>
      <c r="D10" s="487">
        <v>129.59421</v>
      </c>
      <c r="E10" s="487">
        <v>7.6071899999999992</v>
      </c>
      <c r="F10" s="487">
        <v>44.579949999999997</v>
      </c>
      <c r="G10" s="487">
        <v>44.480559999999997</v>
      </c>
      <c r="H10" s="487">
        <v>528.74171999999999</v>
      </c>
      <c r="I10" s="487">
        <v>6.4675099999999999</v>
      </c>
      <c r="J10" s="487">
        <v>839.20656000000008</v>
      </c>
      <c r="K10" s="487">
        <v>839.20654999999999</v>
      </c>
      <c r="L10" s="487">
        <v>296670.15622999996</v>
      </c>
      <c r="M10" s="487">
        <v>3864.5298399999997</v>
      </c>
      <c r="N10" s="487">
        <v>14343.726960000002</v>
      </c>
      <c r="O10" s="487">
        <v>235.25263000000001</v>
      </c>
    </row>
    <row r="11" spans="1:15" ht="13.5" customHeight="1">
      <c r="A11" s="486" t="s">
        <v>282</v>
      </c>
      <c r="B11" s="487">
        <v>0</v>
      </c>
      <c r="C11" s="487">
        <v>0</v>
      </c>
      <c r="D11" s="487">
        <v>0</v>
      </c>
      <c r="E11" s="487">
        <v>0</v>
      </c>
      <c r="F11" s="487">
        <v>0</v>
      </c>
      <c r="G11" s="487">
        <v>0</v>
      </c>
      <c r="H11" s="487">
        <v>0</v>
      </c>
      <c r="I11" s="487">
        <v>0</v>
      </c>
      <c r="J11" s="487">
        <v>0</v>
      </c>
      <c r="K11" s="487">
        <v>0</v>
      </c>
      <c r="L11" s="487">
        <v>0</v>
      </c>
      <c r="M11" s="487">
        <v>0</v>
      </c>
      <c r="N11" s="487">
        <v>0</v>
      </c>
      <c r="O11" s="487">
        <v>0</v>
      </c>
    </row>
    <row r="12" spans="1:15" ht="22.5">
      <c r="A12" s="486" t="s">
        <v>283</v>
      </c>
      <c r="B12" s="487">
        <v>337003.38686000003</v>
      </c>
      <c r="C12" s="487">
        <v>5032.1907899999997</v>
      </c>
      <c r="D12" s="487">
        <v>851.10732000000007</v>
      </c>
      <c r="E12" s="487">
        <v>165.41470999999996</v>
      </c>
      <c r="F12" s="487">
        <v>135.75672999999998</v>
      </c>
      <c r="G12" s="487">
        <v>35.504429999999999</v>
      </c>
      <c r="H12" s="487">
        <v>65.247810000000001</v>
      </c>
      <c r="I12" s="487">
        <v>29.268090000000001</v>
      </c>
      <c r="J12" s="487">
        <v>4311.9910599999994</v>
      </c>
      <c r="K12" s="487">
        <v>4281.7577099999999</v>
      </c>
      <c r="L12" s="487">
        <v>342367.48978</v>
      </c>
      <c r="M12" s="487">
        <v>9544.13573</v>
      </c>
      <c r="N12" s="487">
        <v>3119.3477000000003</v>
      </c>
      <c r="O12" s="487">
        <v>436.50615999999997</v>
      </c>
    </row>
    <row r="13" spans="1:15" ht="13.5" customHeight="1">
      <c r="A13" s="486" t="s">
        <v>284</v>
      </c>
      <c r="B13" s="487">
        <v>6868.9873899999993</v>
      </c>
      <c r="C13" s="487">
        <v>44.493000000000002</v>
      </c>
      <c r="D13" s="487">
        <v>7.7242499999999996</v>
      </c>
      <c r="E13" s="487">
        <v>2.1559999999999999E-2</v>
      </c>
      <c r="F13" s="487">
        <v>0</v>
      </c>
      <c r="G13" s="487">
        <v>0</v>
      </c>
      <c r="H13" s="487">
        <v>0</v>
      </c>
      <c r="I13" s="487">
        <v>0</v>
      </c>
      <c r="J13" s="487">
        <v>145.39727999999999</v>
      </c>
      <c r="K13" s="487">
        <v>128.655</v>
      </c>
      <c r="L13" s="487">
        <v>7022.1089199999997</v>
      </c>
      <c r="M13" s="487">
        <v>173.16955999999999</v>
      </c>
      <c r="N13" s="487">
        <v>120.09874000000001</v>
      </c>
      <c r="O13" s="487">
        <v>3.0676799999999997</v>
      </c>
    </row>
    <row r="14" spans="1:15" ht="13.5" customHeight="1">
      <c r="A14" s="482" t="s">
        <v>285</v>
      </c>
      <c r="B14" s="483">
        <v>495839.28933000006</v>
      </c>
      <c r="C14" s="483">
        <v>597.33422999999993</v>
      </c>
      <c r="D14" s="483">
        <v>491.82224000000002</v>
      </c>
      <c r="E14" s="483">
        <v>229.39373000000001</v>
      </c>
      <c r="F14" s="483">
        <v>155.59106</v>
      </c>
      <c r="G14" s="483">
        <v>106.59326000000001</v>
      </c>
      <c r="H14" s="483">
        <v>231.96350999999999</v>
      </c>
      <c r="I14" s="483">
        <v>128.72657999999998</v>
      </c>
      <c r="J14" s="483">
        <v>4072.8342499999999</v>
      </c>
      <c r="K14" s="483">
        <v>3994.4438700000001</v>
      </c>
      <c r="L14" s="483">
        <v>500791.50039</v>
      </c>
      <c r="M14" s="483">
        <v>5056.4916700000003</v>
      </c>
      <c r="N14" s="483">
        <v>338.20240999999999</v>
      </c>
      <c r="O14" s="483">
        <v>58.334149999999994</v>
      </c>
    </row>
    <row r="15" spans="1:15" ht="13.5" customHeight="1">
      <c r="A15" s="486" t="s">
        <v>278</v>
      </c>
      <c r="B15" s="487">
        <v>7215.9482700000008</v>
      </c>
      <c r="C15" s="487">
        <v>9.7799999999999988E-3</v>
      </c>
      <c r="D15" s="487">
        <v>0</v>
      </c>
      <c r="E15" s="487">
        <v>0</v>
      </c>
      <c r="F15" s="487">
        <v>0</v>
      </c>
      <c r="G15" s="487">
        <v>0</v>
      </c>
      <c r="H15" s="487">
        <v>0</v>
      </c>
      <c r="I15" s="487">
        <v>0</v>
      </c>
      <c r="J15" s="487">
        <v>9.9384599999999992</v>
      </c>
      <c r="K15" s="487">
        <v>9.9384599999999992</v>
      </c>
      <c r="L15" s="487">
        <v>7225.8867300000002</v>
      </c>
      <c r="M15" s="487">
        <v>9.9482400000000002</v>
      </c>
      <c r="N15" s="487">
        <v>0</v>
      </c>
      <c r="O15" s="487">
        <v>0</v>
      </c>
    </row>
    <row r="16" spans="1:15" ht="13.5" customHeight="1">
      <c r="A16" s="486" t="s">
        <v>279</v>
      </c>
      <c r="B16" s="487">
        <v>376123.32316999993</v>
      </c>
      <c r="C16" s="487">
        <v>441.37868999999995</v>
      </c>
      <c r="D16" s="487">
        <v>458.71525000000003</v>
      </c>
      <c r="E16" s="487">
        <v>199.05866</v>
      </c>
      <c r="F16" s="487">
        <v>154.58408000000003</v>
      </c>
      <c r="G16" s="487">
        <v>105.58628</v>
      </c>
      <c r="H16" s="487">
        <v>103.58426999999999</v>
      </c>
      <c r="I16" s="487">
        <v>92.003160000000008</v>
      </c>
      <c r="J16" s="487">
        <v>2751.0400099999997</v>
      </c>
      <c r="K16" s="487">
        <v>2696.4330999999997</v>
      </c>
      <c r="L16" s="487">
        <v>379591.24677999999</v>
      </c>
      <c r="M16" s="487">
        <v>3534.4598899999996</v>
      </c>
      <c r="N16" s="487">
        <v>204.96934999999996</v>
      </c>
      <c r="O16" s="487">
        <v>58.042979999999993</v>
      </c>
    </row>
    <row r="17" spans="1:15" ht="13.5" customHeight="1">
      <c r="A17" s="486" t="s">
        <v>286</v>
      </c>
      <c r="B17" s="487">
        <v>93060.137850000014</v>
      </c>
      <c r="C17" s="487">
        <v>147.41347999999999</v>
      </c>
      <c r="D17" s="487">
        <v>32.76361</v>
      </c>
      <c r="E17" s="487">
        <v>29.991689999999998</v>
      </c>
      <c r="F17" s="487">
        <v>1.00698</v>
      </c>
      <c r="G17" s="487">
        <v>1.00698</v>
      </c>
      <c r="H17" s="487">
        <v>128.37924000000001</v>
      </c>
      <c r="I17" s="487">
        <v>36.72341999999999</v>
      </c>
      <c r="J17" s="487">
        <v>704.46656999999982</v>
      </c>
      <c r="K17" s="487">
        <v>680.68309999999985</v>
      </c>
      <c r="L17" s="487">
        <v>93926.754249999998</v>
      </c>
      <c r="M17" s="487">
        <v>895.81866999999988</v>
      </c>
      <c r="N17" s="487">
        <v>46.801490000000001</v>
      </c>
      <c r="O17" s="487">
        <v>0.11079</v>
      </c>
    </row>
    <row r="18" spans="1:15" ht="13.5" customHeight="1">
      <c r="A18" s="486" t="s">
        <v>287</v>
      </c>
      <c r="B18" s="487">
        <v>64.829800000000006</v>
      </c>
      <c r="C18" s="487">
        <v>2.461E-2</v>
      </c>
      <c r="D18" s="487">
        <v>0</v>
      </c>
      <c r="E18" s="487">
        <v>0</v>
      </c>
      <c r="F18" s="487">
        <v>0</v>
      </c>
      <c r="G18" s="487">
        <v>0</v>
      </c>
      <c r="H18" s="487">
        <v>0</v>
      </c>
      <c r="I18" s="487">
        <v>0</v>
      </c>
      <c r="J18" s="487">
        <v>234.28984</v>
      </c>
      <c r="K18" s="487">
        <v>234.28984</v>
      </c>
      <c r="L18" s="487">
        <v>299.11964</v>
      </c>
      <c r="M18" s="487">
        <v>234.31444999999999</v>
      </c>
      <c r="N18" s="487">
        <v>0</v>
      </c>
      <c r="O18" s="487">
        <v>0</v>
      </c>
    </row>
    <row r="19" spans="1:15" ht="13.5" customHeight="1">
      <c r="A19" s="486" t="s">
        <v>288</v>
      </c>
      <c r="B19" s="487">
        <v>0</v>
      </c>
      <c r="C19" s="487">
        <v>0</v>
      </c>
      <c r="D19" s="487">
        <v>0</v>
      </c>
      <c r="E19" s="487">
        <v>0</v>
      </c>
      <c r="F19" s="487">
        <v>0</v>
      </c>
      <c r="G19" s="487">
        <v>0</v>
      </c>
      <c r="H19" s="487">
        <v>0</v>
      </c>
      <c r="I19" s="487">
        <v>0</v>
      </c>
      <c r="J19" s="487">
        <v>0</v>
      </c>
      <c r="K19" s="487">
        <v>0</v>
      </c>
      <c r="L19" s="487">
        <v>0</v>
      </c>
      <c r="M19" s="487">
        <v>0</v>
      </c>
      <c r="N19" s="487">
        <v>0</v>
      </c>
      <c r="O19" s="487">
        <v>0</v>
      </c>
    </row>
    <row r="20" spans="1:15" ht="22.5">
      <c r="A20" s="486" t="s">
        <v>283</v>
      </c>
      <c r="B20" s="487">
        <v>19208.632420000002</v>
      </c>
      <c r="C20" s="487">
        <v>8.4146699999999992</v>
      </c>
      <c r="D20" s="487">
        <v>0.34338000000000002</v>
      </c>
      <c r="E20" s="487">
        <v>0.34338000000000002</v>
      </c>
      <c r="F20" s="487">
        <v>0</v>
      </c>
      <c r="G20" s="487">
        <v>0</v>
      </c>
      <c r="H20" s="487">
        <v>0</v>
      </c>
      <c r="I20" s="487">
        <v>0</v>
      </c>
      <c r="J20" s="487">
        <v>373.09937000000002</v>
      </c>
      <c r="K20" s="487">
        <v>373.09937000000008</v>
      </c>
      <c r="L20" s="487">
        <v>19582.07517</v>
      </c>
      <c r="M20" s="487">
        <v>381.85741999999999</v>
      </c>
      <c r="N20" s="487">
        <v>86.431570000000008</v>
      </c>
      <c r="O20" s="487">
        <v>0.18037999999999998</v>
      </c>
    </row>
    <row r="21" spans="1:15" ht="13.5" customHeight="1">
      <c r="A21" s="486" t="s">
        <v>289</v>
      </c>
      <c r="B21" s="487">
        <v>166.41782000000001</v>
      </c>
      <c r="C21" s="487">
        <v>9.2999999999999999E-2</v>
      </c>
      <c r="D21" s="487">
        <v>0</v>
      </c>
      <c r="E21" s="487">
        <v>0</v>
      </c>
      <c r="F21" s="487">
        <v>0</v>
      </c>
      <c r="G21" s="487">
        <v>0</v>
      </c>
      <c r="H21" s="487">
        <v>0</v>
      </c>
      <c r="I21" s="487">
        <v>0</v>
      </c>
      <c r="J21" s="487">
        <v>0</v>
      </c>
      <c r="K21" s="487">
        <v>0</v>
      </c>
      <c r="L21" s="487">
        <v>166.41782000000001</v>
      </c>
      <c r="M21" s="487">
        <v>9.2999999999999999E-2</v>
      </c>
      <c r="N21" s="487">
        <v>0</v>
      </c>
      <c r="O21" s="487">
        <v>0</v>
      </c>
    </row>
    <row r="22" spans="1:15" ht="13.5" customHeight="1">
      <c r="A22" s="482" t="s">
        <v>290</v>
      </c>
      <c r="B22" s="483">
        <v>0</v>
      </c>
      <c r="C22" s="483">
        <v>0</v>
      </c>
      <c r="D22" s="483">
        <v>0</v>
      </c>
      <c r="E22" s="483">
        <v>0</v>
      </c>
      <c r="F22" s="483">
        <v>0</v>
      </c>
      <c r="G22" s="483">
        <v>0</v>
      </c>
      <c r="H22" s="483">
        <v>0</v>
      </c>
      <c r="I22" s="483">
        <v>0</v>
      </c>
      <c r="J22" s="483">
        <v>289.88808</v>
      </c>
      <c r="K22" s="483">
        <v>289.88808</v>
      </c>
      <c r="L22" s="483">
        <v>289.88808</v>
      </c>
      <c r="M22" s="483">
        <v>289.88808</v>
      </c>
      <c r="N22" s="483">
        <v>0</v>
      </c>
      <c r="O22" s="483">
        <v>0</v>
      </c>
    </row>
    <row r="23" spans="1:15" ht="13.5" customHeight="1">
      <c r="A23" s="486" t="s">
        <v>278</v>
      </c>
      <c r="B23" s="487">
        <v>0</v>
      </c>
      <c r="C23" s="487">
        <v>0</v>
      </c>
      <c r="D23" s="487">
        <v>0</v>
      </c>
      <c r="E23" s="487">
        <v>0</v>
      </c>
      <c r="F23" s="487">
        <v>0</v>
      </c>
      <c r="G23" s="487">
        <v>0</v>
      </c>
      <c r="H23" s="487">
        <v>0</v>
      </c>
      <c r="I23" s="487">
        <v>0</v>
      </c>
      <c r="J23" s="487">
        <v>266.02386999999999</v>
      </c>
      <c r="K23" s="487">
        <v>266.02386999999999</v>
      </c>
      <c r="L23" s="487">
        <v>266.02386999999999</v>
      </c>
      <c r="M23" s="487">
        <v>266.02386999999999</v>
      </c>
      <c r="N23" s="487">
        <v>0</v>
      </c>
      <c r="O23" s="487">
        <v>0</v>
      </c>
    </row>
    <row r="24" spans="1:15" ht="13.5" customHeight="1">
      <c r="A24" s="486" t="s">
        <v>291</v>
      </c>
      <c r="B24" s="487">
        <v>0</v>
      </c>
      <c r="C24" s="487">
        <v>0</v>
      </c>
      <c r="D24" s="487">
        <v>0</v>
      </c>
      <c r="E24" s="487">
        <v>0</v>
      </c>
      <c r="F24" s="487">
        <v>0</v>
      </c>
      <c r="G24" s="487">
        <v>0</v>
      </c>
      <c r="H24" s="487">
        <v>0</v>
      </c>
      <c r="I24" s="487">
        <v>0</v>
      </c>
      <c r="J24" s="487">
        <v>23.86421</v>
      </c>
      <c r="K24" s="487">
        <v>23.86421</v>
      </c>
      <c r="L24" s="487">
        <v>23.86421</v>
      </c>
      <c r="M24" s="487">
        <v>23.86421</v>
      </c>
      <c r="N24" s="487">
        <v>0</v>
      </c>
      <c r="O24" s="487">
        <v>0</v>
      </c>
    </row>
    <row r="25" spans="1:15" ht="13.5" customHeight="1">
      <c r="A25" s="486" t="s">
        <v>280</v>
      </c>
      <c r="B25" s="487">
        <v>0</v>
      </c>
      <c r="C25" s="487">
        <v>0</v>
      </c>
      <c r="D25" s="487">
        <v>0</v>
      </c>
      <c r="E25" s="487">
        <v>0</v>
      </c>
      <c r="F25" s="487">
        <v>0</v>
      </c>
      <c r="G25" s="487">
        <v>0</v>
      </c>
      <c r="H25" s="487">
        <v>0</v>
      </c>
      <c r="I25" s="487">
        <v>0</v>
      </c>
      <c r="J25" s="487">
        <v>0</v>
      </c>
      <c r="K25" s="487">
        <v>0</v>
      </c>
      <c r="L25" s="487">
        <v>0</v>
      </c>
      <c r="M25" s="487">
        <v>0</v>
      </c>
      <c r="N25" s="487">
        <v>0</v>
      </c>
      <c r="O25" s="487">
        <v>0</v>
      </c>
    </row>
    <row r="26" spans="1:15" ht="13.5" customHeight="1">
      <c r="A26" s="486" t="s">
        <v>292</v>
      </c>
      <c r="B26" s="487">
        <v>0</v>
      </c>
      <c r="C26" s="487">
        <v>0</v>
      </c>
      <c r="D26" s="487">
        <v>0</v>
      </c>
      <c r="E26" s="487">
        <v>0</v>
      </c>
      <c r="F26" s="487">
        <v>0</v>
      </c>
      <c r="G26" s="487">
        <v>0</v>
      </c>
      <c r="H26" s="487">
        <v>0</v>
      </c>
      <c r="I26" s="487">
        <v>0</v>
      </c>
      <c r="J26" s="487">
        <v>0</v>
      </c>
      <c r="K26" s="487">
        <v>0</v>
      </c>
      <c r="L26" s="487">
        <v>0</v>
      </c>
      <c r="M26" s="487">
        <v>0</v>
      </c>
      <c r="N26" s="487">
        <v>0</v>
      </c>
      <c r="O26" s="487">
        <v>0</v>
      </c>
    </row>
    <row r="27" spans="1:15" ht="13.5" customHeight="1">
      <c r="A27" s="486" t="s">
        <v>288</v>
      </c>
      <c r="B27" s="487">
        <v>0</v>
      </c>
      <c r="C27" s="487">
        <v>0</v>
      </c>
      <c r="D27" s="487">
        <v>0</v>
      </c>
      <c r="E27" s="487">
        <v>0</v>
      </c>
      <c r="F27" s="487">
        <v>0</v>
      </c>
      <c r="G27" s="487">
        <v>0</v>
      </c>
      <c r="H27" s="487">
        <v>0</v>
      </c>
      <c r="I27" s="487">
        <v>0</v>
      </c>
      <c r="J27" s="487">
        <v>0</v>
      </c>
      <c r="K27" s="487">
        <v>0</v>
      </c>
      <c r="L27" s="487">
        <v>0</v>
      </c>
      <c r="M27" s="487">
        <v>0</v>
      </c>
      <c r="N27" s="487">
        <v>0</v>
      </c>
      <c r="O27" s="487">
        <v>0</v>
      </c>
    </row>
    <row r="28" spans="1:15" ht="22.5">
      <c r="A28" s="486" t="s">
        <v>283</v>
      </c>
      <c r="B28" s="487">
        <v>0</v>
      </c>
      <c r="C28" s="487">
        <v>0</v>
      </c>
      <c r="D28" s="487">
        <v>0</v>
      </c>
      <c r="E28" s="487">
        <v>0</v>
      </c>
      <c r="F28" s="487">
        <v>0</v>
      </c>
      <c r="G28" s="487">
        <v>0</v>
      </c>
      <c r="H28" s="487">
        <v>0</v>
      </c>
      <c r="I28" s="487">
        <v>0</v>
      </c>
      <c r="J28" s="487">
        <v>0</v>
      </c>
      <c r="K28" s="487">
        <v>0</v>
      </c>
      <c r="L28" s="487">
        <v>0</v>
      </c>
      <c r="M28" s="487">
        <v>0</v>
      </c>
      <c r="N28" s="487">
        <v>0</v>
      </c>
      <c r="O28" s="487">
        <v>0</v>
      </c>
    </row>
    <row r="29" spans="1:15" ht="13.5" customHeight="1">
      <c r="A29" s="486" t="s">
        <v>289</v>
      </c>
      <c r="B29" s="487">
        <v>0</v>
      </c>
      <c r="C29" s="487">
        <v>0</v>
      </c>
      <c r="D29" s="487">
        <v>0</v>
      </c>
      <c r="E29" s="487">
        <v>0</v>
      </c>
      <c r="F29" s="487">
        <v>0</v>
      </c>
      <c r="G29" s="487">
        <v>0</v>
      </c>
      <c r="H29" s="487">
        <v>0</v>
      </c>
      <c r="I29" s="487">
        <v>0</v>
      </c>
      <c r="J29" s="487">
        <v>0</v>
      </c>
      <c r="K29" s="487">
        <v>0</v>
      </c>
      <c r="L29" s="487">
        <v>0</v>
      </c>
      <c r="M29" s="487">
        <v>0</v>
      </c>
      <c r="N29" s="487">
        <v>0</v>
      </c>
      <c r="O29" s="487">
        <v>0</v>
      </c>
    </row>
    <row r="30" spans="1:15" ht="13.5" customHeight="1">
      <c r="A30" s="484" t="s">
        <v>293</v>
      </c>
      <c r="B30" s="485">
        <v>3599901.437390001</v>
      </c>
      <c r="C30" s="485">
        <v>42574.897249999995</v>
      </c>
      <c r="D30" s="485">
        <v>7249.6107099999999</v>
      </c>
      <c r="E30" s="485">
        <v>1248.06927</v>
      </c>
      <c r="F30" s="485">
        <v>2197.8736200000003</v>
      </c>
      <c r="G30" s="485">
        <v>848.20577000000014</v>
      </c>
      <c r="H30" s="485">
        <v>2330.8603899999998</v>
      </c>
      <c r="I30" s="485">
        <v>653.35996999999998</v>
      </c>
      <c r="J30" s="485">
        <v>29564.207030000005</v>
      </c>
      <c r="K30" s="485">
        <v>29225.672399999999</v>
      </c>
      <c r="L30" s="485">
        <v>3641243.9891400007</v>
      </c>
      <c r="M30" s="485">
        <v>74550.204660000018</v>
      </c>
      <c r="N30" s="485">
        <v>35894.829749999997</v>
      </c>
      <c r="O30" s="485">
        <v>5850.7476200000001</v>
      </c>
    </row>
    <row r="31" spans="1:15" ht="12.75" customHeight="1">
      <c r="A31" s="21" t="s">
        <v>294</v>
      </c>
      <c r="L31" s="124"/>
    </row>
    <row r="32" spans="1:15" ht="12.75" customHeight="1">
      <c r="B32" s="124"/>
      <c r="L32" s="124"/>
    </row>
    <row r="33" spans="1:15" ht="12.75" customHeight="1">
      <c r="A33" s="590"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52" t="s">
        <v>960</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7C80"/>
  </sheetPr>
  <dimension ref="A1:H55"/>
  <sheetViews>
    <sheetView showGridLines="0" workbookViewId="0"/>
  </sheetViews>
  <sheetFormatPr defaultColWidth="9.140625" defaultRowHeight="12.75"/>
  <cols>
    <col min="1" max="1" width="10.85546875" style="305" customWidth="1"/>
    <col min="2" max="2" width="19.42578125" style="305" customWidth="1"/>
    <col min="3" max="16384" width="9.140625" style="305"/>
  </cols>
  <sheetData>
    <row r="1" spans="1:2">
      <c r="A1" s="139" t="s">
        <v>811</v>
      </c>
    </row>
    <row r="2" spans="1:2">
      <c r="A2" s="503" t="s">
        <v>812</v>
      </c>
    </row>
    <row r="4" spans="1:2">
      <c r="B4" s="13" t="s">
        <v>1360</v>
      </c>
    </row>
    <row r="5" spans="1:2" ht="50.25" customHeight="1">
      <c r="A5" s="743" t="s">
        <v>814</v>
      </c>
      <c r="B5" s="743" t="s">
        <v>813</v>
      </c>
    </row>
    <row r="6" spans="1:2" ht="12.75" customHeight="1">
      <c r="A6" s="759">
        <v>42735</v>
      </c>
      <c r="B6" s="760">
        <v>5360.5498586502081</v>
      </c>
    </row>
    <row r="7" spans="1:2" ht="12.75" customHeight="1">
      <c r="A7" s="759">
        <v>42825</v>
      </c>
      <c r="B7" s="760">
        <v>5005.380372951091</v>
      </c>
    </row>
    <row r="8" spans="1:2" ht="12.75" customHeight="1">
      <c r="A8" s="759">
        <v>42916</v>
      </c>
      <c r="B8" s="760">
        <v>18911.764140951622</v>
      </c>
    </row>
    <row r="9" spans="1:2" ht="12.75" customHeight="1">
      <c r="A9" s="759">
        <v>43008</v>
      </c>
      <c r="B9" s="760">
        <v>18246.356153693006</v>
      </c>
    </row>
    <row r="10" spans="1:2" ht="12.75" customHeight="1">
      <c r="A10" s="759">
        <v>43100</v>
      </c>
      <c r="B10" s="760">
        <v>17633.888775632091</v>
      </c>
    </row>
    <row r="11" spans="1:2" ht="12.75" customHeight="1">
      <c r="A11" s="759">
        <v>43190</v>
      </c>
      <c r="B11" s="760">
        <v>17240.995731634481</v>
      </c>
    </row>
    <row r="12" spans="1:2" ht="12.75" customHeight="1">
      <c r="A12" s="759">
        <v>43281</v>
      </c>
      <c r="B12" s="760">
        <v>16698.389825469505</v>
      </c>
    </row>
    <row r="13" spans="1:2" ht="12.75" customHeight="1">
      <c r="A13" s="759">
        <v>43373</v>
      </c>
      <c r="B13" s="760">
        <v>16133.227658106043</v>
      </c>
    </row>
    <row r="14" spans="1:2" ht="12.75" customHeight="1">
      <c r="A14" s="759">
        <v>43465</v>
      </c>
      <c r="B14" s="760">
        <v>15499.972177317672</v>
      </c>
    </row>
    <row r="15" spans="1:2" ht="12.75" customHeight="1">
      <c r="A15" s="759">
        <v>43555</v>
      </c>
      <c r="B15" s="760">
        <v>14762.952525051431</v>
      </c>
    </row>
    <row r="16" spans="1:2">
      <c r="A16" s="759">
        <v>43646</v>
      </c>
      <c r="B16" s="760">
        <v>14112.580264118389</v>
      </c>
    </row>
    <row r="17" spans="1:2">
      <c r="A17" s="759">
        <v>43738</v>
      </c>
      <c r="B17" s="760">
        <v>13377.254628707944</v>
      </c>
    </row>
    <row r="18" spans="1:2">
      <c r="A18" s="759">
        <v>43830</v>
      </c>
      <c r="B18" s="760">
        <v>12863.446034906099</v>
      </c>
    </row>
    <row r="19" spans="1:2">
      <c r="A19" s="759">
        <v>43921</v>
      </c>
      <c r="B19" s="760">
        <v>12442.159421328552</v>
      </c>
    </row>
    <row r="20" spans="1:2">
      <c r="A20" s="759">
        <v>44012</v>
      </c>
      <c r="B20" s="760">
        <v>12846.786085340766</v>
      </c>
    </row>
    <row r="21" spans="1:2">
      <c r="A21" s="759">
        <v>44104</v>
      </c>
      <c r="B21" s="760">
        <v>13140.129540115468</v>
      </c>
    </row>
    <row r="22" spans="1:2">
      <c r="A22" s="759">
        <v>44196</v>
      </c>
      <c r="B22" s="760">
        <v>12563.543457429161</v>
      </c>
    </row>
    <row r="23" spans="1:2">
      <c r="A23" s="759">
        <v>44286</v>
      </c>
      <c r="B23" s="760">
        <v>11828.083975048112</v>
      </c>
    </row>
    <row r="24" spans="1:2">
      <c r="A24" s="759">
        <v>44377</v>
      </c>
      <c r="B24" s="760">
        <v>11165.416486827258</v>
      </c>
    </row>
    <row r="25" spans="1:2">
      <c r="A25" s="759">
        <v>44469</v>
      </c>
      <c r="B25" s="760">
        <v>10458.457596389937</v>
      </c>
    </row>
    <row r="26" spans="1:2">
      <c r="A26" s="759">
        <v>44561</v>
      </c>
      <c r="B26" s="760">
        <v>9608.6311354436275</v>
      </c>
    </row>
    <row r="27" spans="1:2">
      <c r="A27" s="759">
        <v>44651</v>
      </c>
      <c r="B27" s="760">
        <v>8443.7301586037538</v>
      </c>
    </row>
    <row r="28" spans="1:2">
      <c r="A28" s="759">
        <v>44742</v>
      </c>
      <c r="B28" s="760">
        <v>8060.9663892759972</v>
      </c>
    </row>
    <row r="29" spans="1:2">
      <c r="A29" s="759">
        <v>44834</v>
      </c>
      <c r="B29" s="760">
        <v>7013.6522503152155</v>
      </c>
    </row>
    <row r="30" spans="1:2">
      <c r="A30" s="759">
        <v>44926</v>
      </c>
      <c r="B30" s="760">
        <v>5800.6025363328672</v>
      </c>
    </row>
    <row r="31" spans="1:2">
      <c r="A31" s="759">
        <v>45016</v>
      </c>
      <c r="B31" s="760">
        <v>4830.21774</v>
      </c>
    </row>
    <row r="32" spans="1:2">
      <c r="A32" s="759">
        <v>45107</v>
      </c>
      <c r="B32" s="760">
        <v>4182.1671299999998</v>
      </c>
    </row>
    <row r="33" spans="1:2">
      <c r="A33" s="759">
        <v>45199</v>
      </c>
      <c r="B33" s="760">
        <v>3485.3836900000001</v>
      </c>
    </row>
    <row r="34" spans="1:2">
      <c r="A34" s="759">
        <v>45291</v>
      </c>
      <c r="B34" s="760">
        <v>3575.3737800000004</v>
      </c>
    </row>
    <row r="35" spans="1:2">
      <c r="A35" s="759">
        <v>45382</v>
      </c>
      <c r="B35" s="760">
        <v>3590.4008199999994</v>
      </c>
    </row>
    <row r="36" spans="1:2">
      <c r="A36" s="759">
        <v>45473</v>
      </c>
      <c r="B36" s="760">
        <v>3775.4137700000001</v>
      </c>
    </row>
    <row r="37" spans="1:2">
      <c r="A37" s="759">
        <v>45565</v>
      </c>
      <c r="B37" s="760">
        <v>4062.9898800000001</v>
      </c>
    </row>
    <row r="38" spans="1:2">
      <c r="A38" s="21" t="s">
        <v>815</v>
      </c>
    </row>
    <row r="55" spans="8:8">
      <c r="H55" s="34" t="s">
        <v>961</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584" t="s">
        <v>681</v>
      </c>
      <c r="B1" s="491"/>
      <c r="C1" s="491"/>
      <c r="D1" s="492" t="s">
        <v>1674</v>
      </c>
      <c r="G1" s="957"/>
    </row>
    <row r="2" spans="1:7" ht="15" customHeight="1">
      <c r="A2" s="505" t="s">
        <v>682</v>
      </c>
      <c r="B2" s="491"/>
      <c r="C2" s="498"/>
      <c r="D2" s="499" t="s">
        <v>1675</v>
      </c>
    </row>
    <row r="3" spans="1:7" ht="15" customHeight="1">
      <c r="A3" s="932"/>
      <c r="B3" s="491"/>
      <c r="C3" s="498"/>
      <c r="D3" s="499"/>
    </row>
    <row r="4" spans="1:7" ht="15" customHeight="1">
      <c r="A4" s="139" t="s">
        <v>683</v>
      </c>
      <c r="B4" s="491"/>
      <c r="C4" s="498"/>
      <c r="D4" s="499"/>
    </row>
    <row r="5" spans="1:7" ht="15" customHeight="1">
      <c r="A5" s="500" t="s">
        <v>684</v>
      </c>
      <c r="B5" s="491"/>
      <c r="C5" s="498"/>
      <c r="D5" s="499"/>
    </row>
    <row r="6" spans="1:7" ht="15" customHeight="1">
      <c r="A6" s="920" t="s">
        <v>1246</v>
      </c>
      <c r="B6" s="761">
        <v>45565</v>
      </c>
      <c r="C6" s="498"/>
      <c r="D6" s="499"/>
    </row>
    <row r="7" spans="1:7" ht="23.25">
      <c r="A7" s="593" t="s">
        <v>230</v>
      </c>
      <c r="B7" s="490">
        <v>4</v>
      </c>
      <c r="C7" s="594"/>
      <c r="D7" s="595"/>
    </row>
    <row r="8" spans="1:7">
      <c r="B8" s="223"/>
      <c r="C8" s="224"/>
      <c r="D8" s="222"/>
      <c r="E8" s="225"/>
    </row>
    <row r="9" spans="1:7">
      <c r="A9" s="215" t="s">
        <v>685</v>
      </c>
    </row>
    <row r="10" spans="1:7">
      <c r="A10" s="501" t="s">
        <v>686</v>
      </c>
    </row>
    <row r="11" spans="1:7" ht="12.75" customHeight="1">
      <c r="A11"/>
      <c r="B11"/>
      <c r="C11"/>
      <c r="D11" s="13" t="s">
        <v>1360</v>
      </c>
    </row>
    <row r="12" spans="1:7" ht="44.25" customHeight="1">
      <c r="A12" s="911"/>
      <c r="B12" s="911"/>
      <c r="C12" s="1257" t="s">
        <v>333</v>
      </c>
      <c r="D12" s="1257"/>
    </row>
    <row r="13" spans="1:7" ht="22.5" customHeight="1">
      <c r="A13" s="1257" t="s">
        <v>233</v>
      </c>
      <c r="B13" s="488" t="s">
        <v>231</v>
      </c>
      <c r="C13" s="1257" t="s">
        <v>232</v>
      </c>
      <c r="D13" s="1257" t="s">
        <v>1245</v>
      </c>
    </row>
    <row r="14" spans="1:7" ht="22.5" customHeight="1">
      <c r="A14" s="1259"/>
      <c r="B14" s="916">
        <v>45565</v>
      </c>
      <c r="C14" s="1257"/>
      <c r="D14" s="1257"/>
      <c r="E14" s="316"/>
    </row>
    <row r="15" spans="1:7" ht="15">
      <c r="A15" s="438" t="s">
        <v>234</v>
      </c>
      <c r="B15" s="435">
        <v>3543.0828000000001</v>
      </c>
      <c r="C15" s="436">
        <v>-2.7020326745521423E-2</v>
      </c>
      <c r="D15" s="435">
        <v>-98.393889999999828</v>
      </c>
      <c r="F15" s="52"/>
    </row>
    <row r="16" spans="1:7">
      <c r="A16" s="438" t="s">
        <v>235</v>
      </c>
      <c r="B16" s="435">
        <v>17771.416219999999</v>
      </c>
      <c r="C16" s="436">
        <v>0.23390616119367397</v>
      </c>
      <c r="D16" s="435">
        <v>3368.8491699999977</v>
      </c>
    </row>
    <row r="17" spans="1:6" ht="22.5">
      <c r="A17" s="441" t="s">
        <v>236</v>
      </c>
      <c r="B17" s="435">
        <v>31.044850000000004</v>
      </c>
      <c r="C17" s="436">
        <v>1.0369641833703737E-2</v>
      </c>
      <c r="D17" s="435">
        <v>0.31862000000000279</v>
      </c>
      <c r="F17" s="52"/>
    </row>
    <row r="18" spans="1:6">
      <c r="A18" s="596" t="s">
        <v>238</v>
      </c>
      <c r="B18" s="597">
        <v>21345.543869999998</v>
      </c>
      <c r="C18" s="598">
        <v>0.18095798206166608</v>
      </c>
      <c r="D18" s="597">
        <v>3270.7739000000001</v>
      </c>
    </row>
    <row r="19" spans="1:6">
      <c r="A19" s="438" t="s">
        <v>237</v>
      </c>
      <c r="B19" s="439">
        <v>9821.0049699999981</v>
      </c>
      <c r="C19" s="440">
        <v>9.2402616607827462E-2</v>
      </c>
      <c r="D19" s="439">
        <v>830.72535999999855</v>
      </c>
    </row>
    <row r="20" spans="1:6">
      <c r="A20" s="438" t="s">
        <v>243</v>
      </c>
      <c r="B20" s="435">
        <v>0</v>
      </c>
      <c r="C20" s="910" t="e">
        <v>#DIV/0!</v>
      </c>
      <c r="D20" s="489">
        <v>0</v>
      </c>
    </row>
    <row r="21" spans="1:6">
      <c r="A21" s="438" t="s">
        <v>239</v>
      </c>
      <c r="B21" s="435">
        <v>1064.6811</v>
      </c>
      <c r="C21" s="436">
        <v>-9.439418518445955E-2</v>
      </c>
      <c r="D21" s="435">
        <v>-110.97510999999986</v>
      </c>
    </row>
    <row r="22" spans="1:6">
      <c r="A22" s="438" t="s">
        <v>240</v>
      </c>
      <c r="B22" s="435">
        <v>10276.845160000001</v>
      </c>
      <c r="C22" s="436">
        <v>0.3230228567041834</v>
      </c>
      <c r="D22" s="435">
        <v>2509.1447699999999</v>
      </c>
    </row>
    <row r="23" spans="1:6" ht="22.5">
      <c r="A23" s="441" t="s">
        <v>241</v>
      </c>
      <c r="B23" s="435">
        <v>183.01265999999998</v>
      </c>
      <c r="C23" s="436">
        <v>0.29673188776860382</v>
      </c>
      <c r="D23" s="435">
        <v>41.878889999999956</v>
      </c>
    </row>
    <row r="24" spans="1:6">
      <c r="A24" s="596" t="s">
        <v>242</v>
      </c>
      <c r="B24" s="599">
        <v>21345.543890000001</v>
      </c>
      <c r="C24" s="600">
        <v>0.18095798186143336</v>
      </c>
      <c r="D24" s="599">
        <v>3270.7739000000001</v>
      </c>
    </row>
    <row r="25" spans="1:6">
      <c r="A25" s="21" t="s">
        <v>259</v>
      </c>
    </row>
    <row r="26" spans="1:6">
      <c r="A26" s="21"/>
    </row>
    <row r="27" spans="1:6">
      <c r="A27" s="216" t="s">
        <v>687</v>
      </c>
    </row>
    <row r="28" spans="1:6">
      <c r="A28" s="502" t="s">
        <v>688</v>
      </c>
    </row>
    <row r="29" spans="1:6">
      <c r="D29" s="13" t="s">
        <v>1360</v>
      </c>
    </row>
    <row r="30" spans="1:6" ht="47.25" customHeight="1">
      <c r="A30" s="912"/>
      <c r="B30" s="912"/>
      <c r="C30" s="1258" t="s">
        <v>353</v>
      </c>
      <c r="D30" s="1258"/>
    </row>
    <row r="31" spans="1:6" ht="24" customHeight="1">
      <c r="A31" s="1257" t="s">
        <v>233</v>
      </c>
      <c r="B31" s="488" t="s">
        <v>245</v>
      </c>
      <c r="C31" s="1257" t="s">
        <v>232</v>
      </c>
      <c r="D31" s="1257" t="s">
        <v>1245</v>
      </c>
    </row>
    <row r="32" spans="1:6" ht="24">
      <c r="A32" s="1259"/>
      <c r="B32" s="916" t="s">
        <v>1678</v>
      </c>
      <c r="C32" s="1257"/>
      <c r="D32" s="1257"/>
    </row>
    <row r="33" spans="1:4">
      <c r="A33" s="441" t="s">
        <v>246</v>
      </c>
      <c r="B33" s="493">
        <v>1083.4996000000001</v>
      </c>
      <c r="C33" s="436">
        <v>0.59917687597944103</v>
      </c>
      <c r="D33" s="435">
        <v>405.96379000000013</v>
      </c>
    </row>
    <row r="34" spans="1:4">
      <c r="A34" s="441" t="s">
        <v>247</v>
      </c>
      <c r="B34" s="493">
        <v>329.65722000000005</v>
      </c>
      <c r="C34" s="436">
        <v>0.64763462526916904</v>
      </c>
      <c r="D34" s="435">
        <v>129.57814000000008</v>
      </c>
    </row>
    <row r="35" spans="1:4">
      <c r="A35" s="441" t="s">
        <v>248</v>
      </c>
      <c r="B35" s="493">
        <v>753.84238000000005</v>
      </c>
      <c r="C35" s="436">
        <v>0.57887057116149576</v>
      </c>
      <c r="D35" s="435">
        <v>276.38565000000006</v>
      </c>
    </row>
    <row r="36" spans="1:4">
      <c r="A36" s="441" t="s">
        <v>249</v>
      </c>
      <c r="B36" s="493">
        <v>821.8755900000001</v>
      </c>
      <c r="C36" s="436">
        <v>0.26050553831419543</v>
      </c>
      <c r="D36" s="435">
        <v>169.85498000000007</v>
      </c>
    </row>
    <row r="37" spans="1:4">
      <c r="A37" s="441" t="s">
        <v>250</v>
      </c>
      <c r="B37" s="493">
        <v>406.03550999999999</v>
      </c>
      <c r="C37" s="436">
        <v>1.1319032313991171</v>
      </c>
      <c r="D37" s="435">
        <v>215.57868999999999</v>
      </c>
    </row>
    <row r="38" spans="1:4" ht="22.5">
      <c r="A38" s="441" t="s">
        <v>251</v>
      </c>
      <c r="B38" s="493">
        <v>415.84007999999994</v>
      </c>
      <c r="C38" s="494">
        <v>-9.9062601942843137E-2</v>
      </c>
      <c r="D38" s="435">
        <v>-45.72371000000004</v>
      </c>
    </row>
    <row r="39" spans="1:4">
      <c r="A39" s="441" t="s">
        <v>253</v>
      </c>
      <c r="B39" s="493">
        <v>342.75382000000002</v>
      </c>
      <c r="C39" s="436">
        <v>-0.26911339399656542</v>
      </c>
      <c r="D39" s="435">
        <v>-126.20240000000001</v>
      </c>
    </row>
    <row r="40" spans="1:4">
      <c r="A40" s="441" t="s">
        <v>252</v>
      </c>
      <c r="B40" s="493">
        <v>877.6085700000001</v>
      </c>
      <c r="C40" s="436">
        <v>9.4944128638409772E-2</v>
      </c>
      <c r="D40" s="435">
        <v>76.098660000000223</v>
      </c>
    </row>
    <row r="41" spans="1:4" ht="22.5">
      <c r="A41" s="441" t="s">
        <v>254</v>
      </c>
      <c r="B41" s="493">
        <v>-534.85474999999997</v>
      </c>
      <c r="C41" s="494">
        <v>0.60832601195915148</v>
      </c>
      <c r="D41" s="435">
        <v>-202.30105999999995</v>
      </c>
    </row>
    <row r="42" spans="1:4">
      <c r="A42" s="441" t="s">
        <v>256</v>
      </c>
      <c r="B42" s="493">
        <v>2248.1290099999997</v>
      </c>
      <c r="C42" s="436">
        <v>0.24999344458318612</v>
      </c>
      <c r="D42" s="435">
        <v>449.61636999999973</v>
      </c>
    </row>
    <row r="43" spans="1:4">
      <c r="A43" s="441" t="s">
        <v>255</v>
      </c>
      <c r="B43" s="493">
        <v>1613.3012999999999</v>
      </c>
      <c r="C43" s="436">
        <v>0.35338867555769504</v>
      </c>
      <c r="D43" s="435">
        <v>421.25548999999978</v>
      </c>
    </row>
    <row r="44" spans="1:4" ht="22.5">
      <c r="A44" s="441" t="s">
        <v>257</v>
      </c>
      <c r="B44" s="493">
        <v>634.82772</v>
      </c>
      <c r="C44" s="494">
        <v>4.676412393403287E-2</v>
      </c>
      <c r="D44" s="435">
        <v>28.36089000000004</v>
      </c>
    </row>
    <row r="45" spans="1:4">
      <c r="A45" s="441" t="s">
        <v>260</v>
      </c>
      <c r="B45" s="493">
        <v>17.660139999999998</v>
      </c>
      <c r="C45" s="494">
        <v>1.7518164805387657</v>
      </c>
      <c r="D45" s="435">
        <v>11.242509999999999</v>
      </c>
    </row>
    <row r="46" spans="1:4" ht="21.75">
      <c r="A46" s="601" t="s">
        <v>258</v>
      </c>
      <c r="B46" s="602">
        <v>617.16757999999993</v>
      </c>
      <c r="C46" s="603">
        <v>2.8528294013224254E-2</v>
      </c>
      <c r="D46" s="597">
        <v>17.118380000000002</v>
      </c>
    </row>
    <row r="47" spans="1:4">
      <c r="A47" s="21" t="s">
        <v>259</v>
      </c>
    </row>
    <row r="49" spans="1:5">
      <c r="A49" s="216" t="s">
        <v>1096</v>
      </c>
    </row>
    <row r="50" spans="1:5">
      <c r="A50" s="502" t="s">
        <v>690</v>
      </c>
    </row>
    <row r="51" spans="1:5">
      <c r="B51" s="64"/>
      <c r="C51" s="13" t="s">
        <v>1360</v>
      </c>
    </row>
    <row r="52" spans="1:5" ht="22.5">
      <c r="A52" s="1257" t="s">
        <v>233</v>
      </c>
      <c r="B52" s="488" t="s">
        <v>245</v>
      </c>
      <c r="C52" s="919" t="s">
        <v>32</v>
      </c>
      <c r="D52" s="1260"/>
      <c r="E52" s="1260"/>
    </row>
    <row r="53" spans="1:5" ht="24">
      <c r="A53" s="1259"/>
      <c r="B53" s="916" t="s">
        <v>1678</v>
      </c>
      <c r="C53" s="923" t="s">
        <v>30</v>
      </c>
      <c r="D53" s="1260"/>
      <c r="E53" s="1260"/>
    </row>
    <row r="54" spans="1:5">
      <c r="A54" s="495" t="s">
        <v>261</v>
      </c>
      <c r="B54" s="496">
        <v>60774.213040000002</v>
      </c>
      <c r="C54" s="436">
        <f>B54/B$57</f>
        <v>0.8887574151409815</v>
      </c>
      <c r="D54" s="218"/>
      <c r="E54" s="219"/>
    </row>
    <row r="55" spans="1:5" ht="22.5">
      <c r="A55" s="441" t="s">
        <v>262</v>
      </c>
      <c r="B55" s="496">
        <v>0</v>
      </c>
      <c r="C55" s="436">
        <f t="shared" ref="C55:C56" si="0">B55/B$57</f>
        <v>0</v>
      </c>
      <c r="D55" s="218"/>
      <c r="E55" s="219"/>
    </row>
    <row r="56" spans="1:5" ht="22.5">
      <c r="A56" s="441" t="s">
        <v>263</v>
      </c>
      <c r="B56" s="496">
        <v>7606.8907399999998</v>
      </c>
      <c r="C56" s="436">
        <f t="shared" si="0"/>
        <v>0.11124258485901847</v>
      </c>
      <c r="D56" s="218"/>
      <c r="E56" s="219"/>
    </row>
    <row r="57" spans="1:5">
      <c r="A57" s="604" t="s">
        <v>264</v>
      </c>
      <c r="B57" s="605">
        <v>68381.103780000005</v>
      </c>
      <c r="C57" s="603">
        <f>SUM(C54:C56)</f>
        <v>1</v>
      </c>
      <c r="D57" s="220"/>
      <c r="E57" s="221"/>
    </row>
    <row r="58" spans="1:5">
      <c r="A58" s="21" t="s">
        <v>244</v>
      </c>
      <c r="C58" s="921"/>
    </row>
    <row r="59" spans="1:5">
      <c r="A59" s="21"/>
    </row>
    <row r="60" spans="1:5">
      <c r="A60" s="216" t="s">
        <v>691</v>
      </c>
    </row>
    <row r="61" spans="1:5">
      <c r="A61" s="502" t="s">
        <v>692</v>
      </c>
    </row>
    <row r="62" spans="1:5">
      <c r="A62" s="21"/>
      <c r="B62" s="64"/>
      <c r="C62" s="13" t="s">
        <v>1360</v>
      </c>
    </row>
    <row r="63" spans="1:5" ht="22.5">
      <c r="A63" s="1257" t="s">
        <v>233</v>
      </c>
      <c r="B63" s="488" t="s">
        <v>231</v>
      </c>
      <c r="C63" s="919" t="s">
        <v>32</v>
      </c>
    </row>
    <row r="64" spans="1:5">
      <c r="A64" s="1259"/>
      <c r="B64" s="916">
        <v>45565</v>
      </c>
      <c r="C64" s="923" t="s">
        <v>30</v>
      </c>
    </row>
    <row r="65" spans="1:5">
      <c r="A65" s="495" t="s">
        <v>265</v>
      </c>
      <c r="B65" s="496">
        <v>11596.727849999999</v>
      </c>
      <c r="C65" s="436">
        <f>B65/B$68</f>
        <v>0.83123954836618175</v>
      </c>
    </row>
    <row r="66" spans="1:5" ht="22.5">
      <c r="A66" s="441" t="s">
        <v>262</v>
      </c>
      <c r="B66" s="496">
        <v>0</v>
      </c>
      <c r="C66" s="436">
        <f t="shared" ref="C66:C67" si="1">B66/B$68</f>
        <v>0</v>
      </c>
    </row>
    <row r="67" spans="1:5" ht="22.5">
      <c r="A67" s="441" t="s">
        <v>263</v>
      </c>
      <c r="B67" s="496">
        <v>2354.3983600000001</v>
      </c>
      <c r="C67" s="436">
        <f t="shared" si="1"/>
        <v>0.16876045163381834</v>
      </c>
    </row>
    <row r="68" spans="1:5">
      <c r="A68" s="604" t="s">
        <v>266</v>
      </c>
      <c r="B68" s="605">
        <v>13951.126209999999</v>
      </c>
      <c r="C68" s="603">
        <f>SUM(C65:C67)</f>
        <v>1</v>
      </c>
    </row>
    <row r="69" spans="1:5">
      <c r="A69" s="21" t="s">
        <v>259</v>
      </c>
      <c r="C69" s="922"/>
    </row>
    <row r="70" spans="1:5">
      <c r="A70" s="933"/>
      <c r="C70" s="922"/>
    </row>
    <row r="71" spans="1:5">
      <c r="A71" s="933"/>
    </row>
    <row r="72" spans="1:5">
      <c r="A72" s="590" t="s">
        <v>81</v>
      </c>
      <c r="E72" s="34" t="s">
        <v>1025</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tint="-0.34998626667073579"/>
  </sheetPr>
  <dimension ref="A1:H60"/>
  <sheetViews>
    <sheetView showGridLines="0" workbookViewId="0"/>
  </sheetViews>
  <sheetFormatPr defaultColWidth="9.140625" defaultRowHeight="12"/>
  <cols>
    <col min="1" max="1" width="11" style="742" customWidth="1"/>
    <col min="2" max="2" width="19.28515625" style="742" customWidth="1"/>
    <col min="3" max="16384" width="9.140625" style="742"/>
  </cols>
  <sheetData>
    <row r="1" spans="1:7" ht="12.75">
      <c r="A1" s="139" t="s">
        <v>816</v>
      </c>
      <c r="G1" s="55"/>
    </row>
    <row r="2" spans="1:7">
      <c r="A2" s="503" t="s">
        <v>817</v>
      </c>
    </row>
    <row r="4" spans="1:7">
      <c r="B4" s="13" t="s">
        <v>1360</v>
      </c>
    </row>
    <row r="5" spans="1:7" ht="48">
      <c r="A5" s="746" t="s">
        <v>814</v>
      </c>
      <c r="B5" s="746" t="s">
        <v>818</v>
      </c>
    </row>
    <row r="6" spans="1:7">
      <c r="A6" s="745">
        <v>42735</v>
      </c>
      <c r="B6" s="744">
        <v>159731.2424712987</v>
      </c>
    </row>
    <row r="7" spans="1:7">
      <c r="A7" s="745">
        <v>42825</v>
      </c>
      <c r="B7" s="744">
        <v>152142.7703311434</v>
      </c>
    </row>
    <row r="8" spans="1:7">
      <c r="A8" s="745">
        <v>42916</v>
      </c>
      <c r="B8" s="744">
        <v>116428.2208043002</v>
      </c>
    </row>
    <row r="9" spans="1:7">
      <c r="A9" s="745">
        <v>43008</v>
      </c>
      <c r="B9" s="744">
        <v>118674.3446187537</v>
      </c>
    </row>
    <row r="10" spans="1:7">
      <c r="A10" s="745">
        <v>43100</v>
      </c>
      <c r="B10" s="744">
        <v>146958.99762028002</v>
      </c>
    </row>
    <row r="11" spans="1:7">
      <c r="A11" s="745">
        <v>43190</v>
      </c>
      <c r="B11" s="744">
        <v>119567.87473754065</v>
      </c>
    </row>
    <row r="12" spans="1:7">
      <c r="A12" s="745">
        <v>43281</v>
      </c>
      <c r="B12" s="744">
        <v>112576.96625788041</v>
      </c>
    </row>
    <row r="13" spans="1:7">
      <c r="A13" s="745">
        <v>43373</v>
      </c>
      <c r="B13" s="744">
        <v>107630.01178445814</v>
      </c>
    </row>
    <row r="14" spans="1:7">
      <c r="A14" s="745">
        <v>43465</v>
      </c>
      <c r="B14" s="744">
        <v>150092.2386395912</v>
      </c>
    </row>
    <row r="15" spans="1:7">
      <c r="A15" s="745">
        <v>43555</v>
      </c>
      <c r="B15" s="744">
        <v>148003.31107704557</v>
      </c>
    </row>
    <row r="16" spans="1:7">
      <c r="A16" s="745" t="s">
        <v>822</v>
      </c>
      <c r="B16" s="744">
        <v>127856.52876766871</v>
      </c>
    </row>
    <row r="17" spans="1:2">
      <c r="A17" s="745">
        <v>43738</v>
      </c>
      <c r="B17" s="744">
        <v>157048.07618289202</v>
      </c>
    </row>
    <row r="18" spans="1:2">
      <c r="A18" s="745">
        <v>43830</v>
      </c>
      <c r="B18" s="744">
        <v>168550.04707545295</v>
      </c>
    </row>
    <row r="19" spans="1:2">
      <c r="A19" s="745">
        <v>43921</v>
      </c>
      <c r="B19" s="744">
        <v>167446.26327029002</v>
      </c>
    </row>
    <row r="20" spans="1:2">
      <c r="A20" s="745">
        <v>44012</v>
      </c>
      <c r="B20" s="744">
        <v>203899.62697723808</v>
      </c>
    </row>
    <row r="21" spans="1:2">
      <c r="A21" s="745">
        <v>44104</v>
      </c>
      <c r="B21" s="744">
        <v>177869.08103258343</v>
      </c>
    </row>
    <row r="22" spans="1:2">
      <c r="A22" s="745">
        <v>44196</v>
      </c>
      <c r="B22" s="744">
        <v>241493.62867476273</v>
      </c>
    </row>
    <row r="23" spans="1:2">
      <c r="A23" s="745">
        <v>44286</v>
      </c>
      <c r="B23" s="744">
        <v>237645.01494060655</v>
      </c>
    </row>
    <row r="24" spans="1:2">
      <c r="A24" s="745">
        <v>44377</v>
      </c>
      <c r="B24" s="744">
        <v>240655.43032848896</v>
      </c>
    </row>
    <row r="25" spans="1:2">
      <c r="A25" s="745">
        <v>44469</v>
      </c>
      <c r="B25" s="744">
        <v>229136.77986196824</v>
      </c>
    </row>
    <row r="26" spans="1:2">
      <c r="A26" s="745">
        <v>44561</v>
      </c>
      <c r="B26" s="744">
        <v>273254.65849625051</v>
      </c>
    </row>
    <row r="27" spans="1:2">
      <c r="A27" s="745">
        <v>44651</v>
      </c>
      <c r="B27" s="744">
        <v>278508.74748423917</v>
      </c>
    </row>
    <row r="28" spans="1:2">
      <c r="A28" s="745">
        <v>44742</v>
      </c>
      <c r="B28" s="744">
        <v>266351.77529232198</v>
      </c>
    </row>
    <row r="29" spans="1:2">
      <c r="A29" s="745">
        <v>44834</v>
      </c>
      <c r="B29" s="744">
        <v>265029.92544163507</v>
      </c>
    </row>
    <row r="30" spans="1:2">
      <c r="A30" s="745">
        <v>44926</v>
      </c>
      <c r="B30" s="744">
        <v>263543.03537062841</v>
      </c>
    </row>
    <row r="31" spans="1:2">
      <c r="A31" s="745">
        <v>45016</v>
      </c>
      <c r="B31" s="744">
        <v>244156.93771999999</v>
      </c>
    </row>
    <row r="32" spans="1:2">
      <c r="A32" s="745">
        <v>45107</v>
      </c>
      <c r="B32" s="744">
        <v>234053.524</v>
      </c>
    </row>
    <row r="33" spans="1:2">
      <c r="A33" s="745">
        <v>45199</v>
      </c>
      <c r="B33" s="744">
        <v>224970.11106000002</v>
      </c>
    </row>
    <row r="34" spans="1:2">
      <c r="A34" s="745">
        <v>45291</v>
      </c>
      <c r="B34" s="744">
        <v>323570.09602</v>
      </c>
    </row>
    <row r="35" spans="1:2">
      <c r="A35" s="745">
        <v>45382</v>
      </c>
      <c r="B35" s="744">
        <v>269463.70104999997</v>
      </c>
    </row>
    <row r="36" spans="1:2">
      <c r="A36" s="745">
        <v>45473</v>
      </c>
      <c r="B36" s="744">
        <v>288421.93462999997</v>
      </c>
    </row>
    <row r="37" spans="1:2">
      <c r="A37" s="745">
        <v>45565</v>
      </c>
      <c r="B37" s="744">
        <v>275411.49316000001</v>
      </c>
    </row>
    <row r="38" spans="1:2">
      <c r="A38" s="21" t="s">
        <v>815</v>
      </c>
    </row>
    <row r="60" spans="8:8">
      <c r="H60" s="34" t="s">
        <v>1026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42" t="s">
        <v>710</v>
      </c>
      <c r="D1" s="129" t="str">
        <f>Naslovnica!A20</f>
        <v>Studeni 2024.</v>
      </c>
    </row>
    <row r="2" spans="1:13" ht="12.75" customHeight="1">
      <c r="A2" s="530" t="s">
        <v>711</v>
      </c>
      <c r="D2" s="508" t="str">
        <f>Naslovnica!A24</f>
        <v>November 2024</v>
      </c>
    </row>
    <row r="3" spans="1:13" ht="12.75" customHeight="1"/>
    <row r="4" spans="1:13" ht="12.75" customHeight="1">
      <c r="D4" s="13" t="s">
        <v>1360</v>
      </c>
      <c r="E4" s="289"/>
      <c r="F4" s="289"/>
      <c r="G4" s="289"/>
      <c r="J4" s="289"/>
      <c r="K4" s="289"/>
      <c r="L4" s="289"/>
      <c r="M4" s="289"/>
    </row>
    <row r="5" spans="1:13" ht="31.5" customHeight="1">
      <c r="A5" s="717"/>
      <c r="B5" s="718" t="str">
        <f>D1</f>
        <v>Studeni 2024.</v>
      </c>
      <c r="C5" s="719" t="s">
        <v>611</v>
      </c>
      <c r="D5" s="719" t="s">
        <v>18</v>
      </c>
      <c r="E5" s="287"/>
      <c r="F5" s="288"/>
      <c r="G5" s="288"/>
      <c r="H5" s="287"/>
      <c r="I5" s="287"/>
      <c r="J5" s="287"/>
      <c r="K5" s="1134"/>
      <c r="L5" s="1134"/>
      <c r="M5" s="1134"/>
    </row>
    <row r="6" spans="1:13" s="253" customFormat="1" ht="24">
      <c r="A6" s="717"/>
      <c r="B6" s="720" t="str">
        <f>D2</f>
        <v>November 2024</v>
      </c>
      <c r="C6" s="720" t="s">
        <v>45</v>
      </c>
      <c r="D6" s="735" t="s">
        <v>225</v>
      </c>
      <c r="E6" s="287"/>
      <c r="F6" s="288"/>
      <c r="G6" s="288"/>
      <c r="H6" s="287"/>
      <c r="I6" s="287"/>
      <c r="J6" s="287"/>
      <c r="K6" s="1134"/>
      <c r="L6" s="1134"/>
      <c r="M6" s="1134"/>
    </row>
    <row r="7" spans="1:13" ht="24">
      <c r="A7" s="721" t="s">
        <v>761</v>
      </c>
      <c r="B7" s="722">
        <v>4498.6649686727524</v>
      </c>
      <c r="C7" s="722">
        <v>-8964.2487700000111</v>
      </c>
      <c r="D7" s="722"/>
      <c r="E7" s="281"/>
      <c r="F7" s="288"/>
      <c r="G7" s="708"/>
      <c r="H7" s="281"/>
      <c r="I7" s="281"/>
      <c r="J7" s="281"/>
      <c r="K7" s="1134"/>
      <c r="L7" s="1134"/>
      <c r="M7" s="1134"/>
    </row>
    <row r="8" spans="1:13" s="253" customFormat="1">
      <c r="A8" s="723" t="s">
        <v>882</v>
      </c>
      <c r="B8" s="724"/>
      <c r="C8" s="724"/>
      <c r="D8" s="724"/>
      <c r="E8" s="281"/>
      <c r="F8" s="281"/>
      <c r="G8" s="281"/>
      <c r="H8" s="281"/>
      <c r="I8" s="281"/>
      <c r="J8" s="281"/>
      <c r="K8" s="281"/>
      <c r="L8" s="281"/>
      <c r="M8" s="281"/>
    </row>
    <row r="9" spans="1:13" s="253" customFormat="1">
      <c r="A9" s="725" t="s">
        <v>762</v>
      </c>
      <c r="B9" s="722">
        <v>131784.17819000001</v>
      </c>
      <c r="C9" s="722">
        <v>-315.57736999998451</v>
      </c>
      <c r="D9" s="722">
        <v>1378459.6250299998</v>
      </c>
      <c r="E9" s="281"/>
      <c r="F9" s="281"/>
      <c r="G9" s="281"/>
      <c r="H9" s="281"/>
      <c r="I9" s="281"/>
      <c r="J9" s="281"/>
      <c r="K9" s="281"/>
      <c r="L9" s="281"/>
      <c r="M9" s="281"/>
    </row>
    <row r="10" spans="1:13" s="253" customFormat="1">
      <c r="A10" s="725" t="s">
        <v>763</v>
      </c>
      <c r="B10" s="722">
        <v>63028.100379999996</v>
      </c>
      <c r="C10" s="722">
        <v>-4851.0405199999877</v>
      </c>
      <c r="D10" s="722">
        <v>646838.82578999992</v>
      </c>
      <c r="E10" s="281"/>
      <c r="F10" s="281"/>
      <c r="G10" s="281"/>
      <c r="H10" s="281"/>
      <c r="I10" s="281"/>
      <c r="J10" s="281"/>
      <c r="K10" s="281"/>
      <c r="L10" s="281"/>
      <c r="M10" s="281"/>
    </row>
    <row r="11" spans="1:13" s="253" customFormat="1" ht="24">
      <c r="A11" s="726" t="s">
        <v>764</v>
      </c>
      <c r="B11" s="722">
        <v>3365.08142</v>
      </c>
      <c r="C11" s="722">
        <v>-40.23279999999977</v>
      </c>
      <c r="D11" s="722">
        <v>45922.234949999998</v>
      </c>
      <c r="E11" s="281"/>
      <c r="F11" s="281"/>
      <c r="G11" s="281"/>
      <c r="H11" s="281"/>
      <c r="I11" s="281"/>
      <c r="J11" s="281"/>
      <c r="K11" s="281"/>
      <c r="L11" s="281"/>
      <c r="M11" s="281"/>
    </row>
    <row r="12" spans="1:13" s="253" customFormat="1">
      <c r="A12" s="725" t="s">
        <v>765</v>
      </c>
      <c r="B12" s="722">
        <v>323.51402000000002</v>
      </c>
      <c r="C12" s="722">
        <v>-41.173310000000015</v>
      </c>
      <c r="D12" s="722">
        <v>4804.8765699999985</v>
      </c>
      <c r="E12" s="281"/>
      <c r="F12" s="281"/>
      <c r="G12" s="281"/>
      <c r="H12" s="281"/>
      <c r="I12" s="281"/>
      <c r="J12" s="281"/>
      <c r="K12" s="281"/>
      <c r="L12" s="281"/>
      <c r="M12" s="281"/>
    </row>
    <row r="13" spans="1:13" s="253" customFormat="1">
      <c r="A13" s="726" t="s">
        <v>766</v>
      </c>
      <c r="B13" s="722">
        <v>107.06111</v>
      </c>
      <c r="C13" s="722">
        <v>-4.4865300000000019</v>
      </c>
      <c r="D13" s="722">
        <v>1475.3198200000002</v>
      </c>
      <c r="E13" s="281"/>
      <c r="F13" s="281"/>
      <c r="G13" s="281"/>
      <c r="H13" s="281"/>
      <c r="I13" s="281"/>
      <c r="J13" s="281"/>
      <c r="K13" s="281"/>
      <c r="L13" s="281"/>
      <c r="M13" s="281"/>
    </row>
    <row r="14" spans="1:13" s="1048" customFormat="1" ht="24">
      <c r="A14" s="726" t="s">
        <v>1398</v>
      </c>
      <c r="B14" s="722">
        <v>0</v>
      </c>
      <c r="C14" s="722">
        <v>0</v>
      </c>
      <c r="D14" s="722">
        <v>7604.7185499999996</v>
      </c>
      <c r="E14" s="1063"/>
      <c r="F14" s="1063"/>
      <c r="G14" s="1063"/>
      <c r="H14" s="1063"/>
      <c r="I14" s="1063"/>
      <c r="J14" s="1063"/>
      <c r="K14" s="1063"/>
      <c r="L14" s="1063"/>
      <c r="M14" s="1063"/>
    </row>
    <row r="15" spans="1:13" s="1048" customFormat="1" ht="24">
      <c r="A15" s="726" t="s">
        <v>1399</v>
      </c>
      <c r="B15" s="1064">
        <v>1.2700000000000001E-3</v>
      </c>
      <c r="C15" s="1064">
        <v>3.8000000000000002E-4</v>
      </c>
      <c r="D15" s="1064">
        <v>1.0740000000000001E-2</v>
      </c>
      <c r="E15" s="1063"/>
      <c r="F15" s="1063"/>
      <c r="G15" s="1063"/>
      <c r="H15" s="1063"/>
      <c r="I15" s="1063"/>
      <c r="J15" s="1063"/>
      <c r="K15" s="1063"/>
      <c r="L15" s="1063"/>
      <c r="M15" s="1063"/>
    </row>
    <row r="16" spans="1:13" s="253" customFormat="1">
      <c r="A16" s="943" t="s">
        <v>767</v>
      </c>
      <c r="B16" s="944">
        <v>198607.93639000002</v>
      </c>
      <c r="C16" s="944">
        <v>-5252.5101499999719</v>
      </c>
      <c r="D16" s="944">
        <v>2085105.61145</v>
      </c>
      <c r="E16" s="281"/>
      <c r="F16" s="281"/>
      <c r="G16" s="281"/>
      <c r="H16" s="281"/>
      <c r="I16" s="281"/>
      <c r="J16" s="281"/>
      <c r="K16" s="281"/>
      <c r="L16" s="281"/>
      <c r="M16" s="281"/>
    </row>
    <row r="17" spans="1:14" s="253" customFormat="1">
      <c r="A17" s="723" t="s">
        <v>768</v>
      </c>
      <c r="B17" s="722"/>
      <c r="C17" s="722"/>
      <c r="D17" s="722"/>
      <c r="E17" s="281"/>
      <c r="F17" s="281"/>
      <c r="G17" s="281"/>
      <c r="H17" s="281"/>
      <c r="I17" s="281"/>
      <c r="J17" s="281"/>
      <c r="K17" s="281"/>
      <c r="L17" s="281"/>
      <c r="M17" s="281"/>
    </row>
    <row r="18" spans="1:14" s="253" customFormat="1">
      <c r="A18" s="725" t="s">
        <v>769</v>
      </c>
      <c r="B18" s="722">
        <v>0.25294</v>
      </c>
      <c r="C18" s="722">
        <v>-0.44044999999999995</v>
      </c>
      <c r="D18" s="722">
        <v>31.626110000000001</v>
      </c>
      <c r="E18" s="281"/>
      <c r="F18" s="281"/>
      <c r="G18" s="281"/>
      <c r="H18" s="281"/>
      <c r="I18" s="281"/>
      <c r="J18" s="281"/>
      <c r="K18" s="281"/>
      <c r="L18" s="281"/>
      <c r="M18" s="281"/>
    </row>
    <row r="19" spans="1:14" s="253" customFormat="1">
      <c r="A19" s="727" t="s">
        <v>770</v>
      </c>
      <c r="B19" s="722">
        <v>0</v>
      </c>
      <c r="C19" s="722">
        <v>0</v>
      </c>
      <c r="D19" s="722">
        <v>28.03811</v>
      </c>
      <c r="E19" s="281"/>
      <c r="F19" s="281"/>
      <c r="G19" s="281"/>
      <c r="H19" s="281"/>
      <c r="I19" s="281"/>
      <c r="J19" s="281"/>
      <c r="K19" s="281"/>
      <c r="L19" s="281"/>
      <c r="M19" s="281"/>
    </row>
    <row r="20" spans="1:14" s="253" customFormat="1">
      <c r="A20" s="727" t="s">
        <v>771</v>
      </c>
      <c r="B20" s="728">
        <v>0.25294</v>
      </c>
      <c r="C20" s="728">
        <v>-0.44044999999999995</v>
      </c>
      <c r="D20" s="722">
        <v>3.5880000000000001</v>
      </c>
      <c r="E20" s="281"/>
      <c r="F20" s="281"/>
      <c r="G20" s="281"/>
      <c r="H20" s="281"/>
      <c r="I20" s="281"/>
      <c r="J20" s="281"/>
      <c r="K20" s="281"/>
      <c r="L20" s="281"/>
      <c r="M20" s="281"/>
    </row>
    <row r="21" spans="1:14" s="253" customFormat="1">
      <c r="A21" s="725" t="s">
        <v>772</v>
      </c>
      <c r="B21" s="722">
        <v>146283.73879</v>
      </c>
      <c r="C21" s="722">
        <v>-7432.7949300000037</v>
      </c>
      <c r="D21" s="722">
        <v>1673084.7323600003</v>
      </c>
      <c r="E21" s="281"/>
      <c r="F21" s="281"/>
      <c r="G21" s="281"/>
      <c r="H21" s="281"/>
      <c r="I21" s="281"/>
      <c r="J21" s="281"/>
      <c r="K21" s="281"/>
      <c r="L21" s="281"/>
      <c r="M21" s="281"/>
    </row>
    <row r="22" spans="1:14" s="253" customFormat="1">
      <c r="A22" s="727" t="s">
        <v>773</v>
      </c>
      <c r="B22" s="722">
        <v>131044.40755</v>
      </c>
      <c r="C22" s="722">
        <v>-2099.1992099999916</v>
      </c>
      <c r="D22" s="722">
        <v>1380626.9218700002</v>
      </c>
      <c r="E22" s="281"/>
      <c r="F22" s="281"/>
      <c r="G22" s="281"/>
      <c r="H22" s="281"/>
      <c r="I22" s="281"/>
      <c r="J22" s="281"/>
      <c r="K22" s="281"/>
      <c r="L22" s="281"/>
      <c r="M22" s="281"/>
    </row>
    <row r="23" spans="1:14" s="253" customFormat="1">
      <c r="A23" s="727" t="s">
        <v>774</v>
      </c>
      <c r="B23" s="722">
        <v>15239.33124</v>
      </c>
      <c r="C23" s="722">
        <v>-5333.5957200000012</v>
      </c>
      <c r="D23" s="722">
        <v>284853.09193999995</v>
      </c>
      <c r="E23" s="281"/>
      <c r="F23" s="281"/>
      <c r="G23" s="281"/>
      <c r="H23" s="281"/>
      <c r="I23" s="281"/>
      <c r="J23" s="281"/>
      <c r="K23" s="281"/>
      <c r="L23" s="281"/>
      <c r="M23" s="281"/>
    </row>
    <row r="24" spans="1:14" s="1048" customFormat="1" ht="30.75" customHeight="1">
      <c r="A24" s="1065" t="s">
        <v>1400</v>
      </c>
      <c r="B24" s="722">
        <v>0</v>
      </c>
      <c r="C24" s="722">
        <v>0</v>
      </c>
      <c r="D24" s="722">
        <v>7604.7185499999996</v>
      </c>
      <c r="E24" s="1063"/>
      <c r="F24" s="1063"/>
      <c r="G24" s="1063"/>
      <c r="H24" s="1063"/>
      <c r="I24" s="1063"/>
      <c r="J24" s="1063"/>
      <c r="K24" s="1063"/>
      <c r="L24" s="1063"/>
      <c r="M24" s="1063"/>
    </row>
    <row r="25" spans="1:14" s="253" customFormat="1" ht="24">
      <c r="A25" s="726" t="s">
        <v>775</v>
      </c>
      <c r="B25" s="722">
        <v>4068.78728</v>
      </c>
      <c r="C25" s="722">
        <v>-557.94345000000021</v>
      </c>
      <c r="D25" s="722">
        <v>53894.908779999998</v>
      </c>
      <c r="E25" s="281"/>
      <c r="F25" s="281"/>
      <c r="G25" s="281"/>
      <c r="H25" s="281"/>
      <c r="I25" s="281"/>
      <c r="J25" s="281"/>
      <c r="K25" s="281"/>
      <c r="L25" s="281"/>
      <c r="M25" s="281"/>
    </row>
    <row r="26" spans="1:14" s="253" customFormat="1">
      <c r="A26" s="726" t="s">
        <v>776</v>
      </c>
      <c r="B26" s="722">
        <v>48178.897950000006</v>
      </c>
      <c r="C26" s="722">
        <v>-6053.0635099999927</v>
      </c>
      <c r="D26" s="722">
        <v>359014.08720000007</v>
      </c>
      <c r="E26" s="281"/>
      <c r="F26" s="281"/>
      <c r="G26" s="281"/>
      <c r="H26" s="281"/>
      <c r="I26" s="281"/>
      <c r="J26" s="281"/>
      <c r="K26" s="281"/>
      <c r="L26" s="281"/>
      <c r="M26" s="281"/>
    </row>
    <row r="27" spans="1:14" s="253" customFormat="1">
      <c r="A27" s="725" t="s">
        <v>777</v>
      </c>
      <c r="B27" s="722">
        <v>107.06111</v>
      </c>
      <c r="C27" s="722">
        <v>-4.4865300000000019</v>
      </c>
      <c r="D27" s="722">
        <v>1475.3198200000002</v>
      </c>
      <c r="E27" s="281"/>
      <c r="F27" s="281"/>
      <c r="G27" s="281"/>
      <c r="H27" s="281"/>
      <c r="I27" s="281"/>
      <c r="J27" s="281"/>
      <c r="K27" s="281"/>
      <c r="L27" s="281"/>
      <c r="M27" s="281"/>
    </row>
    <row r="28" spans="1:14" s="253" customFormat="1" ht="30.75" customHeight="1">
      <c r="A28" s="726" t="s">
        <v>778</v>
      </c>
      <c r="B28" s="722">
        <v>150.80752999999999</v>
      </c>
      <c r="C28" s="722">
        <v>13.580219999999997</v>
      </c>
      <c r="D28" s="722">
        <v>1682.0486900000001</v>
      </c>
      <c r="E28" s="281"/>
      <c r="F28" s="281"/>
      <c r="G28" s="281"/>
      <c r="H28" s="281"/>
      <c r="I28" s="281"/>
      <c r="J28" s="281"/>
      <c r="K28" s="281"/>
      <c r="L28" s="281"/>
      <c r="M28" s="281"/>
    </row>
    <row r="29" spans="1:14" s="1048" customFormat="1" ht="24">
      <c r="A29" s="726" t="s">
        <v>1401</v>
      </c>
      <c r="B29" s="1064">
        <v>2.5400000000000002E-3</v>
      </c>
      <c r="C29" s="1064">
        <v>1.4800000000000002E-3</v>
      </c>
      <c r="D29" s="1064">
        <v>1.8720000000000001E-2</v>
      </c>
      <c r="E29" s="1063"/>
      <c r="F29" s="1063"/>
      <c r="G29" s="1063"/>
      <c r="H29" s="1063"/>
      <c r="I29" s="1063"/>
      <c r="J29" s="1063"/>
      <c r="K29" s="1063"/>
      <c r="L29" s="1063"/>
      <c r="M29" s="1063"/>
    </row>
    <row r="30" spans="1:14">
      <c r="A30" s="943" t="s">
        <v>779</v>
      </c>
      <c r="B30" s="944">
        <v>198789.54814000003</v>
      </c>
      <c r="C30" s="944">
        <v>-14035.147169999982</v>
      </c>
      <c r="D30" s="944">
        <v>2089182.7416800004</v>
      </c>
      <c r="E30" s="282"/>
      <c r="F30" s="282"/>
      <c r="G30" s="282"/>
      <c r="H30" s="282"/>
      <c r="I30" s="282"/>
      <c r="J30" s="282"/>
      <c r="K30" s="283"/>
      <c r="L30" s="282"/>
      <c r="M30" s="282"/>
      <c r="N30" s="52"/>
    </row>
    <row r="31" spans="1:14">
      <c r="A31" s="347" t="s">
        <v>1383</v>
      </c>
      <c r="B31" s="722">
        <v>4317.0532186727824</v>
      </c>
      <c r="C31" s="722">
        <v>-181.61174999997002</v>
      </c>
      <c r="D31" s="722"/>
      <c r="E31" s="282"/>
      <c r="F31" s="282"/>
      <c r="G31" s="282"/>
      <c r="H31" s="282"/>
      <c r="I31" s="282"/>
      <c r="J31" s="282"/>
      <c r="K31" s="283"/>
      <c r="L31" s="282"/>
      <c r="M31" s="282"/>
      <c r="N31" s="52"/>
    </row>
    <row r="32" spans="1:14" ht="12.75" customHeight="1">
      <c r="A32" s="12" t="s">
        <v>569</v>
      </c>
      <c r="B32" s="788"/>
      <c r="C32" s="794"/>
    </row>
    <row r="33" spans="1:14" s="253" customFormat="1" ht="12.75" customHeight="1">
      <c r="A33" s="47"/>
      <c r="B33" s="788"/>
      <c r="C33" s="788"/>
    </row>
    <row r="34" spans="1:14" ht="12.75" customHeight="1">
      <c r="A34" s="793"/>
    </row>
    <row r="35" spans="1:14" ht="12.75" customHeight="1">
      <c r="D35" s="7" t="str">
        <f>Naslovnica!A20</f>
        <v>Studeni 2024.</v>
      </c>
    </row>
    <row r="36" spans="1:14" ht="12.75" customHeight="1">
      <c r="A36" s="329" t="s">
        <v>623</v>
      </c>
      <c r="B36" s="291"/>
      <c r="C36" s="291"/>
      <c r="D36" s="508" t="str">
        <f>Naslovnica!A24</f>
        <v>November 2024</v>
      </c>
      <c r="E36" s="253"/>
      <c r="G36" s="253"/>
      <c r="H36" s="253"/>
      <c r="I36" s="253"/>
    </row>
    <row r="37" spans="1:14" ht="12.75" customHeight="1">
      <c r="A37" s="530" t="s">
        <v>751</v>
      </c>
      <c r="B37" s="291"/>
      <c r="C37" s="291"/>
      <c r="D37" s="13" t="s">
        <v>1360</v>
      </c>
      <c r="E37" s="253"/>
      <c r="F37" s="253"/>
      <c r="G37" s="253"/>
      <c r="H37" s="253"/>
      <c r="I37" s="253"/>
    </row>
    <row r="38" spans="1:14" ht="28.5" customHeight="1">
      <c r="A38" s="654"/>
      <c r="B38" s="718" t="str">
        <f>$D$1</f>
        <v>Studeni 2024.</v>
      </c>
      <c r="C38" s="719" t="str">
        <f>$C$5</f>
        <v>Promjena u odnosu na prethodni mjesec</v>
      </c>
      <c r="D38" s="719" t="s">
        <v>18</v>
      </c>
      <c r="E38" s="253"/>
      <c r="F38" s="253"/>
      <c r="G38" s="253"/>
      <c r="H38" s="253"/>
      <c r="I38" s="253"/>
      <c r="J38" s="289"/>
      <c r="K38" s="289"/>
      <c r="L38" s="289"/>
      <c r="M38" s="289"/>
    </row>
    <row r="39" spans="1:14" s="253" customFormat="1" ht="24">
      <c r="A39" s="654"/>
      <c r="B39" s="720" t="str">
        <f>D2</f>
        <v>November 2024</v>
      </c>
      <c r="C39" s="720" t="s">
        <v>45</v>
      </c>
      <c r="D39" s="735" t="s">
        <v>225</v>
      </c>
      <c r="J39" s="289"/>
      <c r="K39" s="289"/>
      <c r="L39" s="289"/>
      <c r="M39" s="289"/>
    </row>
    <row r="40" spans="1:14" ht="25.5">
      <c r="A40" s="1066" t="s">
        <v>1402</v>
      </c>
      <c r="B40" s="325">
        <v>61078.046910000034</v>
      </c>
      <c r="C40" s="325">
        <v>1225.7887699999992</v>
      </c>
      <c r="D40" s="325"/>
      <c r="E40" s="287"/>
      <c r="F40" s="287"/>
      <c r="G40" s="287"/>
      <c r="H40" s="287"/>
      <c r="I40" s="288"/>
      <c r="J40" s="1134"/>
      <c r="K40" s="1134"/>
      <c r="L40" s="1136"/>
      <c r="M40" s="1134"/>
    </row>
    <row r="41" spans="1:14" ht="14.25" customHeight="1">
      <c r="A41" s="327" t="s">
        <v>743</v>
      </c>
      <c r="B41" s="325"/>
      <c r="C41" s="325"/>
      <c r="D41" s="325"/>
      <c r="E41" s="281"/>
      <c r="F41" s="281"/>
      <c r="G41" s="281"/>
      <c r="H41" s="281"/>
      <c r="I41" s="290"/>
      <c r="J41" s="1135"/>
      <c r="K41" s="1134"/>
      <c r="L41" s="1135"/>
      <c r="M41" s="1135"/>
    </row>
    <row r="42" spans="1:14">
      <c r="A42" s="328" t="s">
        <v>744</v>
      </c>
      <c r="B42" s="325">
        <v>3793.2530299999999</v>
      </c>
      <c r="C42" s="325">
        <v>-563.54370000000017</v>
      </c>
      <c r="D42" s="325">
        <v>51320.831039999997</v>
      </c>
      <c r="E42" s="285"/>
      <c r="F42" s="285"/>
      <c r="G42" s="285"/>
      <c r="H42" s="285"/>
      <c r="I42" s="285"/>
      <c r="J42" s="285"/>
      <c r="K42" s="285"/>
      <c r="L42" s="285"/>
      <c r="M42" s="285"/>
      <c r="N42" s="52"/>
    </row>
    <row r="43" spans="1:14" ht="26.25" customHeight="1">
      <c r="A43" s="328" t="s">
        <v>745</v>
      </c>
      <c r="B43" s="325">
        <v>275.53424999999999</v>
      </c>
      <c r="C43" s="325">
        <v>5.60024999999996</v>
      </c>
      <c r="D43" s="325">
        <v>2574.0777400000002</v>
      </c>
      <c r="E43" s="285"/>
      <c r="F43" s="285"/>
      <c r="G43" s="285"/>
      <c r="H43" s="285"/>
      <c r="I43" s="285"/>
      <c r="J43" s="285"/>
      <c r="K43" s="285"/>
      <c r="L43" s="285"/>
      <c r="M43" s="285"/>
      <c r="N43" s="52"/>
    </row>
    <row r="44" spans="1:14" s="253" customFormat="1" ht="25.5">
      <c r="A44" s="328" t="s">
        <v>746</v>
      </c>
      <c r="B44" s="325">
        <v>4.03592</v>
      </c>
      <c r="C44" s="325">
        <v>-0.33633999999999986</v>
      </c>
      <c r="D44" s="325">
        <v>53.794589999999985</v>
      </c>
      <c r="E44" s="285"/>
      <c r="F44" s="285"/>
      <c r="G44" s="285"/>
      <c r="H44" s="285"/>
      <c r="I44" s="285"/>
      <c r="J44" s="285"/>
      <c r="K44" s="285"/>
      <c r="L44" s="285"/>
      <c r="M44" s="285"/>
      <c r="N44" s="52"/>
    </row>
    <row r="45" spans="1:14" s="1048" customFormat="1" ht="25.5">
      <c r="A45" s="328" t="s">
        <v>1403</v>
      </c>
      <c r="B45" s="1064">
        <v>5.4599999999999996E-3</v>
      </c>
      <c r="C45" s="1064">
        <v>-2.0500000000000006E-3</v>
      </c>
      <c r="D45" s="1064">
        <v>9.351000000000001E-2</v>
      </c>
      <c r="E45" s="285"/>
      <c r="F45" s="285"/>
      <c r="G45" s="285"/>
      <c r="H45" s="285"/>
      <c r="I45" s="285"/>
      <c r="J45" s="285"/>
      <c r="K45" s="285"/>
      <c r="L45" s="285"/>
      <c r="M45" s="285"/>
      <c r="N45" s="52"/>
    </row>
    <row r="46" spans="1:14" s="253" customFormat="1">
      <c r="A46" s="945" t="s">
        <v>747</v>
      </c>
      <c r="B46" s="946">
        <v>4072.8231999999998</v>
      </c>
      <c r="C46" s="946">
        <v>-558.2797900000005</v>
      </c>
      <c r="D46" s="946">
        <v>53948.703369999996</v>
      </c>
      <c r="E46" s="285"/>
      <c r="F46" s="285"/>
      <c r="G46" s="285"/>
      <c r="H46" s="285"/>
      <c r="I46" s="285"/>
      <c r="J46" s="285"/>
      <c r="K46" s="285"/>
      <c r="L46" s="285"/>
      <c r="M46" s="285"/>
      <c r="N46" s="52"/>
    </row>
    <row r="47" spans="1:14" s="253" customFormat="1">
      <c r="A47" s="327" t="s">
        <v>748</v>
      </c>
      <c r="B47" s="325"/>
      <c r="C47" s="325"/>
      <c r="D47" s="325"/>
      <c r="E47" s="285"/>
      <c r="F47" s="285"/>
      <c r="G47" s="285"/>
      <c r="H47" s="285"/>
      <c r="I47" s="285"/>
      <c r="J47" s="285"/>
      <c r="K47" s="285"/>
      <c r="L47" s="285"/>
      <c r="M47" s="285"/>
      <c r="N47" s="52"/>
    </row>
    <row r="48" spans="1:14" ht="25.5">
      <c r="A48" s="328" t="s">
        <v>749</v>
      </c>
      <c r="B48" s="325">
        <v>3361.0455000000002</v>
      </c>
      <c r="C48" s="325">
        <v>-39.896459999999934</v>
      </c>
      <c r="D48" s="325">
        <v>45868.440360000001</v>
      </c>
      <c r="E48" s="284"/>
      <c r="F48" s="284"/>
      <c r="G48" s="284"/>
      <c r="H48" s="284"/>
      <c r="I48" s="284"/>
      <c r="J48" s="284"/>
      <c r="K48" s="284"/>
      <c r="L48" s="284"/>
      <c r="M48" s="284"/>
      <c r="N48" s="52"/>
    </row>
    <row r="49" spans="1:14" ht="25.5">
      <c r="A49" s="328" t="s">
        <v>750</v>
      </c>
      <c r="B49" s="325">
        <v>4.03592</v>
      </c>
      <c r="C49" s="325">
        <v>-0.33633999999999986</v>
      </c>
      <c r="D49" s="325">
        <v>53.794589999999985</v>
      </c>
      <c r="E49" s="285"/>
      <c r="F49" s="285"/>
      <c r="G49" s="285"/>
      <c r="H49" s="285"/>
      <c r="I49" s="285"/>
      <c r="J49" s="285"/>
      <c r="K49" s="285"/>
      <c r="L49" s="285"/>
      <c r="M49" s="285"/>
      <c r="N49" s="43"/>
    </row>
    <row r="50" spans="1:14" s="1048" customFormat="1" ht="25.5">
      <c r="A50" s="328" t="s">
        <v>1404</v>
      </c>
      <c r="B50" s="1064">
        <v>6.8099999999999992E-3</v>
      </c>
      <c r="C50" s="1064">
        <v>-2.3200000000000017E-3</v>
      </c>
      <c r="D50" s="1064">
        <v>0.13362000000000002</v>
      </c>
      <c r="E50" s="285"/>
      <c r="F50" s="285"/>
      <c r="G50" s="285"/>
      <c r="H50" s="285"/>
      <c r="I50" s="285"/>
      <c r="J50" s="285"/>
      <c r="K50" s="285"/>
      <c r="L50" s="285"/>
      <c r="M50" s="285"/>
      <c r="N50" s="43"/>
    </row>
    <row r="51" spans="1:14">
      <c r="A51" s="945" t="s">
        <v>747</v>
      </c>
      <c r="B51" s="946">
        <v>3365.08142</v>
      </c>
      <c r="C51" s="946">
        <v>-40.232800000000225</v>
      </c>
      <c r="D51" s="946">
        <v>45922.234949999998</v>
      </c>
      <c r="E51" s="284"/>
      <c r="F51" s="284"/>
      <c r="G51" s="284"/>
      <c r="H51" s="284"/>
      <c r="I51" s="284"/>
      <c r="J51" s="284"/>
      <c r="K51" s="284"/>
      <c r="L51" s="284"/>
      <c r="M51" s="284"/>
    </row>
    <row r="52" spans="1:14">
      <c r="A52" s="324" t="s">
        <v>742</v>
      </c>
      <c r="B52" s="325">
        <v>61785.78869000003</v>
      </c>
      <c r="C52" s="325">
        <v>707.74177999999665</v>
      </c>
      <c r="D52" s="325"/>
      <c r="E52" s="286"/>
      <c r="F52" s="286"/>
      <c r="G52" s="286"/>
      <c r="H52" s="286"/>
      <c r="I52" s="286"/>
      <c r="J52" s="286"/>
      <c r="K52" s="286"/>
      <c r="L52" s="286"/>
      <c r="M52" s="286"/>
    </row>
    <row r="53" spans="1:14" ht="12.75" customHeight="1">
      <c r="A53" s="12" t="s">
        <v>569</v>
      </c>
    </row>
    <row r="54" spans="1:14" ht="12.75" customHeight="1"/>
    <row r="55" spans="1:14" ht="12.75" customHeight="1">
      <c r="A55" s="589" t="s">
        <v>81</v>
      </c>
    </row>
    <row r="56" spans="1:14" ht="12.75" customHeight="1">
      <c r="D56" s="124"/>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780</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42" t="s">
        <v>624</v>
      </c>
      <c r="E1" s="129" t="str">
        <f>Naslovnica!A20</f>
        <v>Studeni 2024.</v>
      </c>
    </row>
    <row r="2" spans="1:13" ht="12.75" customHeight="1">
      <c r="A2" s="530" t="s">
        <v>883</v>
      </c>
      <c r="E2" s="508" t="str">
        <f>Naslovnica!A24</f>
        <v>November 2024</v>
      </c>
    </row>
    <row r="3" spans="1:13">
      <c r="A3" s="292"/>
      <c r="B3" s="287"/>
      <c r="C3" s="287"/>
      <c r="D3" s="13" t="s">
        <v>1360</v>
      </c>
      <c r="F3" s="287"/>
      <c r="G3" s="293"/>
    </row>
    <row r="4" spans="1:13" ht="48.75" customHeight="1">
      <c r="A4" s="1137" t="s">
        <v>558</v>
      </c>
      <c r="B4" s="1139" t="s">
        <v>884</v>
      </c>
      <c r="C4" s="1139"/>
      <c r="D4" s="1139"/>
      <c r="E4" s="716"/>
      <c r="F4" s="292"/>
      <c r="G4" s="292"/>
    </row>
    <row r="5" spans="1:13" ht="60">
      <c r="A5" s="1137"/>
      <c r="B5" s="655" t="s">
        <v>559</v>
      </c>
      <c r="C5" s="655" t="s">
        <v>560</v>
      </c>
      <c r="D5" s="655" t="s">
        <v>561</v>
      </c>
      <c r="E5" s="294"/>
      <c r="F5" s="294"/>
    </row>
    <row r="6" spans="1:13" ht="12.75" customHeight="1">
      <c r="A6" s="332" t="s">
        <v>116</v>
      </c>
      <c r="B6" s="333">
        <v>3949.4294799999998</v>
      </c>
      <c r="C6" s="333">
        <v>38944.491739999998</v>
      </c>
      <c r="D6" s="333">
        <v>107038.3391088957</v>
      </c>
      <c r="E6" s="295"/>
      <c r="F6" s="295"/>
      <c r="G6" s="954"/>
      <c r="K6" s="124"/>
      <c r="L6" s="124"/>
      <c r="M6" s="124"/>
    </row>
    <row r="7" spans="1:13" ht="12.75" customHeight="1">
      <c r="A7" s="334" t="s">
        <v>117</v>
      </c>
      <c r="B7" s="333">
        <v>38310.273560000001</v>
      </c>
      <c r="C7" s="333">
        <v>408291.10500000004</v>
      </c>
      <c r="D7" s="333">
        <v>5847287.145045056</v>
      </c>
      <c r="E7" s="295"/>
      <c r="F7" s="295"/>
      <c r="G7" s="954"/>
      <c r="K7" s="124"/>
      <c r="L7" s="124"/>
      <c r="M7" s="124"/>
    </row>
    <row r="8" spans="1:13" ht="12.75" customHeight="1">
      <c r="A8" s="334" t="s">
        <v>118</v>
      </c>
      <c r="B8" s="333">
        <v>2719.7928099999999</v>
      </c>
      <c r="C8" s="333">
        <v>31224.430869999997</v>
      </c>
      <c r="D8" s="333">
        <v>153451.50981717365</v>
      </c>
      <c r="E8" s="295"/>
      <c r="F8" s="295"/>
      <c r="G8" s="954"/>
      <c r="K8" s="124"/>
      <c r="L8" s="124"/>
      <c r="M8" s="124"/>
    </row>
    <row r="9" spans="1:13" ht="12.75" customHeight="1">
      <c r="A9" s="656" t="s">
        <v>218</v>
      </c>
      <c r="B9" s="657">
        <v>44979.495849999999</v>
      </c>
      <c r="C9" s="657">
        <v>478460.02761000005</v>
      </c>
      <c r="D9" s="657">
        <v>6107776.9939711252</v>
      </c>
      <c r="E9" s="296"/>
      <c r="F9" s="296"/>
      <c r="G9" s="954"/>
      <c r="K9" s="124"/>
      <c r="L9" s="124"/>
      <c r="M9" s="124"/>
    </row>
    <row r="10" spans="1:13" ht="12.75" customHeight="1">
      <c r="A10" s="334" t="s">
        <v>119</v>
      </c>
      <c r="B10" s="333">
        <v>3477.19832</v>
      </c>
      <c r="C10" s="333">
        <v>33174.203150000001</v>
      </c>
      <c r="D10" s="333">
        <v>90262.840309156512</v>
      </c>
      <c r="E10" s="295"/>
      <c r="F10" s="295"/>
      <c r="G10" s="954"/>
      <c r="K10" s="124"/>
      <c r="L10" s="124"/>
      <c r="M10" s="124"/>
    </row>
    <row r="11" spans="1:13" ht="12.75" customHeight="1">
      <c r="A11" s="334" t="s">
        <v>120</v>
      </c>
      <c r="B11" s="333">
        <v>17729.148410000002</v>
      </c>
      <c r="C11" s="333">
        <v>187622.26399999997</v>
      </c>
      <c r="D11" s="333">
        <v>2176014.4785955385</v>
      </c>
      <c r="E11" s="295"/>
      <c r="F11" s="295"/>
      <c r="G11" s="954"/>
      <c r="K11" s="124"/>
      <c r="L11" s="124"/>
      <c r="M11" s="124"/>
    </row>
    <row r="12" spans="1:13" ht="12.75" customHeight="1">
      <c r="A12" s="334" t="s">
        <v>121</v>
      </c>
      <c r="B12" s="333">
        <v>748.04875000000004</v>
      </c>
      <c r="C12" s="333">
        <v>8565.3413599999985</v>
      </c>
      <c r="D12" s="333">
        <v>40864.591206277117</v>
      </c>
      <c r="E12" s="295"/>
      <c r="F12" s="295"/>
      <c r="G12" s="954"/>
      <c r="K12" s="124"/>
      <c r="L12" s="124"/>
      <c r="M12" s="124"/>
    </row>
    <row r="13" spans="1:13" ht="12.75" customHeight="1">
      <c r="A13" s="656" t="s">
        <v>219</v>
      </c>
      <c r="B13" s="657">
        <v>21954.395480000003</v>
      </c>
      <c r="C13" s="657">
        <v>229361.80850999997</v>
      </c>
      <c r="D13" s="657">
        <v>2307141.9101109724</v>
      </c>
      <c r="E13" s="296"/>
      <c r="F13" s="296"/>
      <c r="G13" s="954"/>
      <c r="K13" s="124"/>
      <c r="L13" s="124"/>
      <c r="M13" s="124"/>
    </row>
    <row r="14" spans="1:13" ht="12.75" customHeight="1">
      <c r="A14" s="334" t="s">
        <v>122</v>
      </c>
      <c r="B14" s="333">
        <v>5099.5136600000005</v>
      </c>
      <c r="C14" s="333">
        <v>48554.1342</v>
      </c>
      <c r="D14" s="333">
        <v>132197.15349071272</v>
      </c>
      <c r="E14" s="295"/>
      <c r="F14" s="295"/>
      <c r="G14" s="954"/>
      <c r="K14" s="124"/>
      <c r="L14" s="124"/>
      <c r="M14" s="124"/>
    </row>
    <row r="15" spans="1:13" ht="12.75" customHeight="1">
      <c r="A15" s="334" t="s">
        <v>123</v>
      </c>
      <c r="B15" s="333">
        <v>20215.176210000001</v>
      </c>
      <c r="C15" s="333">
        <v>214573.60124000005</v>
      </c>
      <c r="D15" s="333">
        <v>2763796.7939263238</v>
      </c>
      <c r="E15" s="295"/>
      <c r="F15" s="295"/>
      <c r="G15" s="954"/>
      <c r="K15" s="124"/>
      <c r="L15" s="124"/>
      <c r="M15" s="124"/>
    </row>
    <row r="16" spans="1:13" ht="12.75" customHeight="1">
      <c r="A16" s="334" t="s">
        <v>124</v>
      </c>
      <c r="B16" s="333">
        <v>1227.3321699999999</v>
      </c>
      <c r="C16" s="333">
        <v>13838.577059999998</v>
      </c>
      <c r="D16" s="333">
        <v>64835.094327785519</v>
      </c>
      <c r="E16" s="295"/>
      <c r="F16" s="295"/>
      <c r="G16" s="954"/>
      <c r="K16" s="124"/>
      <c r="L16" s="124"/>
      <c r="M16" s="124"/>
    </row>
    <row r="17" spans="1:13" ht="12.75" customHeight="1">
      <c r="A17" s="656" t="s">
        <v>220</v>
      </c>
      <c r="B17" s="657">
        <v>26542.022040000003</v>
      </c>
      <c r="C17" s="657">
        <v>276966.31250000006</v>
      </c>
      <c r="D17" s="657">
        <v>2960829.0417448222</v>
      </c>
      <c r="E17" s="296"/>
      <c r="F17" s="296"/>
      <c r="G17" s="954"/>
      <c r="K17" s="124"/>
      <c r="L17" s="124"/>
      <c r="M17" s="124"/>
    </row>
    <row r="18" spans="1:13" ht="12.75" customHeight="1">
      <c r="A18" s="334" t="s">
        <v>125</v>
      </c>
      <c r="B18" s="333">
        <v>3767.5717599999998</v>
      </c>
      <c r="C18" s="333">
        <v>34335.272109999998</v>
      </c>
      <c r="D18" s="333">
        <v>90606.929235608855</v>
      </c>
      <c r="E18" s="295"/>
      <c r="F18" s="295"/>
      <c r="G18" s="954"/>
      <c r="K18" s="124"/>
      <c r="L18" s="124"/>
      <c r="M18" s="124"/>
    </row>
    <row r="19" spans="1:13" ht="12.75" customHeight="1">
      <c r="A19" s="334" t="s">
        <v>126</v>
      </c>
      <c r="B19" s="333">
        <v>31690.21902</v>
      </c>
      <c r="C19" s="333">
        <v>337365.63104999997</v>
      </c>
      <c r="D19" s="333">
        <v>4638347.3198002167</v>
      </c>
      <c r="E19" s="295"/>
      <c r="F19" s="295"/>
      <c r="G19" s="954"/>
      <c r="K19" s="124"/>
      <c r="L19" s="124"/>
      <c r="M19" s="124"/>
    </row>
    <row r="20" spans="1:13" ht="12.75" customHeight="1">
      <c r="A20" s="334" t="s">
        <v>127</v>
      </c>
      <c r="B20" s="333">
        <v>2110.7033999999999</v>
      </c>
      <c r="C20" s="333">
        <v>24137.87009</v>
      </c>
      <c r="D20" s="333">
        <v>124016.75931605087</v>
      </c>
      <c r="E20" s="295"/>
      <c r="F20" s="295"/>
      <c r="G20" s="954"/>
      <c r="K20" s="124"/>
      <c r="L20" s="124"/>
      <c r="M20" s="124"/>
    </row>
    <row r="21" spans="1:13" ht="12.75" customHeight="1">
      <c r="A21" s="656" t="s">
        <v>221</v>
      </c>
      <c r="B21" s="657">
        <v>37568.494180000002</v>
      </c>
      <c r="C21" s="657">
        <v>395838.77324999997</v>
      </c>
      <c r="D21" s="657">
        <v>4852971.0083518764</v>
      </c>
      <c r="E21" s="296"/>
      <c r="F21" s="296"/>
      <c r="G21" s="954"/>
      <c r="K21" s="124"/>
      <c r="L21" s="124"/>
      <c r="M21" s="124"/>
    </row>
    <row r="22" spans="1:13" ht="12.75" customHeight="1">
      <c r="A22" s="335" t="s">
        <v>222</v>
      </c>
      <c r="B22" s="336">
        <v>16293.713220000001</v>
      </c>
      <c r="C22" s="336">
        <v>155008.1012</v>
      </c>
      <c r="D22" s="336">
        <v>420105.26214437379</v>
      </c>
      <c r="E22" s="296"/>
      <c r="F22" s="296"/>
      <c r="G22" s="954"/>
      <c r="H22" s="124"/>
      <c r="K22" s="124"/>
      <c r="L22" s="124"/>
      <c r="M22" s="124"/>
    </row>
    <row r="23" spans="1:13" ht="12.75" customHeight="1">
      <c r="A23" s="335" t="s">
        <v>223</v>
      </c>
      <c r="B23" s="336">
        <v>107944.8172</v>
      </c>
      <c r="C23" s="336">
        <v>1147852.6012899999</v>
      </c>
      <c r="D23" s="336">
        <v>15425445.737367135</v>
      </c>
      <c r="E23" s="296"/>
      <c r="F23" s="296"/>
      <c r="G23" s="954"/>
      <c r="H23" s="124"/>
      <c r="K23" s="124"/>
      <c r="L23" s="124"/>
      <c r="M23" s="124"/>
    </row>
    <row r="24" spans="1:13" ht="12.75" customHeight="1">
      <c r="A24" s="335" t="s">
        <v>224</v>
      </c>
      <c r="B24" s="336">
        <v>6805.8771299999989</v>
      </c>
      <c r="C24" s="336">
        <v>77766.219379999995</v>
      </c>
      <c r="D24" s="336">
        <v>383167.95466728712</v>
      </c>
      <c r="E24" s="296"/>
      <c r="F24" s="296"/>
      <c r="G24" s="954"/>
      <c r="H24" s="124"/>
      <c r="K24" s="124"/>
      <c r="L24" s="124"/>
      <c r="M24" s="124"/>
    </row>
    <row r="25" spans="1:13">
      <c r="A25" s="937" t="s">
        <v>562</v>
      </c>
      <c r="B25" s="940">
        <v>131044.40755</v>
      </c>
      <c r="C25" s="940">
        <v>1380626.9218699997</v>
      </c>
      <c r="D25" s="940">
        <v>16228718.954178795</v>
      </c>
      <c r="E25" s="296"/>
      <c r="F25" s="296"/>
      <c r="H25" s="124"/>
      <c r="K25" s="124"/>
      <c r="L25" s="124"/>
      <c r="M25" s="124"/>
    </row>
    <row r="26" spans="1:13" ht="21.75" customHeight="1">
      <c r="A26" s="1141" t="s">
        <v>23</v>
      </c>
      <c r="B26" s="1141"/>
      <c r="C26" s="1141"/>
      <c r="D26" s="1141"/>
      <c r="E26" s="1141"/>
      <c r="F26" s="732"/>
      <c r="G26" s="732"/>
    </row>
    <row r="27" spans="1:13" ht="21" customHeight="1">
      <c r="A27" s="1142" t="s">
        <v>24</v>
      </c>
      <c r="B27" s="1142"/>
      <c r="C27" s="1142"/>
      <c r="D27" s="1142"/>
      <c r="E27" s="1142"/>
      <c r="F27" s="733"/>
      <c r="G27" s="733"/>
    </row>
    <row r="28" spans="1:13" ht="12.75" customHeight="1"/>
    <row r="29" spans="1:13" ht="12.75" customHeight="1">
      <c r="A29" s="142" t="s">
        <v>625</v>
      </c>
      <c r="E29" s="129" t="str">
        <f>Naslovnica!A20</f>
        <v>Studeni 2024.</v>
      </c>
    </row>
    <row r="30" spans="1:13" ht="12.75" customHeight="1">
      <c r="A30" s="530" t="s">
        <v>896</v>
      </c>
      <c r="E30" s="508" t="str">
        <f>Naslovnica!A24</f>
        <v>November 2024</v>
      </c>
    </row>
    <row r="31" spans="1:13" ht="12.75" customHeight="1">
      <c r="D31" s="289"/>
      <c r="E31" s="13" t="s">
        <v>1360</v>
      </c>
    </row>
    <row r="32" spans="1:13" ht="25.5" customHeight="1">
      <c r="A32" s="1137" t="s">
        <v>563</v>
      </c>
      <c r="B32" s="1140" t="s">
        <v>794</v>
      </c>
      <c r="C32" s="1140"/>
      <c r="D32" s="1140" t="s">
        <v>793</v>
      </c>
      <c r="E32" s="1140"/>
      <c r="F32" s="729"/>
      <c r="G32" s="729"/>
    </row>
    <row r="33" spans="1:15" ht="60">
      <c r="A33" s="1137"/>
      <c r="B33" s="655" t="s">
        <v>559</v>
      </c>
      <c r="C33" s="655" t="s">
        <v>564</v>
      </c>
      <c r="D33" s="655" t="s">
        <v>559</v>
      </c>
      <c r="E33" s="655" t="s">
        <v>564</v>
      </c>
    </row>
    <row r="34" spans="1:15">
      <c r="A34" s="332" t="s">
        <v>116</v>
      </c>
      <c r="B34" s="337">
        <v>0</v>
      </c>
      <c r="C34" s="337">
        <v>0.36062</v>
      </c>
      <c r="D34" s="337">
        <v>4.3E-3</v>
      </c>
      <c r="E34" s="338">
        <v>0.60468</v>
      </c>
      <c r="L34" s="124"/>
      <c r="M34" s="124"/>
      <c r="N34" s="124"/>
      <c r="O34" s="124"/>
    </row>
    <row r="35" spans="1:15" ht="12.75" customHeight="1">
      <c r="A35" s="334" t="s">
        <v>117</v>
      </c>
      <c r="B35" s="337">
        <v>0</v>
      </c>
      <c r="C35" s="337">
        <v>8.5669199999999996</v>
      </c>
      <c r="D35" s="337">
        <v>0</v>
      </c>
      <c r="E35" s="338">
        <v>0.21953</v>
      </c>
      <c r="F35" s="52"/>
      <c r="L35" s="124"/>
      <c r="M35" s="124"/>
      <c r="N35" s="124"/>
      <c r="O35" s="124"/>
    </row>
    <row r="36" spans="1:15" ht="12.75" customHeight="1">
      <c r="A36" s="334" t="s">
        <v>118</v>
      </c>
      <c r="B36" s="337">
        <v>0</v>
      </c>
      <c r="C36" s="337">
        <v>0.46364999999999995</v>
      </c>
      <c r="D36" s="337">
        <v>0</v>
      </c>
      <c r="E36" s="338">
        <v>0</v>
      </c>
      <c r="F36" s="52"/>
      <c r="L36" s="124"/>
      <c r="M36" s="124"/>
      <c r="N36" s="124"/>
      <c r="O36" s="124"/>
    </row>
    <row r="37" spans="1:15" ht="12.75" customHeight="1">
      <c r="A37" s="656" t="s">
        <v>218</v>
      </c>
      <c r="B37" s="658">
        <v>0</v>
      </c>
      <c r="C37" s="658">
        <v>9.3911899999999999</v>
      </c>
      <c r="D37" s="658">
        <v>4.3E-3</v>
      </c>
      <c r="E37" s="659">
        <v>0.82421</v>
      </c>
      <c r="F37" s="52"/>
      <c r="L37" s="124"/>
      <c r="M37" s="124"/>
      <c r="N37" s="124"/>
      <c r="O37" s="124"/>
    </row>
    <row r="38" spans="1:15" ht="12.75" customHeight="1">
      <c r="A38" s="334" t="s">
        <v>119</v>
      </c>
      <c r="B38" s="337">
        <v>0</v>
      </c>
      <c r="C38" s="337">
        <v>0.32593</v>
      </c>
      <c r="D38" s="337">
        <v>8.1999999999999998E-4</v>
      </c>
      <c r="E38" s="338">
        <v>0.14077000000000001</v>
      </c>
      <c r="F38" s="52"/>
      <c r="L38" s="124"/>
      <c r="M38" s="124"/>
      <c r="N38" s="124"/>
      <c r="O38" s="124"/>
    </row>
    <row r="39" spans="1:15" ht="12.75" customHeight="1">
      <c r="A39" s="334" t="s">
        <v>120</v>
      </c>
      <c r="B39" s="337">
        <v>0</v>
      </c>
      <c r="C39" s="337">
        <v>4.46401</v>
      </c>
      <c r="D39" s="337">
        <v>0.19650999999999999</v>
      </c>
      <c r="E39" s="338">
        <v>2.2129100000000004</v>
      </c>
      <c r="F39" s="52"/>
      <c r="L39" s="124"/>
      <c r="M39" s="124"/>
      <c r="N39" s="124"/>
      <c r="O39" s="124"/>
    </row>
    <row r="40" spans="1:15" ht="12.75" customHeight="1">
      <c r="A40" s="334" t="s">
        <v>121</v>
      </c>
      <c r="B40" s="337">
        <v>0</v>
      </c>
      <c r="C40" s="337">
        <v>0.16782</v>
      </c>
      <c r="D40" s="337">
        <v>0</v>
      </c>
      <c r="E40" s="338">
        <v>0</v>
      </c>
      <c r="F40" s="52"/>
      <c r="L40" s="124"/>
      <c r="M40" s="124"/>
      <c r="N40" s="124"/>
      <c r="O40" s="124"/>
    </row>
    <row r="41" spans="1:15" ht="12.75" customHeight="1">
      <c r="A41" s="656" t="s">
        <v>219</v>
      </c>
      <c r="B41" s="658">
        <v>0</v>
      </c>
      <c r="C41" s="658">
        <v>4.9577599999999995</v>
      </c>
      <c r="D41" s="658">
        <v>0.19732999999999998</v>
      </c>
      <c r="E41" s="659">
        <v>2.3536800000000002</v>
      </c>
      <c r="F41" s="52"/>
      <c r="L41" s="124"/>
      <c r="M41" s="124"/>
      <c r="N41" s="124"/>
      <c r="O41" s="124"/>
    </row>
    <row r="42" spans="1:15" ht="12.75" customHeight="1">
      <c r="A42" s="334" t="s">
        <v>122</v>
      </c>
      <c r="B42" s="337">
        <v>0</v>
      </c>
      <c r="C42" s="337">
        <v>0.50136000000000003</v>
      </c>
      <c r="D42" s="337">
        <v>3.5E-4</v>
      </c>
      <c r="E42" s="338">
        <v>5.527E-2</v>
      </c>
      <c r="F42" s="52"/>
      <c r="L42" s="124"/>
      <c r="M42" s="124"/>
      <c r="N42" s="124"/>
      <c r="O42" s="124"/>
    </row>
    <row r="43" spans="1:15" ht="12.75" customHeight="1">
      <c r="A43" s="334" t="s">
        <v>123</v>
      </c>
      <c r="B43" s="337">
        <v>0</v>
      </c>
      <c r="C43" s="337">
        <v>4.9113800000000003</v>
      </c>
      <c r="D43" s="337">
        <v>0</v>
      </c>
      <c r="E43" s="338">
        <v>2.674E-2</v>
      </c>
      <c r="F43" s="52"/>
      <c r="L43" s="124"/>
      <c r="M43" s="124"/>
      <c r="N43" s="124"/>
      <c r="O43" s="124"/>
    </row>
    <row r="44" spans="1:15" ht="12.75" customHeight="1">
      <c r="A44" s="334" t="s">
        <v>124</v>
      </c>
      <c r="B44" s="337">
        <v>0</v>
      </c>
      <c r="C44" s="337">
        <v>0.20880000000000001</v>
      </c>
      <c r="D44" s="337">
        <v>0</v>
      </c>
      <c r="E44" s="338">
        <v>0</v>
      </c>
      <c r="F44" s="52"/>
      <c r="L44" s="124"/>
      <c r="M44" s="124"/>
      <c r="N44" s="124"/>
      <c r="O44" s="124"/>
    </row>
    <row r="45" spans="1:15" ht="12.75" customHeight="1">
      <c r="A45" s="656" t="s">
        <v>220</v>
      </c>
      <c r="B45" s="658">
        <v>0</v>
      </c>
      <c r="C45" s="658">
        <v>5.6215400000000004</v>
      </c>
      <c r="D45" s="658">
        <v>3.5E-4</v>
      </c>
      <c r="E45" s="659">
        <v>8.201E-2</v>
      </c>
      <c r="F45" s="52"/>
      <c r="L45" s="124"/>
      <c r="M45" s="124"/>
      <c r="N45" s="124"/>
      <c r="O45" s="124"/>
    </row>
    <row r="46" spans="1:15" ht="12.75" customHeight="1">
      <c r="A46" s="334" t="s">
        <v>125</v>
      </c>
      <c r="B46" s="337">
        <v>0</v>
      </c>
      <c r="C46" s="337">
        <v>0.30082999999999999</v>
      </c>
      <c r="D46" s="337">
        <v>4.521E-2</v>
      </c>
      <c r="E46" s="338">
        <v>0.18787000000000001</v>
      </c>
      <c r="F46" s="52"/>
      <c r="L46" s="124"/>
      <c r="M46" s="124"/>
      <c r="N46" s="124"/>
      <c r="O46" s="124"/>
    </row>
    <row r="47" spans="1:15" ht="12.75" customHeight="1">
      <c r="A47" s="334" t="s">
        <v>126</v>
      </c>
      <c r="B47" s="337">
        <v>0</v>
      </c>
      <c r="C47" s="337">
        <v>7.38042</v>
      </c>
      <c r="D47" s="337">
        <v>5.7499999999999999E-3</v>
      </c>
      <c r="E47" s="338">
        <v>1.3429999999999999E-2</v>
      </c>
      <c r="F47" s="52"/>
      <c r="L47" s="124"/>
      <c r="M47" s="124"/>
      <c r="N47" s="124"/>
      <c r="O47" s="124"/>
    </row>
    <row r="48" spans="1:15" ht="12.75" customHeight="1">
      <c r="A48" s="334" t="s">
        <v>127</v>
      </c>
      <c r="B48" s="337">
        <v>0</v>
      </c>
      <c r="C48" s="337">
        <v>0.38636999999999999</v>
      </c>
      <c r="D48" s="337">
        <v>0</v>
      </c>
      <c r="E48" s="338">
        <v>0.1268</v>
      </c>
      <c r="F48" s="52"/>
      <c r="L48" s="124"/>
      <c r="M48" s="124"/>
      <c r="N48" s="124"/>
      <c r="O48" s="124"/>
    </row>
    <row r="49" spans="1:15" ht="12.75" customHeight="1">
      <c r="A49" s="656" t="s">
        <v>221</v>
      </c>
      <c r="B49" s="658">
        <v>0</v>
      </c>
      <c r="C49" s="658">
        <v>8.0676199999999998</v>
      </c>
      <c r="D49" s="658">
        <v>5.0959999999999998E-2</v>
      </c>
      <c r="E49" s="659">
        <v>0.3281</v>
      </c>
      <c r="F49" s="52"/>
      <c r="L49" s="124"/>
      <c r="M49" s="124"/>
      <c r="N49" s="124"/>
      <c r="O49" s="124"/>
    </row>
    <row r="50" spans="1:15" ht="12.75" customHeight="1">
      <c r="A50" s="335" t="s">
        <v>222</v>
      </c>
      <c r="B50" s="339">
        <v>0</v>
      </c>
      <c r="C50" s="339">
        <v>1.48874</v>
      </c>
      <c r="D50" s="339">
        <v>5.0680000000000003E-2</v>
      </c>
      <c r="E50" s="340">
        <v>0.98858999999999997</v>
      </c>
      <c r="F50" s="52"/>
      <c r="L50" s="124"/>
      <c r="M50" s="124"/>
      <c r="N50" s="124"/>
      <c r="O50" s="124"/>
    </row>
    <row r="51" spans="1:15" ht="12.75" customHeight="1">
      <c r="A51" s="335" t="s">
        <v>223</v>
      </c>
      <c r="B51" s="339">
        <v>0</v>
      </c>
      <c r="C51" s="339">
        <v>25.32273</v>
      </c>
      <c r="D51" s="339">
        <v>0.20226</v>
      </c>
      <c r="E51" s="340">
        <v>2.4726100000000009</v>
      </c>
      <c r="F51" s="52"/>
      <c r="L51" s="124"/>
      <c r="M51" s="124"/>
      <c r="N51" s="124"/>
      <c r="O51" s="124"/>
    </row>
    <row r="52" spans="1:15" ht="12.75" customHeight="1">
      <c r="A52" s="335" t="s">
        <v>224</v>
      </c>
      <c r="B52" s="339">
        <v>0</v>
      </c>
      <c r="C52" s="339">
        <v>1.22664</v>
      </c>
      <c r="D52" s="339">
        <v>0</v>
      </c>
      <c r="E52" s="340">
        <v>0.1268</v>
      </c>
      <c r="F52" s="43"/>
      <c r="L52" s="124"/>
      <c r="M52" s="124"/>
      <c r="N52" s="124"/>
      <c r="O52" s="124"/>
    </row>
    <row r="53" spans="1:15" ht="12.75" customHeight="1">
      <c r="A53" s="937" t="s">
        <v>562</v>
      </c>
      <c r="B53" s="941">
        <v>0</v>
      </c>
      <c r="C53" s="941">
        <v>28.03811</v>
      </c>
      <c r="D53" s="941">
        <v>0.25294</v>
      </c>
      <c r="E53" s="942">
        <v>3.5880000000000005</v>
      </c>
      <c r="L53" s="124"/>
      <c r="M53" s="124"/>
      <c r="N53" s="124"/>
      <c r="O53" s="124"/>
    </row>
    <row r="54" spans="1:15" ht="24.75" customHeight="1">
      <c r="A54" s="1143" t="s">
        <v>25</v>
      </c>
      <c r="B54" s="1143"/>
      <c r="C54" s="1143"/>
      <c r="D54" s="1143"/>
      <c r="E54" s="1143"/>
      <c r="F54" s="734"/>
    </row>
    <row r="55" spans="1:15">
      <c r="A55" s="534" t="s">
        <v>26</v>
      </c>
      <c r="B55" s="166"/>
      <c r="C55" s="166"/>
      <c r="D55" s="166"/>
      <c r="E55" s="166"/>
      <c r="F55" s="166"/>
    </row>
    <row r="56" spans="1:15" ht="12.75" customHeight="1">
      <c r="A56" s="16" t="s">
        <v>565</v>
      </c>
    </row>
    <row r="57" spans="1:15" ht="12.75" customHeight="1"/>
    <row r="58" spans="1:15" ht="12.75" customHeight="1">
      <c r="A58" s="297" t="s">
        <v>626</v>
      </c>
      <c r="D58" s="129" t="str">
        <f t="shared" ref="D58:D59" si="0">E1</f>
        <v>Studeni 2024.</v>
      </c>
    </row>
    <row r="59" spans="1:15" ht="12.75" customHeight="1">
      <c r="A59" s="535" t="s">
        <v>627</v>
      </c>
      <c r="D59" s="508" t="str">
        <f t="shared" si="0"/>
        <v>November 2024</v>
      </c>
    </row>
    <row r="60" spans="1:15" ht="12.75" customHeight="1">
      <c r="D60" s="13" t="s">
        <v>1360</v>
      </c>
    </row>
    <row r="61" spans="1:15" ht="42.75" customHeight="1">
      <c r="A61" s="1138" t="s">
        <v>563</v>
      </c>
      <c r="B61" s="1139" t="s">
        <v>566</v>
      </c>
      <c r="C61" s="1139"/>
      <c r="D61" s="1139"/>
      <c r="E61" s="730"/>
    </row>
    <row r="62" spans="1:15" ht="60">
      <c r="A62" s="1138"/>
      <c r="B62" s="655" t="s">
        <v>559</v>
      </c>
      <c r="C62" s="655" t="s">
        <v>564</v>
      </c>
      <c r="D62" s="655" t="s">
        <v>567</v>
      </c>
    </row>
    <row r="63" spans="1:15" ht="12.75" customHeight="1">
      <c r="A63" s="332" t="s">
        <v>116</v>
      </c>
      <c r="B63" s="333">
        <v>0</v>
      </c>
      <c r="C63" s="333">
        <v>273.65656000000007</v>
      </c>
      <c r="D63" s="333">
        <v>898.96831052823654</v>
      </c>
      <c r="M63" s="124"/>
      <c r="N63" s="124"/>
      <c r="O63" s="124"/>
    </row>
    <row r="64" spans="1:15" ht="12.75" customHeight="1">
      <c r="A64" s="334" t="s">
        <v>117</v>
      </c>
      <c r="B64" s="333">
        <v>4921.0741200000002</v>
      </c>
      <c r="C64" s="333">
        <v>33162.901530000003</v>
      </c>
      <c r="D64" s="333">
        <v>470107.29443383531</v>
      </c>
      <c r="M64" s="124"/>
      <c r="N64" s="124"/>
      <c r="O64" s="124"/>
    </row>
    <row r="65" spans="1:15" ht="12.75" customHeight="1">
      <c r="A65" s="334" t="s">
        <v>118</v>
      </c>
      <c r="B65" s="333">
        <v>14506.3935</v>
      </c>
      <c r="C65" s="333">
        <v>100319.82115999999</v>
      </c>
      <c r="D65" s="333">
        <v>499065.42155950103</v>
      </c>
      <c r="M65" s="124"/>
      <c r="N65" s="124"/>
      <c r="O65" s="124"/>
    </row>
    <row r="66" spans="1:15" ht="12.75" customHeight="1">
      <c r="A66" s="656" t="s">
        <v>218</v>
      </c>
      <c r="B66" s="657">
        <v>19427.467619999999</v>
      </c>
      <c r="C66" s="657">
        <v>133756.37925</v>
      </c>
      <c r="D66" s="657">
        <v>970071.6843038646</v>
      </c>
      <c r="M66" s="124"/>
      <c r="N66" s="124"/>
      <c r="O66" s="124"/>
    </row>
    <row r="67" spans="1:15" ht="12.75" customHeight="1">
      <c r="A67" s="334" t="s">
        <v>119</v>
      </c>
      <c r="B67" s="333">
        <v>1.14621</v>
      </c>
      <c r="C67" s="333">
        <v>14.003369999999999</v>
      </c>
      <c r="D67" s="333">
        <v>171.13540210299291</v>
      </c>
      <c r="M67" s="124"/>
      <c r="N67" s="124"/>
      <c r="O67" s="124"/>
    </row>
    <row r="68" spans="1:15" ht="12.75" customHeight="1">
      <c r="A68" s="334" t="s">
        <v>120</v>
      </c>
      <c r="B68" s="333">
        <v>2185.3771000000002</v>
      </c>
      <c r="C68" s="333">
        <v>13978.530630000001</v>
      </c>
      <c r="D68" s="333">
        <v>183962.64383296893</v>
      </c>
      <c r="M68" s="124"/>
      <c r="N68" s="124"/>
      <c r="O68" s="124"/>
    </row>
    <row r="69" spans="1:15" ht="12.75" customHeight="1">
      <c r="A69" s="334" t="s">
        <v>121</v>
      </c>
      <c r="B69" s="333">
        <v>4059.2798499999999</v>
      </c>
      <c r="C69" s="333">
        <v>32364.954470000008</v>
      </c>
      <c r="D69" s="333">
        <v>156066.2524751735</v>
      </c>
      <c r="M69" s="124"/>
      <c r="N69" s="124"/>
      <c r="O69" s="124"/>
    </row>
    <row r="70" spans="1:15" ht="12.75" customHeight="1">
      <c r="A70" s="656" t="s">
        <v>219</v>
      </c>
      <c r="B70" s="657">
        <v>6245.8031599999995</v>
      </c>
      <c r="C70" s="657">
        <v>46357.488470000011</v>
      </c>
      <c r="D70" s="657">
        <v>340200.03171024541</v>
      </c>
      <c r="M70" s="124"/>
      <c r="N70" s="124"/>
      <c r="O70" s="124"/>
    </row>
    <row r="71" spans="1:15">
      <c r="A71" s="334" t="s">
        <v>122</v>
      </c>
      <c r="B71" s="333">
        <v>0</v>
      </c>
      <c r="C71" s="333">
        <v>22.451289999999997</v>
      </c>
      <c r="D71" s="333">
        <v>442.28713203264982</v>
      </c>
      <c r="M71" s="124"/>
      <c r="N71" s="124"/>
      <c r="O71" s="124"/>
    </row>
    <row r="72" spans="1:15">
      <c r="A72" s="334" t="s">
        <v>123</v>
      </c>
      <c r="B72" s="333">
        <v>2659.1660099999999</v>
      </c>
      <c r="C72" s="333">
        <v>17829.839769999999</v>
      </c>
      <c r="D72" s="333">
        <v>269885.8591276076</v>
      </c>
      <c r="M72" s="124"/>
      <c r="N72" s="124"/>
      <c r="O72" s="124"/>
    </row>
    <row r="73" spans="1:15">
      <c r="A73" s="334" t="s">
        <v>124</v>
      </c>
      <c r="B73" s="333">
        <v>5251.8766699999996</v>
      </c>
      <c r="C73" s="333">
        <v>49616.551520000001</v>
      </c>
      <c r="D73" s="333">
        <v>233155.52516850489</v>
      </c>
      <c r="M73" s="124"/>
      <c r="N73" s="124"/>
      <c r="O73" s="124"/>
    </row>
    <row r="74" spans="1:15">
      <c r="A74" s="656" t="s">
        <v>220</v>
      </c>
      <c r="B74" s="657">
        <v>7911.0426799999996</v>
      </c>
      <c r="C74" s="657">
        <v>67468.842579999997</v>
      </c>
      <c r="D74" s="657">
        <v>503483.67142814514</v>
      </c>
      <c r="M74" s="124"/>
      <c r="N74" s="124"/>
      <c r="O74" s="124"/>
    </row>
    <row r="75" spans="1:15">
      <c r="A75" s="334" t="s">
        <v>125</v>
      </c>
      <c r="B75" s="333">
        <v>0.26177</v>
      </c>
      <c r="C75" s="333">
        <v>73.0869</v>
      </c>
      <c r="D75" s="333">
        <v>551.9712567336918</v>
      </c>
      <c r="M75" s="124"/>
      <c r="N75" s="124"/>
      <c r="O75" s="124"/>
    </row>
    <row r="76" spans="1:15">
      <c r="A76" s="334" t="s">
        <v>126</v>
      </c>
      <c r="B76" s="333">
        <v>3378.9191499999997</v>
      </c>
      <c r="C76" s="333">
        <v>26185.257249999999</v>
      </c>
      <c r="D76" s="333">
        <v>368343.43101024703</v>
      </c>
      <c r="M76" s="124"/>
      <c r="N76" s="124"/>
      <c r="O76" s="124"/>
    </row>
    <row r="77" spans="1:15">
      <c r="A77" s="334" t="s">
        <v>127</v>
      </c>
      <c r="B77" s="333">
        <v>10558.91006</v>
      </c>
      <c r="C77" s="333">
        <v>82589.362580000001</v>
      </c>
      <c r="D77" s="333">
        <v>433839.16935025615</v>
      </c>
      <c r="M77" s="124"/>
      <c r="N77" s="124"/>
      <c r="O77" s="124"/>
    </row>
    <row r="78" spans="1:15">
      <c r="A78" s="656" t="s">
        <v>221</v>
      </c>
      <c r="B78" s="657">
        <v>13938.090980000001</v>
      </c>
      <c r="C78" s="657">
        <v>108847.70673000001</v>
      </c>
      <c r="D78" s="657">
        <v>802734.57161723683</v>
      </c>
      <c r="M78" s="124"/>
      <c r="N78" s="124"/>
      <c r="O78" s="124"/>
    </row>
    <row r="79" spans="1:15">
      <c r="A79" s="335" t="s">
        <v>222</v>
      </c>
      <c r="B79" s="336">
        <v>1.40798</v>
      </c>
      <c r="C79" s="336">
        <v>383.19812000000007</v>
      </c>
      <c r="D79" s="336">
        <v>2064.3621013975712</v>
      </c>
      <c r="M79" s="124"/>
      <c r="N79" s="124"/>
      <c r="O79" s="124"/>
    </row>
    <row r="80" spans="1:15">
      <c r="A80" s="335" t="s">
        <v>223</v>
      </c>
      <c r="B80" s="336">
        <v>13144.53638</v>
      </c>
      <c r="C80" s="336">
        <v>91156.529179999998</v>
      </c>
      <c r="D80" s="336">
        <v>1292299.2284046588</v>
      </c>
      <c r="M80" s="124"/>
      <c r="N80" s="124"/>
      <c r="O80" s="124"/>
    </row>
    <row r="81" spans="1:15">
      <c r="A81" s="335" t="s">
        <v>224</v>
      </c>
      <c r="B81" s="336">
        <v>34376.460080000004</v>
      </c>
      <c r="C81" s="336">
        <v>264890.68972999998</v>
      </c>
      <c r="D81" s="336">
        <v>1322126.3685534357</v>
      </c>
      <c r="M81" s="124"/>
      <c r="N81" s="124"/>
      <c r="O81" s="124"/>
    </row>
    <row r="82" spans="1:15">
      <c r="A82" s="937" t="s">
        <v>568</v>
      </c>
      <c r="B82" s="940">
        <v>47522.404440000006</v>
      </c>
      <c r="C82" s="940">
        <v>356430.41703000001</v>
      </c>
      <c r="D82" s="940">
        <v>2616489.9590594918</v>
      </c>
      <c r="M82" s="124"/>
      <c r="N82" s="124"/>
      <c r="O82" s="124"/>
    </row>
    <row r="83" spans="1:15">
      <c r="A83" s="16" t="s">
        <v>565</v>
      </c>
    </row>
    <row r="85" spans="1:15">
      <c r="A85" s="589" t="s">
        <v>81</v>
      </c>
      <c r="E85" s="13" t="s">
        <v>782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53" customWidth="1"/>
    <col min="12" max="12" width="12.140625" customWidth="1"/>
  </cols>
  <sheetData>
    <row r="1" spans="1:13" ht="12.75" customHeight="1">
      <c r="A1" s="128" t="s">
        <v>628</v>
      </c>
      <c r="E1" s="129" t="str">
        <f>Naslovnica!A20</f>
        <v>Studeni 2024.</v>
      </c>
    </row>
    <row r="2" spans="1:13" ht="12.75" customHeight="1">
      <c r="A2" s="506" t="s">
        <v>887</v>
      </c>
      <c r="E2" s="508" t="str">
        <f>Naslovnica!A24</f>
        <v>November 2024</v>
      </c>
    </row>
    <row r="3" spans="1:13" ht="12.75" customHeight="1">
      <c r="E3" s="13" t="s">
        <v>1360</v>
      </c>
      <c r="F3" s="298"/>
      <c r="G3" s="298"/>
    </row>
    <row r="4" spans="1:13" ht="16.5" customHeight="1">
      <c r="A4" s="1144" t="s">
        <v>548</v>
      </c>
      <c r="B4" s="1149" t="s">
        <v>547</v>
      </c>
      <c r="C4" s="1149"/>
      <c r="D4" s="1149"/>
      <c r="E4" s="1149"/>
      <c r="F4" s="253"/>
      <c r="G4" s="253"/>
    </row>
    <row r="5" spans="1:13" ht="12.75" customHeight="1">
      <c r="A5" s="1144"/>
      <c r="B5" s="1147" t="str">
        <f>Naslovnica!A20</f>
        <v>Studeni 2024.</v>
      </c>
      <c r="C5" s="1147"/>
      <c r="D5" s="1148" t="s">
        <v>17</v>
      </c>
      <c r="E5" s="1148"/>
    </row>
    <row r="6" spans="1:13" ht="12.75" customHeight="1">
      <c r="A6" s="1144"/>
      <c r="B6" s="1145" t="str">
        <f>Naslovnica!A24</f>
        <v>November 2024</v>
      </c>
      <c r="C6" s="1145"/>
      <c r="D6" s="1146" t="s">
        <v>45</v>
      </c>
      <c r="E6" s="1146"/>
    </row>
    <row r="7" spans="1:13" ht="12.75" customHeight="1">
      <c r="A7" s="1144"/>
      <c r="B7" s="706" t="s">
        <v>27</v>
      </c>
      <c r="C7" s="660" t="s">
        <v>28</v>
      </c>
      <c r="D7" s="660" t="s">
        <v>144</v>
      </c>
      <c r="E7" s="660" t="s">
        <v>142</v>
      </c>
    </row>
    <row r="8" spans="1:13" ht="12.75" customHeight="1">
      <c r="A8" s="1144"/>
      <c r="B8" s="705" t="s">
        <v>29</v>
      </c>
      <c r="C8" s="661" t="s">
        <v>30</v>
      </c>
      <c r="D8" s="661" t="s">
        <v>29</v>
      </c>
      <c r="E8" s="661" t="s">
        <v>143</v>
      </c>
    </row>
    <row r="9" spans="1:13" ht="12.75" customHeight="1">
      <c r="A9" s="341" t="s">
        <v>116</v>
      </c>
      <c r="B9" s="342">
        <v>182712.81328999999</v>
      </c>
      <c r="C9" s="343">
        <v>2.1536855253782527E-2</v>
      </c>
      <c r="D9" s="342">
        <v>6268.9750399999903</v>
      </c>
      <c r="E9" s="343">
        <v>3.5529577582174232E-2</v>
      </c>
      <c r="G9" s="124"/>
      <c r="H9" s="782"/>
      <c r="I9" s="782"/>
      <c r="J9" s="782"/>
      <c r="K9" s="782"/>
      <c r="L9" s="769"/>
      <c r="M9" s="76"/>
    </row>
    <row r="10" spans="1:13" ht="12.75" customHeight="1">
      <c r="A10" s="341" t="s">
        <v>117</v>
      </c>
      <c r="B10" s="342">
        <v>7568756.39848</v>
      </c>
      <c r="C10" s="343">
        <v>0.89214986114017436</v>
      </c>
      <c r="D10" s="342">
        <v>119306.91791999992</v>
      </c>
      <c r="E10" s="343">
        <v>1.6015534870239989E-2</v>
      </c>
      <c r="G10" s="124"/>
      <c r="H10" s="782"/>
      <c r="I10" s="782"/>
      <c r="J10" s="782"/>
      <c r="K10" s="782"/>
      <c r="L10" s="769"/>
      <c r="M10" s="76"/>
    </row>
    <row r="11" spans="1:13" ht="12.75" customHeight="1">
      <c r="A11" s="341" t="s">
        <v>118</v>
      </c>
      <c r="B11" s="342">
        <v>732258.38620000007</v>
      </c>
      <c r="C11" s="343">
        <v>8.6313283606043179E-2</v>
      </c>
      <c r="D11" s="342">
        <v>-8820.1549199998844</v>
      </c>
      <c r="E11" s="343">
        <v>-1.190178156645838E-2</v>
      </c>
      <c r="G11" s="124"/>
      <c r="H11" s="782"/>
      <c r="I11" s="782"/>
      <c r="J11" s="782"/>
      <c r="K11" s="782"/>
      <c r="L11" s="769"/>
      <c r="M11" s="76"/>
    </row>
    <row r="12" spans="1:13" ht="12.75" customHeight="1">
      <c r="A12" s="662" t="s">
        <v>549</v>
      </c>
      <c r="B12" s="663">
        <v>8483727.5979699995</v>
      </c>
      <c r="C12" s="664">
        <v>1</v>
      </c>
      <c r="D12" s="663">
        <v>116755.73803999927</v>
      </c>
      <c r="E12" s="664">
        <v>1.3954360071312122E-2</v>
      </c>
      <c r="G12" s="124"/>
      <c r="H12" s="782"/>
      <c r="I12" s="782"/>
      <c r="J12" s="782"/>
      <c r="K12" s="782"/>
      <c r="L12" s="769"/>
      <c r="M12" s="76"/>
    </row>
    <row r="13" spans="1:13" ht="12.75" customHeight="1">
      <c r="A13" s="341" t="s">
        <v>119</v>
      </c>
      <c r="B13" s="342">
        <v>150709.64171999999</v>
      </c>
      <c r="C13" s="343">
        <v>4.121306096883396E-2</v>
      </c>
      <c r="D13" s="342">
        <v>7620.8991199999873</v>
      </c>
      <c r="E13" s="343">
        <v>5.3259948906700272E-2</v>
      </c>
      <c r="G13" s="124"/>
      <c r="H13" s="782"/>
      <c r="I13" s="782"/>
      <c r="J13" s="782"/>
      <c r="K13" s="782"/>
      <c r="L13" s="769"/>
      <c r="M13" s="76"/>
    </row>
    <row r="14" spans="1:13" ht="12.75" customHeight="1">
      <c r="A14" s="341" t="s">
        <v>120</v>
      </c>
      <c r="B14" s="342">
        <v>3288472.9912700001</v>
      </c>
      <c r="C14" s="343">
        <v>0.89926587534040303</v>
      </c>
      <c r="D14" s="342">
        <v>61077.43050000025</v>
      </c>
      <c r="E14" s="343">
        <v>1.8924680706144503E-2</v>
      </c>
      <c r="G14" s="124"/>
      <c r="H14" s="782"/>
      <c r="I14" s="782"/>
      <c r="J14" s="782"/>
      <c r="K14" s="782"/>
      <c r="L14" s="769"/>
      <c r="M14" s="76"/>
    </row>
    <row r="15" spans="1:13" ht="12.75" customHeight="1">
      <c r="A15" s="341" t="s">
        <v>121</v>
      </c>
      <c r="B15" s="342">
        <v>217659.11030999999</v>
      </c>
      <c r="C15" s="343">
        <v>5.9521063690762967E-2</v>
      </c>
      <c r="D15" s="342">
        <v>-1542.3223500000022</v>
      </c>
      <c r="E15" s="781">
        <v>-7.0360961207415196E-3</v>
      </c>
      <c r="G15" s="124"/>
      <c r="H15" s="782"/>
      <c r="I15" s="782"/>
      <c r="J15" s="782"/>
      <c r="K15" s="782"/>
      <c r="L15" s="769"/>
      <c r="M15" s="76"/>
    </row>
    <row r="16" spans="1:13" ht="12.75" customHeight="1">
      <c r="A16" s="665" t="s">
        <v>550</v>
      </c>
      <c r="B16" s="663">
        <v>3656841.7433000002</v>
      </c>
      <c r="C16" s="664">
        <v>1</v>
      </c>
      <c r="D16" s="663">
        <v>67156.007270000409</v>
      </c>
      <c r="E16" s="664">
        <v>1.8708046388559829E-2</v>
      </c>
      <c r="G16" s="124"/>
      <c r="H16" s="782"/>
      <c r="I16" s="782"/>
      <c r="J16" s="782"/>
      <c r="K16" s="782"/>
      <c r="L16" s="769"/>
      <c r="M16" s="76"/>
    </row>
    <row r="17" spans="1:13" ht="12.75" customHeight="1">
      <c r="A17" s="341" t="s">
        <v>122</v>
      </c>
      <c r="B17" s="342">
        <v>242460.94483000002</v>
      </c>
      <c r="C17" s="343">
        <v>5.6427989318317932E-2</v>
      </c>
      <c r="D17" s="342">
        <v>15906.237190000043</v>
      </c>
      <c r="E17" s="343">
        <v>7.0209254778653252E-2</v>
      </c>
      <c r="G17" s="124"/>
      <c r="H17" s="782"/>
      <c r="I17" s="782"/>
      <c r="J17" s="782"/>
      <c r="K17" s="782"/>
      <c r="L17" s="769"/>
      <c r="M17" s="76"/>
    </row>
    <row r="18" spans="1:13" ht="12.75" customHeight="1">
      <c r="A18" s="341" t="s">
        <v>123</v>
      </c>
      <c r="B18" s="342">
        <v>3725188.9332300001</v>
      </c>
      <c r="C18" s="343">
        <v>0.86696404437589936</v>
      </c>
      <c r="D18" s="342">
        <v>70752.471679999959</v>
      </c>
      <c r="E18" s="343">
        <v>1.9360706479485623E-2</v>
      </c>
      <c r="G18" s="124"/>
      <c r="H18" s="782"/>
      <c r="I18" s="782"/>
      <c r="J18" s="782"/>
      <c r="K18" s="782"/>
      <c r="L18" s="769"/>
      <c r="M18" s="76"/>
    </row>
    <row r="19" spans="1:13" ht="12.75" customHeight="1">
      <c r="A19" s="341" t="s">
        <v>124</v>
      </c>
      <c r="B19" s="342">
        <v>329170.68491000001</v>
      </c>
      <c r="C19" s="343">
        <v>7.660796630578269E-2</v>
      </c>
      <c r="D19" s="342">
        <v>-2369.4912299999851</v>
      </c>
      <c r="E19" s="343">
        <v>-7.1469203448797369E-3</v>
      </c>
      <c r="G19" s="124"/>
      <c r="H19" s="782"/>
      <c r="I19" s="782"/>
      <c r="J19" s="782"/>
      <c r="K19" s="782"/>
      <c r="L19" s="769"/>
      <c r="M19" s="76"/>
    </row>
    <row r="20" spans="1:13" ht="12.75" customHeight="1">
      <c r="A20" s="662" t="s">
        <v>551</v>
      </c>
      <c r="B20" s="663">
        <v>4296820.5629700003</v>
      </c>
      <c r="C20" s="664">
        <v>1</v>
      </c>
      <c r="D20" s="663">
        <v>84289.217640000395</v>
      </c>
      <c r="E20" s="664">
        <v>2.0009160936794723E-2</v>
      </c>
      <c r="G20" s="124"/>
      <c r="H20" s="782"/>
      <c r="I20" s="782"/>
      <c r="J20" s="782"/>
      <c r="K20" s="782"/>
      <c r="L20" s="769"/>
      <c r="M20" s="76"/>
    </row>
    <row r="21" spans="1:13" ht="12.75" customHeight="1">
      <c r="A21" s="341" t="s">
        <v>125</v>
      </c>
      <c r="B21" s="342">
        <v>136522.79487000001</v>
      </c>
      <c r="C21" s="343">
        <v>2.0605463325857304E-2</v>
      </c>
      <c r="D21" s="342">
        <v>5908.2179200000101</v>
      </c>
      <c r="E21" s="343">
        <v>4.5233985807431765E-2</v>
      </c>
      <c r="G21" s="124"/>
      <c r="H21" s="782"/>
      <c r="I21" s="782"/>
      <c r="J21" s="782"/>
      <c r="K21" s="782"/>
      <c r="L21" s="769"/>
      <c r="M21" s="76"/>
    </row>
    <row r="22" spans="1:13" ht="12.75" customHeight="1">
      <c r="A22" s="341" t="s">
        <v>126</v>
      </c>
      <c r="B22" s="342">
        <v>5921360.8346800003</v>
      </c>
      <c r="C22" s="343">
        <v>0.89371436934285875</v>
      </c>
      <c r="D22" s="342">
        <v>126346.06222000066</v>
      </c>
      <c r="E22" s="343">
        <v>2.180254359668643E-2</v>
      </c>
      <c r="G22" s="124"/>
      <c r="H22" s="782"/>
      <c r="I22" s="782"/>
      <c r="J22" s="782"/>
      <c r="K22" s="782"/>
      <c r="L22" s="769"/>
      <c r="M22" s="76"/>
    </row>
    <row r="23" spans="1:13" ht="12.75" customHeight="1">
      <c r="A23" s="341" t="s">
        <v>127</v>
      </c>
      <c r="B23" s="342">
        <v>567679.34426000004</v>
      </c>
      <c r="C23" s="343">
        <v>8.5680167331283932E-2</v>
      </c>
      <c r="D23" s="342">
        <v>-5888.4098799999338</v>
      </c>
      <c r="E23" s="343">
        <v>-1.0266284737064701E-2</v>
      </c>
      <c r="G23" s="124"/>
      <c r="H23" s="782"/>
      <c r="I23" s="782"/>
      <c r="J23" s="782"/>
      <c r="K23" s="782"/>
      <c r="L23" s="769"/>
      <c r="M23" s="76"/>
    </row>
    <row r="24" spans="1:13" ht="12.75" customHeight="1">
      <c r="A24" s="662" t="s">
        <v>552</v>
      </c>
      <c r="B24" s="663">
        <v>6625562.9738100003</v>
      </c>
      <c r="C24" s="664">
        <v>1</v>
      </c>
      <c r="D24" s="663">
        <v>126365.87026000116</v>
      </c>
      <c r="E24" s="664">
        <v>1.944330480313905E-2</v>
      </c>
      <c r="G24" s="124"/>
      <c r="H24" s="782"/>
      <c r="I24" s="782"/>
      <c r="J24" s="782"/>
      <c r="K24" s="782"/>
      <c r="L24" s="769"/>
      <c r="M24" s="76"/>
    </row>
    <row r="25" spans="1:13" ht="12.75" customHeight="1">
      <c r="A25" s="344" t="s">
        <v>553</v>
      </c>
      <c r="B25" s="345">
        <v>712406.19470999995</v>
      </c>
      <c r="C25" s="346">
        <v>3.0889634925631203E-2</v>
      </c>
      <c r="D25" s="345">
        <v>35704.329269999987</v>
      </c>
      <c r="E25" s="346">
        <v>5.2762274043362645E-2</v>
      </c>
      <c r="G25" s="124"/>
      <c r="H25" s="782"/>
      <c r="I25" s="782"/>
      <c r="J25" s="782"/>
      <c r="K25" s="782"/>
      <c r="L25" s="769"/>
      <c r="M25" s="76"/>
    </row>
    <row r="26" spans="1:13" ht="12.75" customHeight="1">
      <c r="A26" s="344" t="s">
        <v>554</v>
      </c>
      <c r="B26" s="345">
        <v>20503779.15766</v>
      </c>
      <c r="C26" s="346">
        <v>0.8890352968276809</v>
      </c>
      <c r="D26" s="345">
        <v>377482.88232000172</v>
      </c>
      <c r="E26" s="346">
        <v>1.8755705329773775E-2</v>
      </c>
      <c r="G26" s="124"/>
      <c r="H26" s="782"/>
      <c r="I26" s="782"/>
      <c r="J26" s="782"/>
      <c r="K26" s="782"/>
      <c r="L26" s="769"/>
      <c r="M26" s="76"/>
    </row>
    <row r="27" spans="1:13" ht="12.75" customHeight="1">
      <c r="A27" s="344" t="s">
        <v>555</v>
      </c>
      <c r="B27" s="345">
        <v>1846767.52568</v>
      </c>
      <c r="C27" s="346">
        <v>8.0075068246687864E-2</v>
      </c>
      <c r="D27" s="345">
        <v>-18620.37837999966</v>
      </c>
      <c r="E27" s="346">
        <v>-9.9820409146390565E-3</v>
      </c>
      <c r="G27" s="124"/>
      <c r="H27" s="782"/>
      <c r="I27" s="782"/>
      <c r="J27" s="782"/>
      <c r="K27" s="782"/>
      <c r="L27" s="769"/>
      <c r="M27" s="76"/>
    </row>
    <row r="28" spans="1:13" ht="18.75" customHeight="1">
      <c r="A28" s="937" t="s">
        <v>556</v>
      </c>
      <c r="B28" s="938">
        <v>23062952.878049999</v>
      </c>
      <c r="C28" s="939">
        <v>1</v>
      </c>
      <c r="D28" s="938">
        <v>394566.83321000263</v>
      </c>
      <c r="E28" s="939">
        <v>1.7406039954918517E-2</v>
      </c>
      <c r="G28" s="783"/>
      <c r="H28" s="76"/>
      <c r="I28" s="76"/>
      <c r="J28" s="76"/>
      <c r="K28" s="76"/>
      <c r="L28" s="769"/>
      <c r="M28" s="76"/>
    </row>
    <row r="29" spans="1:13" ht="12.75" customHeight="1">
      <c r="A29" s="19" t="s">
        <v>557</v>
      </c>
    </row>
    <row r="30" spans="1:13" ht="12.75" customHeight="1">
      <c r="C30" s="76"/>
    </row>
    <row r="31" spans="1:13" ht="12.75" customHeight="1"/>
    <row r="32" spans="1:13" s="253" customFormat="1" ht="12.75" customHeight="1">
      <c r="A32" s="143" t="s">
        <v>630</v>
      </c>
      <c r="L32" s="129" t="str">
        <f>Naslovnica!A20</f>
        <v>Studeni 2024.</v>
      </c>
    </row>
    <row r="33" spans="1:12" s="253" customFormat="1" ht="12.75" customHeight="1">
      <c r="A33" s="533" t="s">
        <v>888</v>
      </c>
      <c r="L33" s="508" t="str">
        <f>Naslovnica!A24</f>
        <v>November 2024</v>
      </c>
    </row>
    <row r="34" spans="1:12" s="253" customFormat="1" ht="12.75" customHeight="1"/>
    <row r="35" spans="1:12" s="253" customFormat="1" ht="22.5" customHeight="1">
      <c r="A35" s="686"/>
      <c r="B35" s="1152" t="s">
        <v>1384</v>
      </c>
      <c r="C35" s="1152"/>
      <c r="D35" s="1152"/>
      <c r="E35" s="1152"/>
      <c r="F35" s="1152" t="s">
        <v>897</v>
      </c>
      <c r="G35" s="1152"/>
      <c r="H35" s="1152"/>
      <c r="I35" s="1152"/>
      <c r="J35" s="1152"/>
      <c r="K35" s="1152"/>
      <c r="L35" s="1152"/>
    </row>
    <row r="36" spans="1:12" s="253" customFormat="1" ht="45">
      <c r="A36" s="1144" t="s">
        <v>528</v>
      </c>
      <c r="B36" s="753" t="s">
        <v>67</v>
      </c>
      <c r="C36" s="752" t="s">
        <v>96</v>
      </c>
      <c r="D36" s="752" t="s">
        <v>98</v>
      </c>
      <c r="E36" s="752" t="s">
        <v>100</v>
      </c>
      <c r="F36" s="752" t="s">
        <v>615</v>
      </c>
      <c r="G36" s="750" t="s">
        <v>59</v>
      </c>
      <c r="H36" s="750" t="s">
        <v>50</v>
      </c>
      <c r="I36" s="936" t="s">
        <v>1295</v>
      </c>
      <c r="J36" s="936" t="s">
        <v>1296</v>
      </c>
      <c r="K36" s="936" t="s">
        <v>1297</v>
      </c>
      <c r="L36" s="750" t="s">
        <v>1301</v>
      </c>
    </row>
    <row r="37" spans="1:12" s="253" customFormat="1" ht="34.5" customHeight="1">
      <c r="A37" s="1144"/>
      <c r="B37" s="675" t="s">
        <v>612</v>
      </c>
      <c r="C37" s="751" t="s">
        <v>97</v>
      </c>
      <c r="D37" s="751" t="s">
        <v>99</v>
      </c>
      <c r="E37" s="751" t="s">
        <v>101</v>
      </c>
      <c r="F37" s="751" t="s">
        <v>227</v>
      </c>
      <c r="G37" s="751" t="s">
        <v>51</v>
      </c>
      <c r="H37" s="751" t="s">
        <v>52</v>
      </c>
      <c r="I37" s="675" t="s">
        <v>1298</v>
      </c>
      <c r="J37" s="675" t="s">
        <v>1299</v>
      </c>
      <c r="K37" s="675" t="s">
        <v>1300</v>
      </c>
      <c r="L37" s="754" t="s">
        <v>1302</v>
      </c>
    </row>
    <row r="38" spans="1:12" s="253" customFormat="1">
      <c r="A38" s="347" t="s">
        <v>116</v>
      </c>
      <c r="B38" s="348">
        <v>26.4954</v>
      </c>
      <c r="C38" s="349">
        <v>26.2666</v>
      </c>
      <c r="D38" s="348">
        <v>26.504999999999999</v>
      </c>
      <c r="E38" s="755">
        <v>0.23839999999999861</v>
      </c>
      <c r="F38" s="756">
        <v>6.3506050546562332E-3</v>
      </c>
      <c r="G38" s="702">
        <v>9.0197627482687448E-2</v>
      </c>
      <c r="H38" s="702">
        <v>0.11881798527126541</v>
      </c>
      <c r="I38" s="702">
        <v>7.2283466905059157E-2</v>
      </c>
      <c r="J38" s="702">
        <v>5.9611366742136962E-2</v>
      </c>
      <c r="K38" s="702">
        <v>6.8174012248521931E-2</v>
      </c>
      <c r="L38" s="702">
        <v>6.9524543366937364E-2</v>
      </c>
    </row>
    <row r="39" spans="1:12" s="253" customFormat="1">
      <c r="A39" s="347" t="s">
        <v>119</v>
      </c>
      <c r="B39" s="348">
        <v>29.2577</v>
      </c>
      <c r="C39" s="349">
        <v>28.800999999999998</v>
      </c>
      <c r="D39" s="348">
        <v>29.2577</v>
      </c>
      <c r="E39" s="755">
        <v>0.45670000000000144</v>
      </c>
      <c r="F39" s="756">
        <v>1.6457059477487546E-2</v>
      </c>
      <c r="G39" s="702">
        <v>0.12690849985363672</v>
      </c>
      <c r="H39" s="702">
        <v>0.15454613614928991</v>
      </c>
      <c r="I39" s="702">
        <v>8.6522652113903975E-2</v>
      </c>
      <c r="J39" s="702">
        <v>7.4449195314475691E-2</v>
      </c>
      <c r="K39" s="702">
        <v>7.7386917226441643E-2</v>
      </c>
      <c r="L39" s="702">
        <v>7.9887231190749031E-2</v>
      </c>
    </row>
    <row r="40" spans="1:12" s="253" customFormat="1">
      <c r="A40" s="347" t="s">
        <v>122</v>
      </c>
      <c r="B40" s="348">
        <v>31.9239</v>
      </c>
      <c r="C40" s="349">
        <v>31.327400000000001</v>
      </c>
      <c r="D40" s="348">
        <v>31.9239</v>
      </c>
      <c r="E40" s="755">
        <v>0.59649999999999892</v>
      </c>
      <c r="F40" s="756">
        <v>1.7815980181794311E-2</v>
      </c>
      <c r="G40" s="702">
        <v>0.15938507800923918</v>
      </c>
      <c r="H40" s="702">
        <v>0.18455150611127191</v>
      </c>
      <c r="I40" s="702">
        <v>9.257601748218458E-2</v>
      </c>
      <c r="J40" s="702">
        <v>8.6224794372439018E-2</v>
      </c>
      <c r="K40" s="702">
        <v>8.7524362552616752E-2</v>
      </c>
      <c r="L40" s="702">
        <v>8.9083182486521917E-2</v>
      </c>
    </row>
    <row r="41" spans="1:12" s="253" customFormat="1">
      <c r="A41" s="347" t="s">
        <v>125</v>
      </c>
      <c r="B41" s="348">
        <v>25.187999999999999</v>
      </c>
      <c r="C41" s="349">
        <v>24.829799999999999</v>
      </c>
      <c r="D41" s="348">
        <v>25.222899999999999</v>
      </c>
      <c r="E41" s="755">
        <v>0.39310000000000045</v>
      </c>
      <c r="F41" s="756">
        <v>1.3454791257604404E-2</v>
      </c>
      <c r="G41" s="702">
        <v>7.7695200687999844E-2</v>
      </c>
      <c r="H41" s="702">
        <v>0.10968662851402966</v>
      </c>
      <c r="I41" s="702">
        <v>4.5832478859604286E-2</v>
      </c>
      <c r="J41" s="702">
        <v>4.9127234459640956E-2</v>
      </c>
      <c r="K41" s="702">
        <v>6.2211270888101078E-2</v>
      </c>
      <c r="L41" s="702">
        <v>6.4275242647185538E-2</v>
      </c>
    </row>
    <row r="42" spans="1:12" s="253" customFormat="1">
      <c r="A42" s="666" t="s">
        <v>128</v>
      </c>
      <c r="B42" s="667">
        <v>216.06505037147201</v>
      </c>
      <c r="C42" s="668">
        <v>212.63371596373537</v>
      </c>
      <c r="D42" s="667">
        <v>216.06505037147201</v>
      </c>
      <c r="E42" s="757">
        <v>3.4313344077366423</v>
      </c>
      <c r="F42" s="758">
        <v>1.5136251089653552E-2</v>
      </c>
      <c r="G42" s="741">
        <v>0.12945940193070471</v>
      </c>
      <c r="H42" s="741">
        <v>0.15788990350839671</v>
      </c>
      <c r="I42" s="741">
        <v>8.3703801683767676E-2</v>
      </c>
      <c r="J42" s="741">
        <v>7.3517163258715934E-2</v>
      </c>
      <c r="K42" s="741">
        <v>7.6205036371160828E-2</v>
      </c>
      <c r="L42" s="741">
        <v>7.7783490121295928E-2</v>
      </c>
    </row>
    <row r="43" spans="1:12" s="253" customFormat="1">
      <c r="A43" s="347" t="s">
        <v>117</v>
      </c>
      <c r="B43" s="348">
        <v>42.171799999999998</v>
      </c>
      <c r="C43" s="349">
        <v>41.637799999999999</v>
      </c>
      <c r="D43" s="348">
        <v>42.190199999999997</v>
      </c>
      <c r="E43" s="755">
        <v>0.55239999999999867</v>
      </c>
      <c r="F43" s="756">
        <v>1.1962095634375114E-2</v>
      </c>
      <c r="G43" s="703">
        <v>8.8551722713803294E-2</v>
      </c>
      <c r="H43" s="703">
        <v>0.11585977334486963</v>
      </c>
      <c r="I43" s="703">
        <v>4.691091811752135E-2</v>
      </c>
      <c r="J43" s="703">
        <v>4.1097384714018581E-2</v>
      </c>
      <c r="K43" s="703">
        <v>4.2242670761872381E-2</v>
      </c>
      <c r="L43" s="703">
        <v>5.2478141354676211E-2</v>
      </c>
    </row>
    <row r="44" spans="1:12" s="253" customFormat="1">
      <c r="A44" s="347" t="s">
        <v>120</v>
      </c>
      <c r="B44" s="348">
        <v>49.3491</v>
      </c>
      <c r="C44" s="349">
        <v>48.6676</v>
      </c>
      <c r="D44" s="348">
        <v>49.3491</v>
      </c>
      <c r="E44" s="755">
        <v>0.68149999999999977</v>
      </c>
      <c r="F44" s="756">
        <v>1.4169865761329836E-2</v>
      </c>
      <c r="G44" s="703">
        <v>0.11189194060789043</v>
      </c>
      <c r="H44" s="703">
        <v>0.13673554004560851</v>
      </c>
      <c r="I44" s="703">
        <v>6.7350163914660532E-2</v>
      </c>
      <c r="J44" s="703">
        <v>5.7715498148543931E-2</v>
      </c>
      <c r="K44" s="703">
        <v>5.869624728001166E-2</v>
      </c>
      <c r="L44" s="703">
        <v>5.9822033957032339E-2</v>
      </c>
    </row>
    <row r="45" spans="1:12" s="253" customFormat="1">
      <c r="A45" s="347" t="s">
        <v>123</v>
      </c>
      <c r="B45" s="348">
        <v>43.5015</v>
      </c>
      <c r="C45" s="349">
        <v>42.803400000000003</v>
      </c>
      <c r="D45" s="348">
        <v>43.5015</v>
      </c>
      <c r="E45" s="755">
        <v>0.69809999999999661</v>
      </c>
      <c r="F45" s="756">
        <v>1.4822902013479133E-2</v>
      </c>
      <c r="G45" s="703">
        <v>0.12091267489499868</v>
      </c>
      <c r="H45" s="703">
        <v>0.14740326537071735</v>
      </c>
      <c r="I45" s="703">
        <v>5.8677118000690864E-2</v>
      </c>
      <c r="J45" s="703">
        <v>5.5757028332644287E-2</v>
      </c>
      <c r="K45" s="703">
        <v>5.7289351328464688E-2</v>
      </c>
      <c r="L45" s="703">
        <v>5.3924657614791816E-2</v>
      </c>
    </row>
    <row r="46" spans="1:12" s="253" customFormat="1">
      <c r="A46" s="347" t="s">
        <v>126</v>
      </c>
      <c r="B46" s="348">
        <v>42.420299999999997</v>
      </c>
      <c r="C46" s="349">
        <v>41.688299999999998</v>
      </c>
      <c r="D46" s="348">
        <v>42.587400000000002</v>
      </c>
      <c r="E46" s="755">
        <v>0.89910000000000423</v>
      </c>
      <c r="F46" s="756">
        <v>1.771024012705702E-2</v>
      </c>
      <c r="G46" s="703">
        <v>6.9003404557722581E-2</v>
      </c>
      <c r="H46" s="703">
        <v>8.878040517128527E-2</v>
      </c>
      <c r="I46" s="703">
        <v>3.7088280272759233E-2</v>
      </c>
      <c r="J46" s="703">
        <v>3.387295599470086E-2</v>
      </c>
      <c r="K46" s="703">
        <v>4.4686104386955083E-2</v>
      </c>
      <c r="L46" s="703">
        <v>5.275175407120658E-2</v>
      </c>
    </row>
    <row r="47" spans="1:12" s="253" customFormat="1">
      <c r="A47" s="666" t="s">
        <v>129</v>
      </c>
      <c r="B47" s="667">
        <v>328.77748720279232</v>
      </c>
      <c r="C47" s="668">
        <v>323.92239196237995</v>
      </c>
      <c r="D47" s="667">
        <v>329.02170301341209</v>
      </c>
      <c r="E47" s="757">
        <v>5.0993110510321458</v>
      </c>
      <c r="F47" s="758">
        <v>1.4496910598430945E-2</v>
      </c>
      <c r="G47" s="741">
        <v>9.3246459878288057E-2</v>
      </c>
      <c r="H47" s="741">
        <v>0.11773781391342997</v>
      </c>
      <c r="I47" s="741">
        <v>5.0064795911979765E-2</v>
      </c>
      <c r="J47" s="741">
        <v>4.4531892660627292E-2</v>
      </c>
      <c r="K47" s="741">
        <v>4.8170262789992702E-2</v>
      </c>
      <c r="L47" s="741">
        <v>5.4068902352283787E-2</v>
      </c>
    </row>
    <row r="48" spans="1:12" s="253" customFormat="1">
      <c r="A48" s="347" t="s">
        <v>118</v>
      </c>
      <c r="B48" s="348">
        <v>18.061199999999999</v>
      </c>
      <c r="C48" s="349">
        <v>17.983699999999999</v>
      </c>
      <c r="D48" s="348">
        <v>18.061199999999999</v>
      </c>
      <c r="E48" s="755">
        <v>7.7500000000000568E-2</v>
      </c>
      <c r="F48" s="756">
        <v>4.0582159415616381E-3</v>
      </c>
      <c r="G48" s="703">
        <v>3.2759044618402067E-2</v>
      </c>
      <c r="H48" s="703">
        <v>4.9496205562076678E-2</v>
      </c>
      <c r="I48" s="703">
        <v>5.1975382637499123E-3</v>
      </c>
      <c r="J48" s="703">
        <v>5.18461344938137E-3</v>
      </c>
      <c r="K48" s="703">
        <v>2.9659619846916785E-2</v>
      </c>
      <c r="L48" s="703">
        <v>3.0408480586673559E-2</v>
      </c>
    </row>
    <row r="49" spans="1:12" s="253" customFormat="1">
      <c r="A49" s="347" t="s">
        <v>121</v>
      </c>
      <c r="B49" s="348">
        <v>19.450500000000002</v>
      </c>
      <c r="C49" s="349">
        <v>19.344100000000001</v>
      </c>
      <c r="D49" s="348">
        <v>19.450500000000002</v>
      </c>
      <c r="E49" s="755">
        <v>0.10640000000000072</v>
      </c>
      <c r="F49" s="756">
        <v>5.3288814000849172E-3</v>
      </c>
      <c r="G49" s="703">
        <v>3.9572209662161129E-2</v>
      </c>
      <c r="H49" s="703">
        <v>6.1268251162181597E-2</v>
      </c>
      <c r="I49" s="703">
        <v>8.6168607441174938E-3</v>
      </c>
      <c r="J49" s="703">
        <v>1.0067591757283889E-2</v>
      </c>
      <c r="K49" s="703">
        <v>3.6056095911327857E-2</v>
      </c>
      <c r="L49" s="703">
        <v>3.785977226424353E-2</v>
      </c>
    </row>
    <row r="50" spans="1:12" s="253" customFormat="1">
      <c r="A50" s="347" t="s">
        <v>124</v>
      </c>
      <c r="B50" s="348">
        <v>18.463100000000001</v>
      </c>
      <c r="C50" s="349">
        <v>18.376999999999999</v>
      </c>
      <c r="D50" s="348">
        <v>18.463100000000001</v>
      </c>
      <c r="E50" s="755">
        <v>8.6100000000001842E-2</v>
      </c>
      <c r="F50" s="756">
        <v>4.3736774249703014E-3</v>
      </c>
      <c r="G50" s="703">
        <v>3.6460906273858118E-2</v>
      </c>
      <c r="H50" s="703">
        <v>5.3048537044430466E-2</v>
      </c>
      <c r="I50" s="703">
        <v>1.1179233821994039E-3</v>
      </c>
      <c r="J50" s="703">
        <v>5.4005091195330479E-3</v>
      </c>
      <c r="K50" s="703">
        <v>3.1267391545710899E-2</v>
      </c>
      <c r="L50" s="703">
        <v>3.2615755332371377E-2</v>
      </c>
    </row>
    <row r="51" spans="1:12" s="253" customFormat="1">
      <c r="A51" s="347" t="s">
        <v>127</v>
      </c>
      <c r="B51" s="348">
        <v>19.204699999999999</v>
      </c>
      <c r="C51" s="349">
        <v>19.126200000000001</v>
      </c>
      <c r="D51" s="348">
        <v>19.204699999999999</v>
      </c>
      <c r="E51" s="755">
        <v>7.8499999999998238E-2</v>
      </c>
      <c r="F51" s="927">
        <v>4.0360737158540161E-3</v>
      </c>
      <c r="G51" s="703">
        <v>2.7747749676231726E-2</v>
      </c>
      <c r="H51" s="703">
        <v>4.0048307085761348E-2</v>
      </c>
      <c r="I51" s="703">
        <v>8.5223709567621153E-3</v>
      </c>
      <c r="J51" s="703">
        <v>8.2791655598111191E-3</v>
      </c>
      <c r="K51" s="703">
        <v>3.396880586614448E-2</v>
      </c>
      <c r="L51" s="703">
        <v>3.6577209596623916E-2</v>
      </c>
    </row>
    <row r="52" spans="1:12" s="253" customFormat="1">
      <c r="A52" s="666" t="s">
        <v>130</v>
      </c>
      <c r="B52" s="667">
        <v>140.5039502123831</v>
      </c>
      <c r="C52" s="668">
        <v>139.88059536028226</v>
      </c>
      <c r="D52" s="667">
        <v>140.5039502123831</v>
      </c>
      <c r="E52" s="757">
        <v>0.62335485210084585</v>
      </c>
      <c r="F52" s="758">
        <v>4.2940325397462509E-3</v>
      </c>
      <c r="G52" s="741">
        <v>3.241628730354873E-2</v>
      </c>
      <c r="H52" s="741">
        <v>4.8258991977123689E-2</v>
      </c>
      <c r="I52" s="741">
        <v>5.9406717515764207E-3</v>
      </c>
      <c r="J52" s="741">
        <v>6.7189397880127455E-3</v>
      </c>
      <c r="K52" s="741">
        <v>3.2020328921865682E-2</v>
      </c>
      <c r="L52" s="741">
        <v>3.3617135049577751E-2</v>
      </c>
    </row>
    <row r="53" spans="1:12" s="253" customFormat="1" ht="12.75" customHeight="1">
      <c r="A53" s="22" t="s">
        <v>527</v>
      </c>
      <c r="G53" s="700"/>
      <c r="H53" s="700"/>
      <c r="I53" s="700"/>
      <c r="J53" s="700"/>
      <c r="K53" s="700"/>
      <c r="L53" s="700"/>
    </row>
    <row r="54" spans="1:12" s="253" customFormat="1" ht="25.5" customHeight="1">
      <c r="A54" s="1154" t="s">
        <v>1381</v>
      </c>
      <c r="B54" s="1154"/>
      <c r="C54" s="1154"/>
      <c r="D54" s="1154"/>
      <c r="E54" s="1154"/>
      <c r="F54" s="1154"/>
      <c r="G54" s="1154"/>
      <c r="H54" s="1154"/>
      <c r="I54" s="1154"/>
      <c r="J54" s="1154"/>
      <c r="K54" s="1154"/>
      <c r="L54" s="1154"/>
    </row>
    <row r="55" spans="1:12" s="253" customFormat="1" ht="20.25" customHeight="1">
      <c r="A55" s="1153" t="s">
        <v>162</v>
      </c>
      <c r="B55" s="1153"/>
      <c r="C55" s="1153"/>
      <c r="D55" s="1153"/>
      <c r="E55" s="1153"/>
      <c r="F55" s="1153"/>
      <c r="G55" s="1153"/>
      <c r="H55" s="1153"/>
      <c r="I55" s="1153"/>
      <c r="J55" s="1153"/>
      <c r="K55" s="1153"/>
      <c r="L55" s="1153"/>
    </row>
    <row r="56" spans="1:12" s="253" customFormat="1" ht="24" customHeight="1">
      <c r="A56" s="1150" t="s">
        <v>1380</v>
      </c>
      <c r="B56" s="1150"/>
      <c r="C56" s="1150"/>
      <c r="D56" s="1150"/>
      <c r="E56" s="1150"/>
      <c r="F56" s="1150"/>
      <c r="G56" s="1150"/>
      <c r="H56" s="1150"/>
      <c r="I56" s="1150"/>
      <c r="J56" s="1150"/>
      <c r="K56" s="1150"/>
      <c r="L56" s="1150"/>
    </row>
    <row r="57" spans="1:12" s="253" customFormat="1" ht="21" customHeight="1">
      <c r="A57" s="1151" t="s">
        <v>1303</v>
      </c>
      <c r="B57" s="1151"/>
      <c r="C57" s="1151"/>
      <c r="D57" s="1151"/>
      <c r="E57" s="1151"/>
      <c r="F57" s="1151"/>
      <c r="G57" s="1151"/>
      <c r="H57" s="1151"/>
      <c r="I57" s="1151"/>
      <c r="J57" s="1151"/>
      <c r="K57" s="1151"/>
      <c r="L57" s="1151"/>
    </row>
    <row r="58" spans="1:12" s="253" customFormat="1" ht="12.75" customHeight="1">
      <c r="F58" s="170"/>
    </row>
    <row r="59" spans="1:12" s="253" customFormat="1" ht="12.75" customHeight="1">
      <c r="A59" s="589" t="s">
        <v>81</v>
      </c>
    </row>
    <row r="60" spans="1:12" s="253" customFormat="1" ht="12.75" customHeight="1">
      <c r="A60" s="589"/>
    </row>
    <row r="61" spans="1:12" s="253" customFormat="1" ht="12.75" customHeight="1"/>
    <row r="62" spans="1:12" s="253" customFormat="1" ht="12.75" customHeight="1"/>
    <row r="63" spans="1:12" s="253" customFormat="1" ht="12.75" customHeight="1"/>
    <row r="95" spans="12:12">
      <c r="L95" s="67" t="s">
        <v>783</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710937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7109375" bestFit="1" customWidth="1"/>
    <col min="33" max="33" width="6.140625" bestFit="1" customWidth="1"/>
    <col min="34" max="34" width="10.140625" bestFit="1" customWidth="1"/>
  </cols>
  <sheetData>
    <row r="1" spans="1:35" ht="12.75" customHeight="1">
      <c r="A1" s="142" t="s">
        <v>631</v>
      </c>
      <c r="AG1" s="129" t="str">
        <f>Naslovnica!A20</f>
        <v>Studeni 2024.</v>
      </c>
    </row>
    <row r="2" spans="1:35" ht="12.75" customHeight="1">
      <c r="A2" s="530" t="s">
        <v>889</v>
      </c>
      <c r="AG2" s="508" t="str">
        <f>Naslovnica!A24</f>
        <v>November 2024</v>
      </c>
    </row>
    <row r="3" spans="1:35" ht="12.75" customHeight="1">
      <c r="A3" s="66"/>
      <c r="AG3" s="65"/>
    </row>
    <row r="4" spans="1:35" ht="12.75" customHeight="1">
      <c r="I4" s="169"/>
      <c r="J4" s="169"/>
      <c r="K4" s="169"/>
      <c r="AG4" s="13" t="s">
        <v>1360</v>
      </c>
    </row>
    <row r="5" spans="1:35" ht="15" customHeight="1">
      <c r="A5" s="669" t="s">
        <v>131</v>
      </c>
      <c r="B5" s="1157" t="s">
        <v>543</v>
      </c>
      <c r="C5" s="1157"/>
      <c r="D5" s="1157"/>
      <c r="E5" s="1157"/>
      <c r="F5" s="1157"/>
      <c r="G5" s="1157"/>
      <c r="H5" s="1157"/>
      <c r="I5" s="1157"/>
      <c r="J5" s="1155" t="s">
        <v>537</v>
      </c>
      <c r="K5" s="1155"/>
      <c r="L5" s="1157" t="s">
        <v>542</v>
      </c>
      <c r="M5" s="1157"/>
      <c r="N5" s="1157"/>
      <c r="O5" s="1157"/>
      <c r="P5" s="1157"/>
      <c r="Q5" s="1157"/>
      <c r="R5" s="1157"/>
      <c r="S5" s="1157"/>
      <c r="T5" s="1155" t="s">
        <v>538</v>
      </c>
      <c r="U5" s="1155"/>
      <c r="V5" s="1157" t="s">
        <v>541</v>
      </c>
      <c r="W5" s="1157"/>
      <c r="X5" s="1157"/>
      <c r="Y5" s="1157"/>
      <c r="Z5" s="1157"/>
      <c r="AA5" s="1157"/>
      <c r="AB5" s="1157"/>
      <c r="AC5" s="1157"/>
      <c r="AD5" s="1155" t="s">
        <v>539</v>
      </c>
      <c r="AE5" s="1155"/>
      <c r="AF5" s="1156" t="s">
        <v>540</v>
      </c>
      <c r="AG5" s="1156"/>
    </row>
    <row r="6" spans="1:35" ht="22.5" customHeight="1">
      <c r="A6" s="1158" t="s">
        <v>544</v>
      </c>
      <c r="B6" s="1152" t="s">
        <v>132</v>
      </c>
      <c r="C6" s="1152"/>
      <c r="D6" s="1152" t="s">
        <v>133</v>
      </c>
      <c r="E6" s="1152"/>
      <c r="F6" s="1152" t="s">
        <v>134</v>
      </c>
      <c r="G6" s="1152"/>
      <c r="H6" s="1152" t="s">
        <v>135</v>
      </c>
      <c r="I6" s="1152"/>
      <c r="J6" s="1155"/>
      <c r="K6" s="1155"/>
      <c r="L6" s="1152" t="s">
        <v>132</v>
      </c>
      <c r="M6" s="1152"/>
      <c r="N6" s="1152" t="s">
        <v>133</v>
      </c>
      <c r="O6" s="1152"/>
      <c r="P6" s="1152" t="s">
        <v>134</v>
      </c>
      <c r="Q6" s="1152"/>
      <c r="R6" s="1152" t="s">
        <v>135</v>
      </c>
      <c r="S6" s="1152"/>
      <c r="T6" s="1155"/>
      <c r="U6" s="1155"/>
      <c r="V6" s="1152" t="s">
        <v>132</v>
      </c>
      <c r="W6" s="1152"/>
      <c r="X6" s="1152" t="s">
        <v>133</v>
      </c>
      <c r="Y6" s="1152"/>
      <c r="Z6" s="1152" t="s">
        <v>134</v>
      </c>
      <c r="AA6" s="1152"/>
      <c r="AB6" s="1152" t="s">
        <v>135</v>
      </c>
      <c r="AC6" s="1152"/>
      <c r="AD6" s="1155"/>
      <c r="AE6" s="1155"/>
      <c r="AF6" s="1156"/>
      <c r="AG6" s="1156"/>
    </row>
    <row r="7" spans="1:35">
      <c r="A7" s="1158"/>
      <c r="B7" s="669" t="s">
        <v>31</v>
      </c>
      <c r="C7" s="669" t="s">
        <v>32</v>
      </c>
      <c r="D7" s="669" t="s">
        <v>31</v>
      </c>
      <c r="E7" s="669" t="s">
        <v>32</v>
      </c>
      <c r="F7" s="669" t="s">
        <v>31</v>
      </c>
      <c r="G7" s="669" t="s">
        <v>32</v>
      </c>
      <c r="H7" s="669" t="s">
        <v>31</v>
      </c>
      <c r="I7" s="669" t="s">
        <v>32</v>
      </c>
      <c r="J7" s="669" t="s">
        <v>31</v>
      </c>
      <c r="K7" s="669" t="s">
        <v>32</v>
      </c>
      <c r="L7" s="669" t="s">
        <v>31</v>
      </c>
      <c r="M7" s="669" t="s">
        <v>32</v>
      </c>
      <c r="N7" s="669" t="s">
        <v>31</v>
      </c>
      <c r="O7" s="669" t="s">
        <v>32</v>
      </c>
      <c r="P7" s="669" t="s">
        <v>31</v>
      </c>
      <c r="Q7" s="669" t="s">
        <v>32</v>
      </c>
      <c r="R7" s="669" t="s">
        <v>31</v>
      </c>
      <c r="S7" s="669" t="s">
        <v>32</v>
      </c>
      <c r="T7" s="669" t="s">
        <v>31</v>
      </c>
      <c r="U7" s="669" t="s">
        <v>32</v>
      </c>
      <c r="V7" s="669" t="s">
        <v>31</v>
      </c>
      <c r="W7" s="669" t="s">
        <v>32</v>
      </c>
      <c r="X7" s="669" t="s">
        <v>31</v>
      </c>
      <c r="Y7" s="669" t="s">
        <v>32</v>
      </c>
      <c r="Z7" s="669" t="s">
        <v>31</v>
      </c>
      <c r="AA7" s="669" t="s">
        <v>32</v>
      </c>
      <c r="AB7" s="669" t="s">
        <v>31</v>
      </c>
      <c r="AC7" s="669" t="s">
        <v>32</v>
      </c>
      <c r="AD7" s="669" t="s">
        <v>31</v>
      </c>
      <c r="AE7" s="669" t="s">
        <v>32</v>
      </c>
      <c r="AF7" s="669" t="s">
        <v>31</v>
      </c>
      <c r="AG7" s="669" t="s">
        <v>32</v>
      </c>
    </row>
    <row r="8" spans="1:35">
      <c r="A8" s="1158"/>
      <c r="B8" s="670" t="s">
        <v>29</v>
      </c>
      <c r="C8" s="670" t="s">
        <v>30</v>
      </c>
      <c r="D8" s="670" t="s">
        <v>29</v>
      </c>
      <c r="E8" s="670" t="s">
        <v>30</v>
      </c>
      <c r="F8" s="670" t="s">
        <v>29</v>
      </c>
      <c r="G8" s="670" t="s">
        <v>30</v>
      </c>
      <c r="H8" s="670" t="s">
        <v>29</v>
      </c>
      <c r="I8" s="670" t="s">
        <v>30</v>
      </c>
      <c r="J8" s="670" t="s">
        <v>29</v>
      </c>
      <c r="K8" s="670" t="s">
        <v>30</v>
      </c>
      <c r="L8" s="670" t="s">
        <v>29</v>
      </c>
      <c r="M8" s="670" t="s">
        <v>30</v>
      </c>
      <c r="N8" s="670" t="s">
        <v>29</v>
      </c>
      <c r="O8" s="670" t="s">
        <v>30</v>
      </c>
      <c r="P8" s="670" t="s">
        <v>29</v>
      </c>
      <c r="Q8" s="670" t="s">
        <v>30</v>
      </c>
      <c r="R8" s="670" t="s">
        <v>29</v>
      </c>
      <c r="S8" s="670" t="s">
        <v>30</v>
      </c>
      <c r="T8" s="670" t="s">
        <v>29</v>
      </c>
      <c r="U8" s="670" t="s">
        <v>30</v>
      </c>
      <c r="V8" s="670" t="s">
        <v>29</v>
      </c>
      <c r="W8" s="670" t="s">
        <v>30</v>
      </c>
      <c r="X8" s="670" t="s">
        <v>29</v>
      </c>
      <c r="Y8" s="670" t="s">
        <v>30</v>
      </c>
      <c r="Z8" s="670" t="s">
        <v>29</v>
      </c>
      <c r="AA8" s="670" t="s">
        <v>30</v>
      </c>
      <c r="AB8" s="670" t="s">
        <v>29</v>
      </c>
      <c r="AC8" s="670" t="s">
        <v>30</v>
      </c>
      <c r="AD8" s="670" t="s">
        <v>29</v>
      </c>
      <c r="AE8" s="670" t="s">
        <v>30</v>
      </c>
      <c r="AF8" s="670" t="s">
        <v>29</v>
      </c>
      <c r="AG8" s="670" t="s">
        <v>30</v>
      </c>
    </row>
    <row r="9" spans="1:35" ht="18">
      <c r="A9" s="350" t="s">
        <v>409</v>
      </c>
      <c r="B9" s="351">
        <v>262.95412999999996</v>
      </c>
      <c r="C9" s="352">
        <v>1.4391663360019354E-3</v>
      </c>
      <c r="D9" s="351">
        <v>7819.3993300000002</v>
      </c>
      <c r="E9" s="352">
        <v>5.1883869159498372E-2</v>
      </c>
      <c r="F9" s="351">
        <v>1513.27252</v>
      </c>
      <c r="G9" s="352">
        <v>6.2413042276191003E-3</v>
      </c>
      <c r="H9" s="351">
        <v>3595.4890799999998</v>
      </c>
      <c r="I9" s="352">
        <v>2.6336181319930509E-2</v>
      </c>
      <c r="J9" s="351">
        <v>13191.11506</v>
      </c>
      <c r="K9" s="352">
        <v>1.8516283490019155E-2</v>
      </c>
      <c r="L9" s="351">
        <v>2540.0036100000002</v>
      </c>
      <c r="M9" s="352">
        <v>3.3559061440136098E-4</v>
      </c>
      <c r="N9" s="351">
        <v>27455.173290000002</v>
      </c>
      <c r="O9" s="352">
        <v>8.3489125083444412E-3</v>
      </c>
      <c r="P9" s="351">
        <v>7350.5833700000003</v>
      </c>
      <c r="Q9" s="352">
        <v>1.9732108899041876E-3</v>
      </c>
      <c r="R9" s="351">
        <v>29493.372460000006</v>
      </c>
      <c r="S9" s="352">
        <v>4.9808436410874223E-3</v>
      </c>
      <c r="T9" s="351">
        <v>66839.132730000012</v>
      </c>
      <c r="U9" s="352">
        <v>3.259844549451771E-3</v>
      </c>
      <c r="V9" s="351">
        <v>105.38465000000001</v>
      </c>
      <c r="W9" s="352">
        <v>1.4391730021268281E-4</v>
      </c>
      <c r="X9" s="351">
        <v>7804.4900900000002</v>
      </c>
      <c r="Y9" s="352">
        <v>3.5856482546880265E-2</v>
      </c>
      <c r="Z9" s="351">
        <v>266.44997999999998</v>
      </c>
      <c r="AA9" s="352">
        <v>8.0945841235178996E-4</v>
      </c>
      <c r="AB9" s="351">
        <v>8074.5770799999991</v>
      </c>
      <c r="AC9" s="352">
        <v>1.4223834567251403E-2</v>
      </c>
      <c r="AD9" s="351">
        <v>16250.9018</v>
      </c>
      <c r="AE9" s="352">
        <v>8.799646720025707E-3</v>
      </c>
      <c r="AF9" s="351">
        <v>96281.149590000015</v>
      </c>
      <c r="AG9" s="352">
        <v>4.1747104154325823E-3</v>
      </c>
    </row>
    <row r="10" spans="1:35" ht="18">
      <c r="A10" s="350" t="s">
        <v>410</v>
      </c>
      <c r="B10" s="353">
        <v>460.01798999994247</v>
      </c>
      <c r="C10" s="354">
        <v>2.5177106180579571E-3</v>
      </c>
      <c r="D10" s="353">
        <v>2713.2597899999428</v>
      </c>
      <c r="E10" s="354">
        <v>1.8003226334788694E-2</v>
      </c>
      <c r="F10" s="353">
        <v>6382.0119999999388</v>
      </c>
      <c r="G10" s="354">
        <v>2.6321814445104341E-2</v>
      </c>
      <c r="H10" s="353">
        <v>2274.5193199999926</v>
      </c>
      <c r="I10" s="354">
        <v>1.6660362997738501E-2</v>
      </c>
      <c r="J10" s="353">
        <v>11829.809099999817</v>
      </c>
      <c r="K10" s="354">
        <v>1.6605427056930317E-2</v>
      </c>
      <c r="L10" s="353">
        <v>10300.242640001909</v>
      </c>
      <c r="M10" s="354">
        <v>1.360889702058863E-3</v>
      </c>
      <c r="N10" s="353">
        <v>9131.2599300014153</v>
      </c>
      <c r="O10" s="354">
        <v>2.7767477349815409E-3</v>
      </c>
      <c r="P10" s="353">
        <v>13349.801389999524</v>
      </c>
      <c r="Q10" s="354">
        <v>3.5836575350352258E-3</v>
      </c>
      <c r="R10" s="353">
        <v>32796.586960001106</v>
      </c>
      <c r="S10" s="354">
        <v>5.5386908306481325E-3</v>
      </c>
      <c r="T10" s="353">
        <v>65577.890920003949</v>
      </c>
      <c r="U10" s="352">
        <v>3.1983318985251835E-3</v>
      </c>
      <c r="V10" s="353">
        <v>14364.540599999786</v>
      </c>
      <c r="W10" s="354">
        <v>1.9616764888885051E-2</v>
      </c>
      <c r="X10" s="353">
        <v>9.2709999999999987E-2</v>
      </c>
      <c r="Y10" s="354">
        <v>4.2594127977440601E-7</v>
      </c>
      <c r="Z10" s="353">
        <v>996.65</v>
      </c>
      <c r="AA10" s="354">
        <v>3.027760507508432E-3</v>
      </c>
      <c r="AB10" s="353">
        <v>0.56198000000044701</v>
      </c>
      <c r="AC10" s="354">
        <v>9.8996027543157752E-7</v>
      </c>
      <c r="AD10" s="353">
        <v>15361.845289999786</v>
      </c>
      <c r="AE10" s="354">
        <v>8.3182344698980934E-3</v>
      </c>
      <c r="AF10" s="353">
        <v>92769.545310003567</v>
      </c>
      <c r="AG10" s="352">
        <v>4.0224487211652608E-3</v>
      </c>
    </row>
    <row r="11" spans="1:35" ht="27">
      <c r="A11" s="350" t="s">
        <v>411</v>
      </c>
      <c r="B11" s="353">
        <v>182342.44516</v>
      </c>
      <c r="C11" s="354">
        <v>0.99797294949712745</v>
      </c>
      <c r="D11" s="353">
        <v>147739.99460000001</v>
      </c>
      <c r="E11" s="354">
        <v>0.98029557334954476</v>
      </c>
      <c r="F11" s="353">
        <v>237750.24176</v>
      </c>
      <c r="G11" s="354">
        <v>0.98057129129269538</v>
      </c>
      <c r="H11" s="353">
        <v>132768.58583</v>
      </c>
      <c r="I11" s="354">
        <v>0.97250122923739679</v>
      </c>
      <c r="J11" s="353">
        <v>700601.26734999998</v>
      </c>
      <c r="K11" s="354">
        <v>0.98342949937996382</v>
      </c>
      <c r="L11" s="353">
        <v>7568658.0190000003</v>
      </c>
      <c r="M11" s="354">
        <v>0.99998700190429946</v>
      </c>
      <c r="N11" s="353">
        <v>3236433.8365500001</v>
      </c>
      <c r="O11" s="354">
        <v>0.98417528292357337</v>
      </c>
      <c r="P11" s="353">
        <v>3714463.0522000003</v>
      </c>
      <c r="Q11" s="354">
        <v>0.99712071488929832</v>
      </c>
      <c r="R11" s="353">
        <v>5894678.4668500004</v>
      </c>
      <c r="S11" s="354">
        <v>0.99549387909722875</v>
      </c>
      <c r="T11" s="353">
        <v>20414233.374600001</v>
      </c>
      <c r="U11" s="354">
        <v>0.99563271813006715</v>
      </c>
      <c r="V11" s="353">
        <v>734321.22037999996</v>
      </c>
      <c r="W11" s="354">
        <v>1.0028170850875537</v>
      </c>
      <c r="X11" s="353">
        <v>210455.29233999999</v>
      </c>
      <c r="Y11" s="354">
        <v>0.96690320951996911</v>
      </c>
      <c r="Z11" s="353">
        <v>329989.88988999999</v>
      </c>
      <c r="AA11" s="354">
        <v>1.00248869360959</v>
      </c>
      <c r="AB11" s="353">
        <v>561972.76829000004</v>
      </c>
      <c r="AC11" s="354">
        <v>0.98994753635533661</v>
      </c>
      <c r="AD11" s="353">
        <v>1836739.1709</v>
      </c>
      <c r="AE11" s="354">
        <v>0.99456977955235204</v>
      </c>
      <c r="AF11" s="353">
        <v>22951573.812849998</v>
      </c>
      <c r="AG11" s="354">
        <v>0.99517065027884022</v>
      </c>
    </row>
    <row r="12" spans="1:35" ht="18.75">
      <c r="A12" s="350" t="s">
        <v>412</v>
      </c>
      <c r="B12" s="355">
        <v>124393.19237999999</v>
      </c>
      <c r="C12" s="356">
        <v>0.68081263793464097</v>
      </c>
      <c r="D12" s="355">
        <v>63926.628799999999</v>
      </c>
      <c r="E12" s="356">
        <v>0.42417079682091391</v>
      </c>
      <c r="F12" s="355">
        <v>123855.49639</v>
      </c>
      <c r="G12" s="356">
        <v>0.51082658477983145</v>
      </c>
      <c r="H12" s="355">
        <v>73090.377500000002</v>
      </c>
      <c r="I12" s="356">
        <v>0.53537123650008955</v>
      </c>
      <c r="J12" s="355">
        <v>385265.69507000002</v>
      </c>
      <c r="K12" s="356">
        <v>0.54079498180765584</v>
      </c>
      <c r="L12" s="355">
        <v>5240673.7293199999</v>
      </c>
      <c r="M12" s="356">
        <v>0.69240882563138173</v>
      </c>
      <c r="N12" s="355">
        <v>1858048.7564199998</v>
      </c>
      <c r="O12" s="356">
        <v>0.56501870666534659</v>
      </c>
      <c r="P12" s="355">
        <v>2359954.1497400003</v>
      </c>
      <c r="Q12" s="356">
        <v>0.63351260621666095</v>
      </c>
      <c r="R12" s="355">
        <v>3249454.9478000007</v>
      </c>
      <c r="S12" s="356">
        <v>0.54876827109888582</v>
      </c>
      <c r="T12" s="355">
        <v>12708131.583280001</v>
      </c>
      <c r="U12" s="356">
        <v>0.61979459911330315</v>
      </c>
      <c r="V12" s="355">
        <v>645058.24177999992</v>
      </c>
      <c r="W12" s="356">
        <v>0.88091615464792627</v>
      </c>
      <c r="X12" s="355">
        <v>167309.38389999999</v>
      </c>
      <c r="Y12" s="356">
        <v>0.76867622798655366</v>
      </c>
      <c r="Z12" s="355">
        <v>269075.91474000004</v>
      </c>
      <c r="AA12" s="356">
        <v>0.81743583822954702</v>
      </c>
      <c r="AB12" s="355">
        <v>399071.62274000008</v>
      </c>
      <c r="AC12" s="356">
        <v>0.70298774611961778</v>
      </c>
      <c r="AD12" s="355">
        <v>1480515.16316</v>
      </c>
      <c r="AE12" s="356">
        <v>0.80167922739212039</v>
      </c>
      <c r="AF12" s="355">
        <v>14573912.441510001</v>
      </c>
      <c r="AG12" s="356">
        <v>0.63191875379823548</v>
      </c>
    </row>
    <row r="13" spans="1:35" ht="19.5">
      <c r="A13" s="357" t="s">
        <v>413</v>
      </c>
      <c r="B13" s="355">
        <v>35206.840499999998</v>
      </c>
      <c r="C13" s="356">
        <v>0.19268949928487361</v>
      </c>
      <c r="D13" s="355">
        <v>26687.610409999998</v>
      </c>
      <c r="E13" s="356">
        <v>0.17707964873717563</v>
      </c>
      <c r="F13" s="355">
        <v>42891.356939999998</v>
      </c>
      <c r="G13" s="356">
        <v>0.17690006516337312</v>
      </c>
      <c r="H13" s="355">
        <v>21303.41029</v>
      </c>
      <c r="I13" s="356">
        <v>0.15604288141248185</v>
      </c>
      <c r="J13" s="355">
        <v>126089.21814</v>
      </c>
      <c r="K13" s="356">
        <v>0.17699062569734764</v>
      </c>
      <c r="L13" s="355">
        <v>1140612.6258400001</v>
      </c>
      <c r="M13" s="356">
        <v>0.15070013695752002</v>
      </c>
      <c r="N13" s="355">
        <v>608791.76488999999</v>
      </c>
      <c r="O13" s="356">
        <v>0.18512901474632101</v>
      </c>
      <c r="P13" s="355">
        <v>764789.36427999998</v>
      </c>
      <c r="Q13" s="356">
        <v>0.205302168021012</v>
      </c>
      <c r="R13" s="355">
        <v>624371.87510000006</v>
      </c>
      <c r="S13" s="356">
        <v>0.10544398366051302</v>
      </c>
      <c r="T13" s="355">
        <v>3138565.6301100003</v>
      </c>
      <c r="U13" s="356">
        <v>0.15307254365104248</v>
      </c>
      <c r="V13" s="355">
        <v>0</v>
      </c>
      <c r="W13" s="356">
        <v>0</v>
      </c>
      <c r="X13" s="355">
        <v>0</v>
      </c>
      <c r="Y13" s="356">
        <v>0</v>
      </c>
      <c r="Z13" s="355">
        <v>0</v>
      </c>
      <c r="AA13" s="356">
        <v>0</v>
      </c>
      <c r="AB13" s="355">
        <v>0</v>
      </c>
      <c r="AC13" s="356">
        <v>0</v>
      </c>
      <c r="AD13" s="355">
        <v>0</v>
      </c>
      <c r="AE13" s="356">
        <v>0</v>
      </c>
      <c r="AF13" s="355">
        <v>3264654.8482500003</v>
      </c>
      <c r="AG13" s="356">
        <v>0.14155407009387527</v>
      </c>
      <c r="AH13" s="124"/>
      <c r="AI13" s="76"/>
    </row>
    <row r="14" spans="1:35" ht="19.5">
      <c r="A14" s="357" t="s">
        <v>414</v>
      </c>
      <c r="B14" s="355">
        <v>56230.276279999991</v>
      </c>
      <c r="C14" s="356">
        <v>0.30775223300833554</v>
      </c>
      <c r="D14" s="355">
        <v>24865.59892</v>
      </c>
      <c r="E14" s="356">
        <v>0.1649901004528751</v>
      </c>
      <c r="F14" s="355">
        <v>63482.280099999996</v>
      </c>
      <c r="G14" s="356">
        <v>0.26182476581748132</v>
      </c>
      <c r="H14" s="355">
        <v>30884.254209999996</v>
      </c>
      <c r="I14" s="356">
        <v>0.22622049482219181</v>
      </c>
      <c r="J14" s="355">
        <v>175462.40950999997</v>
      </c>
      <c r="K14" s="356">
        <v>0.24629545732496952</v>
      </c>
      <c r="L14" s="355">
        <v>3764751.0518700001</v>
      </c>
      <c r="M14" s="356">
        <v>0.4974068200498436</v>
      </c>
      <c r="N14" s="355">
        <v>1178124.9919</v>
      </c>
      <c r="O14" s="356">
        <v>0.35825898373949416</v>
      </c>
      <c r="P14" s="355">
        <v>1531543.9203600001</v>
      </c>
      <c r="Q14" s="356">
        <v>0.4111318775534008</v>
      </c>
      <c r="R14" s="355">
        <v>2380350.1949900007</v>
      </c>
      <c r="S14" s="356">
        <v>0.40199377498646177</v>
      </c>
      <c r="T14" s="355">
        <v>8854770.1591200009</v>
      </c>
      <c r="U14" s="356">
        <v>0.43186039466517073</v>
      </c>
      <c r="V14" s="355">
        <v>523657.07894999994</v>
      </c>
      <c r="W14" s="356">
        <v>0.71512609321892406</v>
      </c>
      <c r="X14" s="355">
        <v>139625.42116999999</v>
      </c>
      <c r="Y14" s="356">
        <v>0.64148668517085794</v>
      </c>
      <c r="Z14" s="355">
        <v>249266.71404999998</v>
      </c>
      <c r="AA14" s="356">
        <v>0.75725672265789101</v>
      </c>
      <c r="AB14" s="355">
        <v>360624.11387000006</v>
      </c>
      <c r="AC14" s="356">
        <v>0.63526023540647325</v>
      </c>
      <c r="AD14" s="355">
        <v>1273173.3280400001</v>
      </c>
      <c r="AE14" s="356">
        <v>0.68940638728808257</v>
      </c>
      <c r="AF14" s="355">
        <v>10303405.896670001</v>
      </c>
      <c r="AG14" s="356">
        <v>0.44675137443233492</v>
      </c>
      <c r="AH14" s="124"/>
      <c r="AI14" s="76"/>
    </row>
    <row r="15" spans="1:35" ht="19.5">
      <c r="A15" s="357" t="s">
        <v>415</v>
      </c>
      <c r="B15" s="355">
        <v>0</v>
      </c>
      <c r="C15" s="356">
        <v>0</v>
      </c>
      <c r="D15" s="355">
        <v>0</v>
      </c>
      <c r="E15" s="356">
        <v>0</v>
      </c>
      <c r="F15" s="355">
        <v>153.60839999999999</v>
      </c>
      <c r="G15" s="356">
        <v>6.335387338678467E-4</v>
      </c>
      <c r="H15" s="355">
        <v>0</v>
      </c>
      <c r="I15" s="356">
        <v>0</v>
      </c>
      <c r="J15" s="355">
        <v>153.60839999999999</v>
      </c>
      <c r="K15" s="356">
        <v>2.1561912453277156E-4</v>
      </c>
      <c r="L15" s="355">
        <v>0</v>
      </c>
      <c r="M15" s="356">
        <v>0</v>
      </c>
      <c r="N15" s="355">
        <v>0</v>
      </c>
      <c r="O15" s="356">
        <v>0</v>
      </c>
      <c r="P15" s="355">
        <v>0</v>
      </c>
      <c r="Q15" s="356">
        <v>0</v>
      </c>
      <c r="R15" s="355">
        <v>0</v>
      </c>
      <c r="S15" s="356">
        <v>0</v>
      </c>
      <c r="T15" s="355">
        <v>0</v>
      </c>
      <c r="U15" s="356">
        <v>0</v>
      </c>
      <c r="V15" s="355">
        <v>0</v>
      </c>
      <c r="W15" s="356">
        <v>0</v>
      </c>
      <c r="X15" s="355">
        <v>0</v>
      </c>
      <c r="Y15" s="356">
        <v>0</v>
      </c>
      <c r="Z15" s="355">
        <v>167.22882000000001</v>
      </c>
      <c r="AA15" s="356">
        <v>5.0803071982464881E-4</v>
      </c>
      <c r="AB15" s="355">
        <v>0</v>
      </c>
      <c r="AC15" s="356">
        <v>0</v>
      </c>
      <c r="AD15" s="355">
        <v>167.22882000000001</v>
      </c>
      <c r="AE15" s="356">
        <v>9.0552177074060543E-5</v>
      </c>
      <c r="AF15" s="355">
        <v>320.83722</v>
      </c>
      <c r="AG15" s="356">
        <v>1.3911367798329117E-5</v>
      </c>
      <c r="AI15" s="76"/>
    </row>
    <row r="16" spans="1:35" ht="19.5">
      <c r="A16" s="357" t="s">
        <v>416</v>
      </c>
      <c r="B16" s="355">
        <v>483.29424</v>
      </c>
      <c r="C16" s="356">
        <v>2.6451031614967984E-3</v>
      </c>
      <c r="D16" s="355">
        <v>2200.9242100000001</v>
      </c>
      <c r="E16" s="356">
        <v>1.4603738589420823E-2</v>
      </c>
      <c r="F16" s="355">
        <v>3515.8210600000002</v>
      </c>
      <c r="G16" s="356">
        <v>1.4500566524085342E-2</v>
      </c>
      <c r="H16" s="355">
        <v>244.26621</v>
      </c>
      <c r="I16" s="356">
        <v>1.7891972562720795E-3</v>
      </c>
      <c r="J16" s="355">
        <v>6444.3057200000003</v>
      </c>
      <c r="K16" s="356">
        <v>9.0458305507246477E-3</v>
      </c>
      <c r="L16" s="355">
        <v>18231.053780000002</v>
      </c>
      <c r="M16" s="356">
        <v>2.4087251353215417E-3</v>
      </c>
      <c r="N16" s="355">
        <v>42152.280869999995</v>
      </c>
      <c r="O16" s="356">
        <v>1.2818192815376364E-2</v>
      </c>
      <c r="P16" s="355">
        <v>16947.885430000002</v>
      </c>
      <c r="Q16" s="356">
        <v>4.5495371466448007E-3</v>
      </c>
      <c r="R16" s="355">
        <v>6107.1981100000003</v>
      </c>
      <c r="S16" s="356">
        <v>1.031384217329164E-3</v>
      </c>
      <c r="T16" s="355">
        <v>83438.418189999997</v>
      </c>
      <c r="U16" s="356">
        <v>4.0694165474930901E-3</v>
      </c>
      <c r="V16" s="355">
        <v>8315.4223899999997</v>
      </c>
      <c r="W16" s="356">
        <v>1.1355858187097403E-2</v>
      </c>
      <c r="X16" s="355">
        <v>11372.41742</v>
      </c>
      <c r="Y16" s="356">
        <v>5.2248754503328103E-2</v>
      </c>
      <c r="Z16" s="355">
        <v>13831.857399999999</v>
      </c>
      <c r="AA16" s="356">
        <v>4.2020319652042601E-2</v>
      </c>
      <c r="AB16" s="355">
        <v>16433.985430000001</v>
      </c>
      <c r="AC16" s="356">
        <v>2.894941589150573E-2</v>
      </c>
      <c r="AD16" s="355">
        <v>49953.682639999999</v>
      </c>
      <c r="AE16" s="356">
        <v>2.7049253327977224E-2</v>
      </c>
      <c r="AF16" s="355">
        <v>139836.40655000001</v>
      </c>
      <c r="AG16" s="356">
        <v>6.0632481577845895E-3</v>
      </c>
      <c r="AI16" s="76"/>
    </row>
    <row r="17" spans="1:35" ht="19.5">
      <c r="A17" s="358" t="s">
        <v>417</v>
      </c>
      <c r="B17" s="355">
        <v>0</v>
      </c>
      <c r="C17" s="356">
        <v>0</v>
      </c>
      <c r="D17" s="355">
        <v>1499.7430200000001</v>
      </c>
      <c r="E17" s="356">
        <v>9.9512081860322326E-3</v>
      </c>
      <c r="F17" s="355">
        <v>2858.2116900000001</v>
      </c>
      <c r="G17" s="356">
        <v>1.1788338497171239E-2</v>
      </c>
      <c r="H17" s="355">
        <v>0</v>
      </c>
      <c r="I17" s="356">
        <v>0</v>
      </c>
      <c r="J17" s="355">
        <v>4357.95471</v>
      </c>
      <c r="K17" s="356">
        <v>6.1172330375400584E-3</v>
      </c>
      <c r="L17" s="355">
        <v>4570.1026400000001</v>
      </c>
      <c r="M17" s="356">
        <v>6.0381156420280893E-4</v>
      </c>
      <c r="N17" s="355">
        <v>16337.930229999998</v>
      </c>
      <c r="O17" s="356">
        <v>4.9682421821532693E-3</v>
      </c>
      <c r="P17" s="355">
        <v>10400.504269999999</v>
      </c>
      <c r="Q17" s="356">
        <v>2.7919400750989649E-3</v>
      </c>
      <c r="R17" s="355">
        <v>9886.5688200000004</v>
      </c>
      <c r="S17" s="356">
        <v>1.6696447144542714E-3</v>
      </c>
      <c r="T17" s="355">
        <v>41195.105960000001</v>
      </c>
      <c r="U17" s="356">
        <v>2.0091469793640771E-3</v>
      </c>
      <c r="V17" s="355">
        <v>0</v>
      </c>
      <c r="W17" s="356">
        <v>0</v>
      </c>
      <c r="X17" s="355">
        <v>0</v>
      </c>
      <c r="Y17" s="356">
        <v>0</v>
      </c>
      <c r="Z17" s="355">
        <v>0</v>
      </c>
      <c r="AA17" s="356">
        <v>0</v>
      </c>
      <c r="AB17" s="355">
        <v>0</v>
      </c>
      <c r="AC17" s="356">
        <v>0</v>
      </c>
      <c r="AD17" s="355">
        <v>0</v>
      </c>
      <c r="AE17" s="356">
        <v>0</v>
      </c>
      <c r="AF17" s="355">
        <v>45553.060669999999</v>
      </c>
      <c r="AG17" s="356">
        <v>1.9751616764413136E-3</v>
      </c>
      <c r="AH17" s="124"/>
      <c r="AI17" s="76"/>
    </row>
    <row r="18" spans="1:35" ht="19.5">
      <c r="A18" s="358" t="s">
        <v>418</v>
      </c>
      <c r="B18" s="355">
        <v>420.07279999999997</v>
      </c>
      <c r="C18" s="356">
        <v>2.2990878007128996E-3</v>
      </c>
      <c r="D18" s="355">
        <v>1278.2753700000001</v>
      </c>
      <c r="E18" s="356">
        <v>8.4817093037361704E-3</v>
      </c>
      <c r="F18" s="355">
        <v>970.10755000000006</v>
      </c>
      <c r="G18" s="356">
        <v>4.001087889351356E-3</v>
      </c>
      <c r="H18" s="355">
        <v>2628.26611</v>
      </c>
      <c r="I18" s="356">
        <v>1.925148186793782E-2</v>
      </c>
      <c r="J18" s="355">
        <v>5296.7218300000004</v>
      </c>
      <c r="K18" s="356">
        <v>7.434974414668857E-3</v>
      </c>
      <c r="L18" s="355">
        <v>3166.9782300000002</v>
      </c>
      <c r="M18" s="356">
        <v>4.1842781869173585E-4</v>
      </c>
      <c r="N18" s="355">
        <v>6639.7555700000003</v>
      </c>
      <c r="O18" s="356">
        <v>2.0190999250007894E-3</v>
      </c>
      <c r="P18" s="355">
        <v>9401.2353700000003</v>
      </c>
      <c r="Q18" s="356">
        <v>2.5236935732675632E-3</v>
      </c>
      <c r="R18" s="355">
        <v>5795.4322000000002</v>
      </c>
      <c r="S18" s="356">
        <v>9.787331597928522E-4</v>
      </c>
      <c r="T18" s="355">
        <v>25003.40137</v>
      </c>
      <c r="U18" s="356">
        <v>1.2194533104282162E-3</v>
      </c>
      <c r="V18" s="355">
        <v>0</v>
      </c>
      <c r="W18" s="356">
        <v>0</v>
      </c>
      <c r="X18" s="355">
        <v>0</v>
      </c>
      <c r="Y18" s="356">
        <v>0</v>
      </c>
      <c r="Z18" s="355">
        <v>0</v>
      </c>
      <c r="AA18" s="356">
        <v>0</v>
      </c>
      <c r="AB18" s="355">
        <v>0</v>
      </c>
      <c r="AC18" s="356">
        <v>0</v>
      </c>
      <c r="AD18" s="355">
        <v>0</v>
      </c>
      <c r="AE18" s="356">
        <v>0</v>
      </c>
      <c r="AF18" s="355">
        <v>30300.123200000002</v>
      </c>
      <c r="AG18" s="356">
        <v>1.3138006811363255E-3</v>
      </c>
    </row>
    <row r="19" spans="1:35" ht="19.5">
      <c r="A19" s="359" t="s">
        <v>419</v>
      </c>
      <c r="B19" s="355">
        <v>0</v>
      </c>
      <c r="C19" s="356">
        <v>0</v>
      </c>
      <c r="D19" s="355">
        <v>0</v>
      </c>
      <c r="E19" s="356">
        <v>0</v>
      </c>
      <c r="F19" s="355">
        <v>0</v>
      </c>
      <c r="G19" s="356">
        <v>0</v>
      </c>
      <c r="H19" s="355">
        <v>0</v>
      </c>
      <c r="I19" s="356">
        <v>0</v>
      </c>
      <c r="J19" s="355">
        <v>0</v>
      </c>
      <c r="K19" s="356">
        <v>0</v>
      </c>
      <c r="L19" s="355">
        <v>0</v>
      </c>
      <c r="M19" s="356">
        <v>0</v>
      </c>
      <c r="N19" s="355">
        <v>0</v>
      </c>
      <c r="O19" s="356">
        <v>0</v>
      </c>
      <c r="P19" s="355">
        <v>0</v>
      </c>
      <c r="Q19" s="356">
        <v>0</v>
      </c>
      <c r="R19" s="355">
        <v>0</v>
      </c>
      <c r="S19" s="356">
        <v>0</v>
      </c>
      <c r="T19" s="355">
        <v>0</v>
      </c>
      <c r="U19" s="356">
        <v>0</v>
      </c>
      <c r="V19" s="355">
        <v>0</v>
      </c>
      <c r="W19" s="356">
        <v>0</v>
      </c>
      <c r="X19" s="355">
        <v>0</v>
      </c>
      <c r="Y19" s="356">
        <v>0</v>
      </c>
      <c r="Z19" s="355">
        <v>0</v>
      </c>
      <c r="AA19" s="356">
        <v>0</v>
      </c>
      <c r="AB19" s="355">
        <v>0</v>
      </c>
      <c r="AC19" s="356">
        <v>0</v>
      </c>
      <c r="AD19" s="355">
        <v>0</v>
      </c>
      <c r="AE19" s="356">
        <v>0</v>
      </c>
      <c r="AF19" s="355">
        <v>0</v>
      </c>
      <c r="AG19" s="356">
        <v>0</v>
      </c>
    </row>
    <row r="20" spans="1:35" ht="17.25" customHeight="1">
      <c r="A20" s="350" t="s">
        <v>420</v>
      </c>
      <c r="B20" s="355">
        <v>32052.708559999999</v>
      </c>
      <c r="C20" s="356">
        <v>0.17542671467922211</v>
      </c>
      <c r="D20" s="355">
        <v>7394.4768700000004</v>
      </c>
      <c r="E20" s="356">
        <v>4.9064391551673969E-2</v>
      </c>
      <c r="F20" s="355">
        <v>9984.1106500000005</v>
      </c>
      <c r="G20" s="356">
        <v>4.1178222154501218E-2</v>
      </c>
      <c r="H20" s="355">
        <v>18030.180680000005</v>
      </c>
      <c r="I20" s="356">
        <v>0.132067181141206</v>
      </c>
      <c r="J20" s="355">
        <v>67461.476760000005</v>
      </c>
      <c r="K20" s="356">
        <v>9.4695241657872326E-2</v>
      </c>
      <c r="L20" s="355">
        <v>309341.91696000006</v>
      </c>
      <c r="M20" s="356">
        <v>4.0870904105802117E-2</v>
      </c>
      <c r="N20" s="355">
        <v>6002.0329599999995</v>
      </c>
      <c r="O20" s="356">
        <v>1.8251732570011255E-3</v>
      </c>
      <c r="P20" s="355">
        <v>26871.240030000001</v>
      </c>
      <c r="Q20" s="356">
        <v>7.2133898472367553E-3</v>
      </c>
      <c r="R20" s="355">
        <v>222943.67858000001</v>
      </c>
      <c r="S20" s="356">
        <v>3.7650750360334717E-2</v>
      </c>
      <c r="T20" s="355">
        <v>565158.86853000009</v>
      </c>
      <c r="U20" s="356">
        <v>2.7563643959804724E-2</v>
      </c>
      <c r="V20" s="355">
        <v>113085.74043999999</v>
      </c>
      <c r="W20" s="356">
        <v>0.15443420324190482</v>
      </c>
      <c r="X20" s="355">
        <v>16311.545310000001</v>
      </c>
      <c r="Y20" s="356">
        <v>7.4940788312367709E-2</v>
      </c>
      <c r="Z20" s="355">
        <v>5810.1144700000004</v>
      </c>
      <c r="AA20" s="356">
        <v>1.7650765199788577E-2</v>
      </c>
      <c r="AB20" s="355">
        <v>22013.523440000001</v>
      </c>
      <c r="AC20" s="356">
        <v>3.877809482163877E-2</v>
      </c>
      <c r="AD20" s="355">
        <v>157220.92366</v>
      </c>
      <c r="AE20" s="356">
        <v>8.513303459898644E-2</v>
      </c>
      <c r="AF20" s="355">
        <v>789841.26895000006</v>
      </c>
      <c r="AG20" s="356">
        <v>3.4247187388864793E-2</v>
      </c>
    </row>
    <row r="21" spans="1:35" ht="19.5">
      <c r="A21" s="357" t="s">
        <v>421</v>
      </c>
      <c r="B21" s="355">
        <v>57949.252780000003</v>
      </c>
      <c r="C21" s="356">
        <v>0.31716031156248653</v>
      </c>
      <c r="D21" s="355">
        <v>83813.3658</v>
      </c>
      <c r="E21" s="356">
        <v>0.55612477652863079</v>
      </c>
      <c r="F21" s="355">
        <v>113894.74537</v>
      </c>
      <c r="G21" s="356">
        <v>0.46974470651286393</v>
      </c>
      <c r="H21" s="355">
        <v>59678.208330000001</v>
      </c>
      <c r="I21" s="356">
        <v>0.43712999273730724</v>
      </c>
      <c r="J21" s="355">
        <v>315335.57228000002</v>
      </c>
      <c r="K21" s="356">
        <v>0.44263451757230793</v>
      </c>
      <c r="L21" s="355">
        <v>2327984.2896800004</v>
      </c>
      <c r="M21" s="356">
        <v>0.30757817627291761</v>
      </c>
      <c r="N21" s="355">
        <v>1378385.0801300001</v>
      </c>
      <c r="O21" s="356">
        <v>0.41915657625822667</v>
      </c>
      <c r="P21" s="355">
        <v>1354508.90246</v>
      </c>
      <c r="Q21" s="356">
        <v>0.36360810867263738</v>
      </c>
      <c r="R21" s="355">
        <v>2645223.5190500002</v>
      </c>
      <c r="S21" s="356">
        <v>0.44672560799834299</v>
      </c>
      <c r="T21" s="355">
        <v>7706101.7913200008</v>
      </c>
      <c r="U21" s="356">
        <v>0.37583811901676406</v>
      </c>
      <c r="V21" s="355">
        <v>89262.978599999988</v>
      </c>
      <c r="W21" s="356">
        <v>0.12190093043962739</v>
      </c>
      <c r="X21" s="355">
        <v>43145.908440000007</v>
      </c>
      <c r="Y21" s="356">
        <v>0.19822698153341548</v>
      </c>
      <c r="Z21" s="355">
        <v>60913.975149999998</v>
      </c>
      <c r="AA21" s="356">
        <v>0.18505285538004315</v>
      </c>
      <c r="AB21" s="355">
        <v>162901.14555000002</v>
      </c>
      <c r="AC21" s="356">
        <v>0.28695979023571877</v>
      </c>
      <c r="AD21" s="355">
        <v>356224.00774000003</v>
      </c>
      <c r="AE21" s="356">
        <v>0.19289055216023168</v>
      </c>
      <c r="AF21" s="355">
        <v>8377661.371340001</v>
      </c>
      <c r="AG21" s="356">
        <v>0.36325189648060485</v>
      </c>
    </row>
    <row r="22" spans="1:35" ht="19.5">
      <c r="A22" s="357" t="s">
        <v>422</v>
      </c>
      <c r="B22" s="355">
        <v>22313.93535</v>
      </c>
      <c r="C22" s="356">
        <v>0.12212572808589686</v>
      </c>
      <c r="D22" s="355">
        <v>31802.433649999999</v>
      </c>
      <c r="E22" s="356">
        <v>0.21101791030414457</v>
      </c>
      <c r="F22" s="355">
        <v>26139.808100000002</v>
      </c>
      <c r="G22" s="356">
        <v>0.10781038619777621</v>
      </c>
      <c r="H22" s="355">
        <v>8652.2396299999982</v>
      </c>
      <c r="I22" s="356">
        <v>6.3375787451750085E-2</v>
      </c>
      <c r="J22" s="355">
        <v>88908.416729999997</v>
      </c>
      <c r="K22" s="356">
        <v>0.12480017355116919</v>
      </c>
      <c r="L22" s="355">
        <v>706954.02993000008</v>
      </c>
      <c r="M22" s="356">
        <v>9.340425199542407E-2</v>
      </c>
      <c r="N22" s="355">
        <v>475538.38778000011</v>
      </c>
      <c r="O22" s="356">
        <v>0.14460766107713727</v>
      </c>
      <c r="P22" s="355">
        <v>472358.43326999998</v>
      </c>
      <c r="Q22" s="356">
        <v>0.1268012016937976</v>
      </c>
      <c r="R22" s="355">
        <v>301994.83275</v>
      </c>
      <c r="S22" s="356">
        <v>5.1000917049555235E-2</v>
      </c>
      <c r="T22" s="355">
        <v>1956845.6837300002</v>
      </c>
      <c r="U22" s="356">
        <v>9.5438293042996281E-2</v>
      </c>
      <c r="V22" s="355">
        <v>0</v>
      </c>
      <c r="W22" s="356">
        <v>0</v>
      </c>
      <c r="X22" s="355">
        <v>0</v>
      </c>
      <c r="Y22" s="356">
        <v>0</v>
      </c>
      <c r="Z22" s="355">
        <v>0</v>
      </c>
      <c r="AA22" s="356">
        <v>0</v>
      </c>
      <c r="AB22" s="355">
        <v>0</v>
      </c>
      <c r="AC22" s="356">
        <v>0</v>
      </c>
      <c r="AD22" s="355">
        <v>0</v>
      </c>
      <c r="AE22" s="356">
        <v>0</v>
      </c>
      <c r="AF22" s="355">
        <v>2045754.1004600001</v>
      </c>
      <c r="AG22" s="356">
        <v>8.87030429837255E-2</v>
      </c>
    </row>
    <row r="23" spans="1:35" ht="19.5">
      <c r="A23" s="357" t="s">
        <v>423</v>
      </c>
      <c r="B23" s="355">
        <v>14680.45392</v>
      </c>
      <c r="C23" s="356">
        <v>8.0347150580565727E-2</v>
      </c>
      <c r="D23" s="355">
        <v>20617.765069999998</v>
      </c>
      <c r="E23" s="356">
        <v>0.13680455238409669</v>
      </c>
      <c r="F23" s="355">
        <v>23794.768580000004</v>
      </c>
      <c r="G23" s="356">
        <v>9.8138562466972015E-2</v>
      </c>
      <c r="H23" s="355">
        <v>19168.680760000003</v>
      </c>
      <c r="I23" s="356">
        <v>0.14040644844879446</v>
      </c>
      <c r="J23" s="355">
        <v>78261.66833</v>
      </c>
      <c r="K23" s="356">
        <v>0.10985540120064224</v>
      </c>
      <c r="L23" s="355">
        <v>829438.83972000016</v>
      </c>
      <c r="M23" s="356">
        <v>0.10958720244889211</v>
      </c>
      <c r="N23" s="355">
        <v>449010.64184</v>
      </c>
      <c r="O23" s="356">
        <v>0.13654077227781145</v>
      </c>
      <c r="P23" s="355">
        <v>427503.92949000001</v>
      </c>
      <c r="Q23" s="356">
        <v>0.11476033488570582</v>
      </c>
      <c r="R23" s="355">
        <v>1298784.8845499998</v>
      </c>
      <c r="S23" s="356">
        <v>0.21933891901052974</v>
      </c>
      <c r="T23" s="355">
        <v>3004738.2955999998</v>
      </c>
      <c r="U23" s="356">
        <v>0.14654558423144076</v>
      </c>
      <c r="V23" s="355">
        <v>46439.858159999996</v>
      </c>
      <c r="W23" s="356">
        <v>6.3420042754301756E-2</v>
      </c>
      <c r="X23" s="355">
        <v>26167.221509999999</v>
      </c>
      <c r="Y23" s="356">
        <v>0.12022111765839461</v>
      </c>
      <c r="Z23" s="355">
        <v>42814.462679999997</v>
      </c>
      <c r="AA23" s="356">
        <v>0.13006766593357511</v>
      </c>
      <c r="AB23" s="355">
        <v>113093.38738000001</v>
      </c>
      <c r="AC23" s="356">
        <v>0.19922054329354399</v>
      </c>
      <c r="AD23" s="355">
        <v>228514.92973</v>
      </c>
      <c r="AE23" s="356">
        <v>0.12373778862385959</v>
      </c>
      <c r="AF23" s="355">
        <v>3311514.8936599996</v>
      </c>
      <c r="AG23" s="356">
        <v>0.14358590208252336</v>
      </c>
    </row>
    <row r="24" spans="1:35" ht="19.5">
      <c r="A24" s="357" t="s">
        <v>415</v>
      </c>
      <c r="B24" s="355">
        <v>0</v>
      </c>
      <c r="C24" s="356">
        <v>0</v>
      </c>
      <c r="D24" s="355">
        <v>0</v>
      </c>
      <c r="E24" s="356">
        <v>0</v>
      </c>
      <c r="F24" s="355">
        <v>0</v>
      </c>
      <c r="G24" s="356">
        <v>0</v>
      </c>
      <c r="H24" s="355">
        <v>0</v>
      </c>
      <c r="I24" s="356">
        <v>0</v>
      </c>
      <c r="J24" s="355">
        <v>0</v>
      </c>
      <c r="K24" s="356">
        <v>0</v>
      </c>
      <c r="L24" s="355">
        <v>0</v>
      </c>
      <c r="M24" s="356">
        <v>0</v>
      </c>
      <c r="N24" s="355">
        <v>0</v>
      </c>
      <c r="O24" s="356">
        <v>0</v>
      </c>
      <c r="P24" s="355">
        <v>0</v>
      </c>
      <c r="Q24" s="356">
        <v>0</v>
      </c>
      <c r="R24" s="355">
        <v>0</v>
      </c>
      <c r="S24" s="356">
        <v>0</v>
      </c>
      <c r="T24" s="355">
        <v>0</v>
      </c>
      <c r="U24" s="356">
        <v>0</v>
      </c>
      <c r="V24" s="355">
        <v>0</v>
      </c>
      <c r="W24" s="356">
        <v>0</v>
      </c>
      <c r="X24" s="355">
        <v>0</v>
      </c>
      <c r="Y24" s="356">
        <v>0</v>
      </c>
      <c r="Z24" s="355">
        <v>0</v>
      </c>
      <c r="AA24" s="356">
        <v>0</v>
      </c>
      <c r="AB24" s="355">
        <v>0</v>
      </c>
      <c r="AC24" s="356">
        <v>0</v>
      </c>
      <c r="AD24" s="355">
        <v>0</v>
      </c>
      <c r="AE24" s="356">
        <v>0</v>
      </c>
      <c r="AF24" s="355">
        <v>0</v>
      </c>
      <c r="AG24" s="356">
        <v>0</v>
      </c>
    </row>
    <row r="25" spans="1:35" ht="19.5">
      <c r="A25" s="357" t="s">
        <v>424</v>
      </c>
      <c r="B25" s="355">
        <v>0</v>
      </c>
      <c r="C25" s="356">
        <v>0</v>
      </c>
      <c r="D25" s="355">
        <v>5996.7615699999997</v>
      </c>
      <c r="E25" s="356">
        <v>3.9790165401181528E-2</v>
      </c>
      <c r="F25" s="355">
        <v>11039.313279999998</v>
      </c>
      <c r="G25" s="356">
        <v>4.5530274113796551E-2</v>
      </c>
      <c r="H25" s="355">
        <v>0</v>
      </c>
      <c r="I25" s="356">
        <v>0</v>
      </c>
      <c r="J25" s="355">
        <v>17036.074849999997</v>
      </c>
      <c r="K25" s="356">
        <v>2.3913428853055998E-2</v>
      </c>
      <c r="L25" s="355">
        <v>0</v>
      </c>
      <c r="M25" s="356">
        <v>0</v>
      </c>
      <c r="N25" s="355">
        <v>77889.140249999997</v>
      </c>
      <c r="O25" s="356">
        <v>2.3685504018809981E-2</v>
      </c>
      <c r="P25" s="355">
        <v>85288.73295000002</v>
      </c>
      <c r="Q25" s="356">
        <v>2.2895142898443195E-2</v>
      </c>
      <c r="R25" s="355">
        <v>0</v>
      </c>
      <c r="S25" s="356">
        <v>0</v>
      </c>
      <c r="T25" s="355">
        <v>163177.87320000003</v>
      </c>
      <c r="U25" s="356">
        <v>7.9584291240122479E-3</v>
      </c>
      <c r="V25" s="355">
        <v>0</v>
      </c>
      <c r="W25" s="356">
        <v>0</v>
      </c>
      <c r="X25" s="355">
        <v>11717.1643</v>
      </c>
      <c r="Y25" s="356">
        <v>5.383263895231348E-2</v>
      </c>
      <c r="Z25" s="355">
        <v>10115.71247</v>
      </c>
      <c r="AA25" s="356">
        <v>3.0730903247856895E-2</v>
      </c>
      <c r="AB25" s="355">
        <v>0</v>
      </c>
      <c r="AC25" s="356">
        <v>0</v>
      </c>
      <c r="AD25" s="355">
        <v>21832.876770000003</v>
      </c>
      <c r="AE25" s="356">
        <v>1.1822211765371444E-2</v>
      </c>
      <c r="AF25" s="355">
        <v>202046.82482000004</v>
      </c>
      <c r="AG25" s="356">
        <v>8.7606658995349508E-3</v>
      </c>
    </row>
    <row r="26" spans="1:35" ht="19.5">
      <c r="A26" s="358" t="s">
        <v>417</v>
      </c>
      <c r="B26" s="355">
        <v>2566.1133899999995</v>
      </c>
      <c r="C26" s="356">
        <v>1.4044517974491619E-2</v>
      </c>
      <c r="D26" s="355">
        <v>2904.5044600000006</v>
      </c>
      <c r="E26" s="356">
        <v>1.9272187416961028E-2</v>
      </c>
      <c r="F26" s="355">
        <v>5353.2506299999986</v>
      </c>
      <c r="G26" s="356">
        <v>2.2078816172861983E-2</v>
      </c>
      <c r="H26" s="355">
        <v>221.95915000000002</v>
      </c>
      <c r="I26" s="356">
        <v>1.6258028574008784E-3</v>
      </c>
      <c r="J26" s="355">
        <v>11045.82763</v>
      </c>
      <c r="K26" s="356">
        <v>1.5504957302598677E-2</v>
      </c>
      <c r="L26" s="355">
        <v>119456.47395</v>
      </c>
      <c r="M26" s="356">
        <v>1.5782840358679912E-2</v>
      </c>
      <c r="N26" s="355">
        <v>115797.46862</v>
      </c>
      <c r="O26" s="356">
        <v>3.5213142673853469E-2</v>
      </c>
      <c r="P26" s="355">
        <v>123385.63697000001</v>
      </c>
      <c r="Q26" s="356">
        <v>3.3121980973731716E-2</v>
      </c>
      <c r="R26" s="355">
        <v>70914.056650000013</v>
      </c>
      <c r="S26" s="356">
        <v>1.197597285993335E-2</v>
      </c>
      <c r="T26" s="355">
        <v>429553.63618999999</v>
      </c>
      <c r="U26" s="356">
        <v>2.0949973801839314E-2</v>
      </c>
      <c r="V26" s="355">
        <v>0</v>
      </c>
      <c r="W26" s="356">
        <v>0</v>
      </c>
      <c r="X26" s="355">
        <v>0</v>
      </c>
      <c r="Y26" s="356">
        <v>0</v>
      </c>
      <c r="Z26" s="355">
        <v>0</v>
      </c>
      <c r="AA26" s="356">
        <v>0</v>
      </c>
      <c r="AB26" s="355">
        <v>0</v>
      </c>
      <c r="AC26" s="356">
        <v>0</v>
      </c>
      <c r="AD26" s="355">
        <v>0</v>
      </c>
      <c r="AE26" s="356">
        <v>0</v>
      </c>
      <c r="AF26" s="355">
        <v>440599.46382</v>
      </c>
      <c r="AG26" s="356">
        <v>1.9104208648069648E-2</v>
      </c>
    </row>
    <row r="27" spans="1:35" ht="39">
      <c r="A27" s="358" t="s">
        <v>425</v>
      </c>
      <c r="B27" s="355">
        <v>14393.590120000001</v>
      </c>
      <c r="C27" s="356">
        <v>7.8777124949184346E-2</v>
      </c>
      <c r="D27" s="355">
        <v>22491.90105</v>
      </c>
      <c r="E27" s="356">
        <v>0.14923996102224699</v>
      </c>
      <c r="F27" s="355">
        <v>44571.234779999999</v>
      </c>
      <c r="G27" s="356">
        <v>0.1838285123043254</v>
      </c>
      <c r="H27" s="355">
        <v>17774.098790000004</v>
      </c>
      <c r="I27" s="356">
        <v>0.13019143657969268</v>
      </c>
      <c r="J27" s="355">
        <v>99230.824739999996</v>
      </c>
      <c r="K27" s="356">
        <v>0.1392896713793236</v>
      </c>
      <c r="L27" s="355">
        <v>562268.04608</v>
      </c>
      <c r="M27" s="356">
        <v>7.4288035772610547E-2</v>
      </c>
      <c r="N27" s="355">
        <v>260149.44163999998</v>
      </c>
      <c r="O27" s="356">
        <v>7.9109496210614444E-2</v>
      </c>
      <c r="P27" s="355">
        <v>245972.16978</v>
      </c>
      <c r="Q27" s="356">
        <v>6.6029448220959061E-2</v>
      </c>
      <c r="R27" s="355">
        <v>720804.03009999986</v>
      </c>
      <c r="S27" s="356">
        <v>0.12172945547895375</v>
      </c>
      <c r="T27" s="355">
        <v>1789193.6875999998</v>
      </c>
      <c r="U27" s="356">
        <v>8.7261654246727299E-2</v>
      </c>
      <c r="V27" s="355">
        <v>4870.3747699999994</v>
      </c>
      <c r="W27" s="356">
        <v>6.651169671506865E-3</v>
      </c>
      <c r="X27" s="355">
        <v>5261.5226299999995</v>
      </c>
      <c r="Y27" s="356">
        <v>2.4173224922707352E-2</v>
      </c>
      <c r="Z27" s="355">
        <v>0</v>
      </c>
      <c r="AA27" s="356">
        <v>0</v>
      </c>
      <c r="AB27" s="355">
        <v>21123.55817</v>
      </c>
      <c r="AC27" s="356">
        <v>3.7210369522138721E-2</v>
      </c>
      <c r="AD27" s="355">
        <v>31255.455569999998</v>
      </c>
      <c r="AE27" s="356">
        <v>1.692441259410353E-2</v>
      </c>
      <c r="AF27" s="355">
        <v>1919679.9679099999</v>
      </c>
      <c r="AG27" s="356">
        <v>8.3236521276055964E-2</v>
      </c>
    </row>
    <row r="28" spans="1:35" ht="19.5" customHeight="1">
      <c r="A28" s="359" t="s">
        <v>419</v>
      </c>
      <c r="B28" s="355">
        <v>3995.16</v>
      </c>
      <c r="C28" s="356">
        <v>2.1865789972348004E-2</v>
      </c>
      <c r="D28" s="355">
        <v>0</v>
      </c>
      <c r="E28" s="356">
        <v>0</v>
      </c>
      <c r="F28" s="355">
        <v>2996.37</v>
      </c>
      <c r="G28" s="356">
        <v>1.2358155257131772E-2</v>
      </c>
      <c r="H28" s="355">
        <v>13861.23</v>
      </c>
      <c r="I28" s="356">
        <v>0.10153051739966915</v>
      </c>
      <c r="J28" s="355">
        <v>20852.759999999998</v>
      </c>
      <c r="K28" s="356">
        <v>2.9270885285518224E-2</v>
      </c>
      <c r="L28" s="355">
        <v>109866.9</v>
      </c>
      <c r="M28" s="356">
        <v>1.451584569731099E-2</v>
      </c>
      <c r="N28" s="355">
        <v>0</v>
      </c>
      <c r="O28" s="356">
        <v>0</v>
      </c>
      <c r="P28" s="355">
        <v>0</v>
      </c>
      <c r="Q28" s="356">
        <v>0</v>
      </c>
      <c r="R28" s="355">
        <v>252725.715</v>
      </c>
      <c r="S28" s="356">
        <v>4.2680343599370868E-2</v>
      </c>
      <c r="T28" s="355">
        <v>362592.61499999999</v>
      </c>
      <c r="U28" s="356">
        <v>1.7684184569748147E-2</v>
      </c>
      <c r="V28" s="355">
        <v>37952.745670000004</v>
      </c>
      <c r="W28" s="356">
        <v>5.1829718013818783E-2</v>
      </c>
      <c r="X28" s="355">
        <v>0</v>
      </c>
      <c r="Y28" s="356">
        <v>0</v>
      </c>
      <c r="Z28" s="355">
        <v>7983.8</v>
      </c>
      <c r="AA28" s="356">
        <v>2.4254286198611166E-2</v>
      </c>
      <c r="AB28" s="355">
        <v>28684.2</v>
      </c>
      <c r="AC28" s="356">
        <v>5.0528877420036068E-2</v>
      </c>
      <c r="AD28" s="355">
        <v>74620.745670000004</v>
      </c>
      <c r="AE28" s="356">
        <v>4.0406139176897123E-2</v>
      </c>
      <c r="AF28" s="355">
        <v>458066.12066999997</v>
      </c>
      <c r="AG28" s="356">
        <v>1.9861555590695426E-2</v>
      </c>
    </row>
    <row r="29" spans="1:35" ht="19.5">
      <c r="A29" s="357" t="s">
        <v>420</v>
      </c>
      <c r="B29" s="355">
        <v>0</v>
      </c>
      <c r="C29" s="356">
        <v>0</v>
      </c>
      <c r="D29" s="355">
        <v>0</v>
      </c>
      <c r="E29" s="356">
        <v>0</v>
      </c>
      <c r="F29" s="355">
        <v>0</v>
      </c>
      <c r="G29" s="356">
        <v>0</v>
      </c>
      <c r="H29" s="355">
        <v>0</v>
      </c>
      <c r="I29" s="356">
        <v>0</v>
      </c>
      <c r="J29" s="355">
        <v>0</v>
      </c>
      <c r="K29" s="356">
        <v>0</v>
      </c>
      <c r="L29" s="355">
        <v>0</v>
      </c>
      <c r="M29" s="356">
        <v>0</v>
      </c>
      <c r="N29" s="355">
        <v>0</v>
      </c>
      <c r="O29" s="356">
        <v>0</v>
      </c>
      <c r="P29" s="355">
        <v>0</v>
      </c>
      <c r="Q29" s="356">
        <v>0</v>
      </c>
      <c r="R29" s="355">
        <v>0</v>
      </c>
      <c r="S29" s="356">
        <v>0</v>
      </c>
      <c r="T29" s="355">
        <v>0</v>
      </c>
      <c r="U29" s="356">
        <v>0</v>
      </c>
      <c r="V29" s="355">
        <v>0</v>
      </c>
      <c r="W29" s="356">
        <v>0</v>
      </c>
      <c r="X29" s="355">
        <v>0</v>
      </c>
      <c r="Y29" s="356">
        <v>0</v>
      </c>
      <c r="Z29" s="355">
        <v>0</v>
      </c>
      <c r="AA29" s="356">
        <v>0</v>
      </c>
      <c r="AB29" s="355">
        <v>0</v>
      </c>
      <c r="AC29" s="356">
        <v>0</v>
      </c>
      <c r="AD29" s="355">
        <v>0</v>
      </c>
      <c r="AE29" s="356">
        <v>0</v>
      </c>
      <c r="AF29" s="355">
        <v>0</v>
      </c>
      <c r="AG29" s="356">
        <v>0</v>
      </c>
    </row>
    <row r="30" spans="1:35" ht="19.5">
      <c r="A30" s="357" t="s">
        <v>426</v>
      </c>
      <c r="B30" s="355">
        <v>0</v>
      </c>
      <c r="C30" s="356">
        <v>0</v>
      </c>
      <c r="D30" s="355">
        <v>0</v>
      </c>
      <c r="E30" s="356">
        <v>0</v>
      </c>
      <c r="F30" s="355">
        <v>0</v>
      </c>
      <c r="G30" s="356">
        <v>0</v>
      </c>
      <c r="H30" s="355">
        <v>0</v>
      </c>
      <c r="I30" s="356">
        <v>0</v>
      </c>
      <c r="J30" s="355">
        <v>0</v>
      </c>
      <c r="K30" s="356">
        <v>0</v>
      </c>
      <c r="L30" s="355">
        <v>3.29E-3</v>
      </c>
      <c r="M30" s="356">
        <v>4.346817134564929E-10</v>
      </c>
      <c r="N30" s="355">
        <v>17481.25</v>
      </c>
      <c r="O30" s="356">
        <v>5.3159171586673404E-3</v>
      </c>
      <c r="P30" s="355">
        <v>0</v>
      </c>
      <c r="Q30" s="356">
        <v>0</v>
      </c>
      <c r="R30" s="355">
        <v>0</v>
      </c>
      <c r="S30" s="356">
        <v>0</v>
      </c>
      <c r="T30" s="355">
        <v>17481.253290000001</v>
      </c>
      <c r="U30" s="356">
        <v>8.5258688925828518E-4</v>
      </c>
      <c r="V30" s="355">
        <v>0</v>
      </c>
      <c r="W30" s="356">
        <v>0</v>
      </c>
      <c r="X30" s="355">
        <v>0</v>
      </c>
      <c r="Y30" s="356">
        <v>0</v>
      </c>
      <c r="Z30" s="355">
        <v>0</v>
      </c>
      <c r="AA30" s="356">
        <v>0</v>
      </c>
      <c r="AB30" s="355">
        <v>0</v>
      </c>
      <c r="AC30" s="356">
        <v>0</v>
      </c>
      <c r="AD30" s="355">
        <v>0</v>
      </c>
      <c r="AE30" s="356">
        <v>0</v>
      </c>
      <c r="AF30" s="355">
        <v>17481.253290000001</v>
      </c>
      <c r="AG30" s="356">
        <v>7.5797983816510111E-4</v>
      </c>
    </row>
    <row r="31" spans="1:35" ht="18">
      <c r="A31" s="350" t="s">
        <v>427</v>
      </c>
      <c r="B31" s="353">
        <v>183065.41727999994</v>
      </c>
      <c r="C31" s="354">
        <v>1.0019298264511873</v>
      </c>
      <c r="D31" s="353">
        <v>158272.65371999994</v>
      </c>
      <c r="E31" s="354">
        <v>1.0501826688438318</v>
      </c>
      <c r="F31" s="353">
        <v>245645.52627999993</v>
      </c>
      <c r="G31" s="354">
        <v>1.0131344099654189</v>
      </c>
      <c r="H31" s="353">
        <v>138638.59422999999</v>
      </c>
      <c r="I31" s="354">
        <v>1.0154977735550659</v>
      </c>
      <c r="J31" s="353">
        <v>725622.1915099998</v>
      </c>
      <c r="K31" s="354">
        <v>1.0185512099269134</v>
      </c>
      <c r="L31" s="353">
        <v>7581498.2685400015</v>
      </c>
      <c r="M31" s="354">
        <v>1.0016834826554413</v>
      </c>
      <c r="N31" s="353">
        <v>3290501.5197700015</v>
      </c>
      <c r="O31" s="354">
        <v>1.0006168603255665</v>
      </c>
      <c r="P31" s="353">
        <v>3735163.4369600001</v>
      </c>
      <c r="Q31" s="354">
        <v>1.0026775833142378</v>
      </c>
      <c r="R31" s="353">
        <v>5956968.4262700016</v>
      </c>
      <c r="S31" s="354">
        <v>1.0060134135689642</v>
      </c>
      <c r="T31" s="353">
        <v>20564131.651540004</v>
      </c>
      <c r="U31" s="354">
        <v>1.0029434814673024</v>
      </c>
      <c r="V31" s="353">
        <v>748791.14562999981</v>
      </c>
      <c r="W31" s="354">
        <v>1.0225777672766514</v>
      </c>
      <c r="X31" s="353">
        <v>218259.87513999999</v>
      </c>
      <c r="Y31" s="354">
        <v>1.0027601180081291</v>
      </c>
      <c r="Z31" s="353">
        <v>331252.98987000005</v>
      </c>
      <c r="AA31" s="354">
        <v>1.0063259125294506</v>
      </c>
      <c r="AB31" s="353">
        <v>570047.90734999999</v>
      </c>
      <c r="AC31" s="354">
        <v>1.0041723608828632</v>
      </c>
      <c r="AD31" s="353">
        <v>1868351.91799</v>
      </c>
      <c r="AE31" s="354">
        <v>1.0116876607422758</v>
      </c>
      <c r="AF31" s="353">
        <v>23158105.761040002</v>
      </c>
      <c r="AG31" s="354">
        <v>1.0041257892536031</v>
      </c>
    </row>
    <row r="32" spans="1:35" ht="18">
      <c r="A32" s="350" t="s">
        <v>545</v>
      </c>
      <c r="B32" s="353">
        <v>352.60401999999999</v>
      </c>
      <c r="C32" s="354">
        <v>1.9298264511873355E-3</v>
      </c>
      <c r="D32" s="353">
        <v>7563.0120399999996</v>
      </c>
      <c r="E32" s="354">
        <v>5.0182668843831879E-2</v>
      </c>
      <c r="F32" s="353">
        <v>3184.5814499999997</v>
      </c>
      <c r="G32" s="354">
        <v>1.3134409965418762E-2</v>
      </c>
      <c r="H32" s="353">
        <v>2115.79936</v>
      </c>
      <c r="I32" s="354">
        <v>1.5497773555066097E-2</v>
      </c>
      <c r="J32" s="353">
        <v>13215.996869999999</v>
      </c>
      <c r="K32" s="354">
        <v>1.855120992691317E-2</v>
      </c>
      <c r="L32" s="353">
        <v>12741.870120000001</v>
      </c>
      <c r="M32" s="354">
        <v>1.683482655441243E-3</v>
      </c>
      <c r="N32" s="353">
        <v>2028.5285200000001</v>
      </c>
      <c r="O32" s="354">
        <v>6.168603255667681E-4</v>
      </c>
      <c r="P32" s="353">
        <v>9974.5037300000022</v>
      </c>
      <c r="Q32" s="354">
        <v>2.6775833142378119E-3</v>
      </c>
      <c r="R32" s="353">
        <v>35607.591590000011</v>
      </c>
      <c r="S32" s="354">
        <v>6.0134135689645547E-3</v>
      </c>
      <c r="T32" s="353">
        <v>60352.493960000014</v>
      </c>
      <c r="U32" s="354">
        <v>2.9434814673025E-3</v>
      </c>
      <c r="V32" s="353">
        <v>16532.759429999998</v>
      </c>
      <c r="W32" s="354">
        <v>2.2577767276651509E-2</v>
      </c>
      <c r="X32" s="353">
        <v>600.76482999999985</v>
      </c>
      <c r="Y32" s="354">
        <v>2.760118008129149E-3</v>
      </c>
      <c r="Z32" s="353">
        <v>2082.3049599999999</v>
      </c>
      <c r="AA32" s="354">
        <v>6.3259125294505844E-3</v>
      </c>
      <c r="AB32" s="353">
        <v>2368.5630900000001</v>
      </c>
      <c r="AC32" s="354">
        <v>4.1723608828634533E-3</v>
      </c>
      <c r="AD32" s="353">
        <v>21584.392309999999</v>
      </c>
      <c r="AE32" s="354">
        <v>1.1687660742275827E-2</v>
      </c>
      <c r="AF32" s="353">
        <v>95152.883140000005</v>
      </c>
      <c r="AG32" s="354">
        <v>4.1257892536033375E-3</v>
      </c>
    </row>
    <row r="33" spans="1:33" ht="22.5" customHeight="1">
      <c r="A33" s="883" t="s">
        <v>429</v>
      </c>
      <c r="B33" s="884">
        <v>182712.81325999994</v>
      </c>
      <c r="C33" s="885">
        <v>1</v>
      </c>
      <c r="D33" s="884">
        <v>150709.64167999994</v>
      </c>
      <c r="E33" s="885">
        <v>1</v>
      </c>
      <c r="F33" s="947">
        <v>242460.94482999993</v>
      </c>
      <c r="G33" s="885">
        <v>1</v>
      </c>
      <c r="H33" s="884">
        <v>136522.79487000004</v>
      </c>
      <c r="I33" s="885">
        <v>1</v>
      </c>
      <c r="J33" s="884">
        <v>712406.19463999989</v>
      </c>
      <c r="K33" s="885">
        <v>1</v>
      </c>
      <c r="L33" s="884">
        <v>7568756.3984200014</v>
      </c>
      <c r="M33" s="885">
        <v>1</v>
      </c>
      <c r="N33" s="884">
        <v>3288472.9912500018</v>
      </c>
      <c r="O33" s="885">
        <v>1</v>
      </c>
      <c r="P33" s="947">
        <v>3725188.9332300001</v>
      </c>
      <c r="Q33" s="885">
        <v>1</v>
      </c>
      <c r="R33" s="884">
        <v>5921360.8346800031</v>
      </c>
      <c r="S33" s="885">
        <v>1</v>
      </c>
      <c r="T33" s="884">
        <v>20503779.157580007</v>
      </c>
      <c r="U33" s="885">
        <v>1</v>
      </c>
      <c r="V33" s="884">
        <v>732258.38619999983</v>
      </c>
      <c r="W33" s="885">
        <v>1</v>
      </c>
      <c r="X33" s="884">
        <v>217659.11030999996</v>
      </c>
      <c r="Y33" s="885">
        <v>1</v>
      </c>
      <c r="Z33" s="947">
        <v>329170.68491000007</v>
      </c>
      <c r="AA33" s="885">
        <v>1</v>
      </c>
      <c r="AB33" s="884">
        <v>567679.34426000016</v>
      </c>
      <c r="AC33" s="885">
        <v>1</v>
      </c>
      <c r="AD33" s="884">
        <v>1846767.52568</v>
      </c>
      <c r="AE33" s="885">
        <v>1</v>
      </c>
      <c r="AF33" s="884">
        <v>23062952.877900004</v>
      </c>
      <c r="AG33" s="885">
        <v>1</v>
      </c>
    </row>
    <row r="34" spans="1:33" ht="19.5">
      <c r="A34" s="359" t="s">
        <v>430</v>
      </c>
      <c r="B34" s="355">
        <v>-242.11952000000002</v>
      </c>
      <c r="C34" s="356">
        <v>-1.3251370589727853E-3</v>
      </c>
      <c r="D34" s="355">
        <v>647.83826999999997</v>
      </c>
      <c r="E34" s="356">
        <v>4.2985854307553036E-3</v>
      </c>
      <c r="F34" s="355">
        <v>-50.988260000000004</v>
      </c>
      <c r="G34" s="356">
        <v>-2.1029473441898085E-4</v>
      </c>
      <c r="H34" s="355">
        <v>0</v>
      </c>
      <c r="I34" s="356">
        <v>0</v>
      </c>
      <c r="J34" s="355">
        <v>354.73048999999992</v>
      </c>
      <c r="K34" s="356">
        <v>4.979329105627106E-4</v>
      </c>
      <c r="L34" s="355">
        <v>-8634.3074199999992</v>
      </c>
      <c r="M34" s="356">
        <v>-1.1407828400716445E-3</v>
      </c>
      <c r="N34" s="355">
        <v>8063.8609699999997</v>
      </c>
      <c r="O34" s="356">
        <v>2.4521597080031958E-3</v>
      </c>
      <c r="P34" s="355">
        <v>5234.4423000000006</v>
      </c>
      <c r="Q34" s="356">
        <v>1.40514813981834E-3</v>
      </c>
      <c r="R34" s="355">
        <v>-2231.7684800000002</v>
      </c>
      <c r="S34" s="356">
        <v>-3.7690128034911541E-4</v>
      </c>
      <c r="T34" s="355">
        <v>2432.227370000001</v>
      </c>
      <c r="U34" s="352">
        <v>1.1862336944361961E-4</v>
      </c>
      <c r="V34" s="355">
        <v>-1013.8418700000001</v>
      </c>
      <c r="W34" s="356">
        <v>-1.3845411525585344E-3</v>
      </c>
      <c r="X34" s="355">
        <v>0</v>
      </c>
      <c r="Y34" s="356">
        <v>0</v>
      </c>
      <c r="Z34" s="355">
        <v>0</v>
      </c>
      <c r="AA34" s="356">
        <v>0</v>
      </c>
      <c r="AB34" s="355">
        <v>0</v>
      </c>
      <c r="AC34" s="356">
        <v>0</v>
      </c>
      <c r="AD34" s="355">
        <v>-1013.8418700000001</v>
      </c>
      <c r="AE34" s="356">
        <v>-5.4898185933104527E-4</v>
      </c>
      <c r="AF34" s="355">
        <v>1773.1159900000007</v>
      </c>
      <c r="AG34" s="356">
        <v>7.6881568435197321E-5</v>
      </c>
    </row>
    <row r="35" spans="1:33" ht="28.5">
      <c r="A35" s="359" t="s">
        <v>431</v>
      </c>
      <c r="B35" s="355">
        <v>0</v>
      </c>
      <c r="C35" s="356">
        <v>0</v>
      </c>
      <c r="D35" s="355">
        <v>0</v>
      </c>
      <c r="E35" s="356">
        <v>0</v>
      </c>
      <c r="F35" s="355">
        <v>0</v>
      </c>
      <c r="G35" s="356">
        <v>0</v>
      </c>
      <c r="H35" s="355">
        <v>0</v>
      </c>
      <c r="I35" s="356">
        <v>0</v>
      </c>
      <c r="J35" s="355">
        <v>0</v>
      </c>
      <c r="K35" s="356">
        <v>0</v>
      </c>
      <c r="L35" s="355">
        <v>0</v>
      </c>
      <c r="M35" s="356">
        <v>0</v>
      </c>
      <c r="N35" s="355">
        <v>0</v>
      </c>
      <c r="O35" s="356">
        <v>0</v>
      </c>
      <c r="P35" s="355">
        <v>0</v>
      </c>
      <c r="Q35" s="356">
        <v>0</v>
      </c>
      <c r="R35" s="355">
        <v>0</v>
      </c>
      <c r="S35" s="356">
        <v>0</v>
      </c>
      <c r="T35" s="355">
        <v>0</v>
      </c>
      <c r="U35" s="352">
        <v>0</v>
      </c>
      <c r="V35" s="355">
        <v>0</v>
      </c>
      <c r="W35" s="356">
        <v>0</v>
      </c>
      <c r="X35" s="355">
        <v>0</v>
      </c>
      <c r="Y35" s="356">
        <v>0</v>
      </c>
      <c r="Z35" s="355">
        <v>0</v>
      </c>
      <c r="AA35" s="356">
        <v>0</v>
      </c>
      <c r="AB35" s="355">
        <v>0</v>
      </c>
      <c r="AC35" s="356">
        <v>0</v>
      </c>
      <c r="AD35" s="355">
        <v>0</v>
      </c>
      <c r="AE35" s="356">
        <v>0</v>
      </c>
      <c r="AF35" s="355">
        <v>0</v>
      </c>
      <c r="AG35" s="352">
        <v>0</v>
      </c>
    </row>
    <row r="36" spans="1:33" ht="12.75" customHeight="1">
      <c r="A36" s="22" t="s">
        <v>546</v>
      </c>
    </row>
    <row r="37" spans="1:33" ht="12.75" customHeight="1">
      <c r="A37" s="22"/>
    </row>
    <row r="38" spans="1:33" ht="12.75" customHeight="1">
      <c r="A38" s="589" t="s">
        <v>81</v>
      </c>
      <c r="L38" s="124"/>
    </row>
    <row r="39" spans="1:33" ht="12.75" customHeight="1"/>
    <row r="40" spans="1:33" ht="12.75" customHeight="1"/>
    <row r="41" spans="1:33" ht="12.75" customHeight="1"/>
    <row r="42" spans="1:33" ht="12.75" customHeight="1">
      <c r="F42" s="124"/>
      <c r="P42" s="124"/>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89"/>
      <c r="Q50" s="189"/>
      <c r="R50" s="189"/>
    </row>
    <row r="51" spans="16:33" ht="12.75" customHeight="1">
      <c r="P51" s="189"/>
      <c r="Q51" s="189"/>
      <c r="R51" s="189"/>
      <c r="AG51" s="27" t="s">
        <v>784</v>
      </c>
    </row>
    <row r="52" spans="16:33" ht="12.75" customHeight="1">
      <c r="P52" s="958"/>
      <c r="Q52" s="959"/>
      <c r="R52" s="189"/>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28" t="s">
        <v>632</v>
      </c>
      <c r="J1" s="129" t="str">
        <f>Naslovnica!A20</f>
        <v>Studeni 2024.</v>
      </c>
    </row>
    <row r="2" spans="1:17" ht="12.75" customHeight="1">
      <c r="A2" s="506" t="s">
        <v>890</v>
      </c>
      <c r="I2" s="497"/>
      <c r="J2" s="508" t="str">
        <f>Naslovnica!A24</f>
        <v>November 2024</v>
      </c>
    </row>
    <row r="3" spans="1:17" ht="12.75" customHeight="1"/>
    <row r="4" spans="1:17" ht="33.75">
      <c r="A4" s="848" t="s">
        <v>530</v>
      </c>
      <c r="B4" s="849" t="s">
        <v>33</v>
      </c>
      <c r="C4" s="849" t="s">
        <v>34</v>
      </c>
      <c r="D4" s="849" t="s">
        <v>206</v>
      </c>
      <c r="E4" s="849" t="s">
        <v>207</v>
      </c>
      <c r="F4" s="849" t="s">
        <v>35</v>
      </c>
      <c r="G4" s="849" t="s">
        <v>36</v>
      </c>
      <c r="H4" s="849" t="s">
        <v>37</v>
      </c>
      <c r="I4" s="849" t="s">
        <v>38</v>
      </c>
      <c r="J4" s="849" t="s">
        <v>408</v>
      </c>
      <c r="N4" s="1048"/>
    </row>
    <row r="5" spans="1:17" ht="21.75">
      <c r="A5" s="671" t="s">
        <v>531</v>
      </c>
      <c r="B5" s="672">
        <v>58404</v>
      </c>
      <c r="C5" s="672">
        <v>114986</v>
      </c>
      <c r="D5" s="672">
        <v>6075</v>
      </c>
      <c r="E5" s="672">
        <v>3142</v>
      </c>
      <c r="F5" s="672">
        <v>38055</v>
      </c>
      <c r="G5" s="672">
        <v>35901</v>
      </c>
      <c r="H5" s="672">
        <v>50338</v>
      </c>
      <c r="I5" s="672">
        <v>105569</v>
      </c>
      <c r="J5" s="672">
        <v>412470</v>
      </c>
      <c r="K5" s="52"/>
    </row>
    <row r="6" spans="1:17" ht="22.5">
      <c r="A6" s="704" t="s">
        <v>532</v>
      </c>
      <c r="B6" s="360">
        <v>0.1415957524183577</v>
      </c>
      <c r="C6" s="360">
        <v>0.27877421388222173</v>
      </c>
      <c r="D6" s="360">
        <v>1.4728343879554876E-2</v>
      </c>
      <c r="E6" s="360">
        <v>7.617523698693238E-3</v>
      </c>
      <c r="F6" s="360">
        <v>9.2261255364026476E-2</v>
      </c>
      <c r="G6" s="360">
        <v>8.7039057385991714E-2</v>
      </c>
      <c r="H6" s="360">
        <v>0.12204039081630179</v>
      </c>
      <c r="I6" s="360">
        <v>0.25594346255485245</v>
      </c>
      <c r="J6" s="360">
        <v>1</v>
      </c>
      <c r="K6" s="52"/>
    </row>
    <row r="7" spans="1:17" ht="21.75">
      <c r="A7" s="790" t="s">
        <v>879</v>
      </c>
      <c r="B7" s="791">
        <v>254</v>
      </c>
      <c r="C7" s="791">
        <v>381</v>
      </c>
      <c r="D7" s="791">
        <v>145</v>
      </c>
      <c r="E7" s="791">
        <v>27</v>
      </c>
      <c r="F7" s="791">
        <v>184</v>
      </c>
      <c r="G7" s="791">
        <v>388</v>
      </c>
      <c r="H7" s="791">
        <v>289</v>
      </c>
      <c r="I7" s="791">
        <v>468</v>
      </c>
      <c r="J7" s="791">
        <v>2136</v>
      </c>
      <c r="K7" s="52"/>
    </row>
    <row r="8" spans="1:17" ht="22.5">
      <c r="A8" s="78" t="s">
        <v>533</v>
      </c>
      <c r="B8" s="209">
        <v>127</v>
      </c>
      <c r="C8" s="209">
        <v>20</v>
      </c>
      <c r="D8" s="209">
        <v>4</v>
      </c>
      <c r="E8" s="209">
        <v>1</v>
      </c>
      <c r="F8" s="209">
        <v>34</v>
      </c>
      <c r="G8" s="209">
        <v>10</v>
      </c>
      <c r="H8" s="209">
        <v>86</v>
      </c>
      <c r="I8" s="209">
        <v>96</v>
      </c>
      <c r="J8" s="209">
        <v>378</v>
      </c>
      <c r="K8" s="52"/>
    </row>
    <row r="9" spans="1:17" ht="22.5">
      <c r="A9" s="704" t="s">
        <v>616</v>
      </c>
      <c r="B9" s="210">
        <v>22</v>
      </c>
      <c r="C9" s="210">
        <v>8</v>
      </c>
      <c r="D9" s="210">
        <v>0</v>
      </c>
      <c r="E9" s="210">
        <v>1</v>
      </c>
      <c r="F9" s="210">
        <v>4</v>
      </c>
      <c r="G9" s="210">
        <v>2</v>
      </c>
      <c r="H9" s="210">
        <v>9</v>
      </c>
      <c r="I9" s="210">
        <v>11</v>
      </c>
      <c r="J9" s="210">
        <v>57</v>
      </c>
    </row>
    <row r="10" spans="1:17" ht="22.5">
      <c r="A10" s="704" t="s">
        <v>786</v>
      </c>
      <c r="B10" s="210">
        <v>14</v>
      </c>
      <c r="C10" s="210">
        <v>74</v>
      </c>
      <c r="D10" s="210">
        <v>2</v>
      </c>
      <c r="E10" s="210">
        <v>2</v>
      </c>
      <c r="F10" s="210">
        <v>4</v>
      </c>
      <c r="G10" s="210">
        <v>27</v>
      </c>
      <c r="H10" s="210">
        <v>14</v>
      </c>
      <c r="I10" s="210">
        <v>6</v>
      </c>
      <c r="J10" s="210">
        <v>143</v>
      </c>
    </row>
    <row r="11" spans="1:17" ht="32.25">
      <c r="A11" s="790" t="s">
        <v>880</v>
      </c>
      <c r="B11" s="791">
        <v>163</v>
      </c>
      <c r="C11" s="791">
        <v>102</v>
      </c>
      <c r="D11" s="791">
        <v>6</v>
      </c>
      <c r="E11" s="791">
        <v>4</v>
      </c>
      <c r="F11" s="791">
        <v>42</v>
      </c>
      <c r="G11" s="791">
        <v>39</v>
      </c>
      <c r="H11" s="791">
        <v>109</v>
      </c>
      <c r="I11" s="791">
        <v>113</v>
      </c>
      <c r="J11" s="791">
        <v>578</v>
      </c>
      <c r="M11" s="253"/>
      <c r="N11" s="253"/>
      <c r="O11" s="253"/>
      <c r="P11" s="253"/>
      <c r="Q11" s="253"/>
    </row>
    <row r="12" spans="1:17" ht="21.75">
      <c r="A12" s="671" t="s">
        <v>534</v>
      </c>
      <c r="B12" s="672">
        <v>58495</v>
      </c>
      <c r="C12" s="672">
        <v>115265</v>
      </c>
      <c r="D12" s="672">
        <v>6214</v>
      </c>
      <c r="E12" s="672">
        <v>3165</v>
      </c>
      <c r="F12" s="672">
        <v>38197</v>
      </c>
      <c r="G12" s="672">
        <v>36250</v>
      </c>
      <c r="H12" s="672">
        <v>50518</v>
      </c>
      <c r="I12" s="672">
        <v>105924</v>
      </c>
      <c r="J12" s="672">
        <v>414028</v>
      </c>
      <c r="M12" s="253"/>
      <c r="N12" s="253"/>
      <c r="O12" s="253"/>
      <c r="P12" s="253"/>
      <c r="Q12" s="253"/>
    </row>
    <row r="13" spans="1:17" s="253" customFormat="1" ht="22.5">
      <c r="A13" s="1039" t="s">
        <v>619</v>
      </c>
      <c r="B13" s="1040">
        <v>91</v>
      </c>
      <c r="C13" s="1040">
        <v>279</v>
      </c>
      <c r="D13" s="1040">
        <v>139</v>
      </c>
      <c r="E13" s="1040">
        <v>23</v>
      </c>
      <c r="F13" s="1040">
        <v>142</v>
      </c>
      <c r="G13" s="1040">
        <v>349</v>
      </c>
      <c r="H13" s="1040">
        <v>180</v>
      </c>
      <c r="I13" s="1040">
        <v>355</v>
      </c>
      <c r="J13" s="1040">
        <v>1558</v>
      </c>
    </row>
    <row r="14" spans="1:17" s="253" customFormat="1" ht="22.5">
      <c r="A14" s="873" t="s">
        <v>1244</v>
      </c>
      <c r="B14" s="1041">
        <v>1.5581124580508199E-3</v>
      </c>
      <c r="C14" s="1041">
        <v>2.4263823421981634E-3</v>
      </c>
      <c r="D14" s="1041">
        <v>2.2880658436214008E-2</v>
      </c>
      <c r="E14" s="1041">
        <v>7.3201782304264107E-3</v>
      </c>
      <c r="F14" s="1041">
        <v>3.7314413349101017E-3</v>
      </c>
      <c r="G14" s="1041">
        <v>9.7211776830727903E-3</v>
      </c>
      <c r="H14" s="1041">
        <v>3.5758274067305695E-3</v>
      </c>
      <c r="I14" s="1041">
        <v>3.3627295891787146E-3</v>
      </c>
      <c r="J14" s="1041">
        <v>3.7772444056536347E-3</v>
      </c>
    </row>
    <row r="15" spans="1:17" ht="21.75" customHeight="1">
      <c r="A15" s="704" t="s">
        <v>535</v>
      </c>
      <c r="B15" s="360">
        <v>0.14128271517868357</v>
      </c>
      <c r="C15" s="360">
        <v>0.27839904547518524</v>
      </c>
      <c r="D15" s="360">
        <v>1.5008646758190268E-2</v>
      </c>
      <c r="E15" s="360">
        <v>7.6444105229597995E-3</v>
      </c>
      <c r="F15" s="360">
        <v>9.2257045417218159E-2</v>
      </c>
      <c r="G15" s="360">
        <v>8.7554464915416352E-2</v>
      </c>
      <c r="H15" s="360">
        <v>0.12201590230612422</v>
      </c>
      <c r="I15" s="360">
        <v>0.25583776942622238</v>
      </c>
      <c r="J15" s="360">
        <v>1</v>
      </c>
      <c r="M15" s="253"/>
      <c r="N15" s="253"/>
      <c r="O15" s="253"/>
      <c r="P15" s="253"/>
      <c r="Q15" s="253"/>
    </row>
    <row r="16" spans="1:17" ht="12.75" customHeight="1">
      <c r="A16" s="21" t="s">
        <v>898</v>
      </c>
      <c r="M16" s="253"/>
      <c r="N16" s="253"/>
      <c r="O16" s="253"/>
      <c r="P16" s="253"/>
      <c r="Q16" s="253"/>
    </row>
    <row r="17" spans="1:10" ht="12.75" customHeight="1">
      <c r="A17" s="28" t="s">
        <v>536</v>
      </c>
    </row>
    <row r="18" spans="1:10" ht="12.75" customHeight="1"/>
    <row r="19" spans="1:10" ht="12.75" customHeight="1"/>
    <row r="20" spans="1:10">
      <c r="A20" s="128" t="s">
        <v>634</v>
      </c>
      <c r="B20" s="253"/>
      <c r="C20" s="253"/>
      <c r="D20" s="253"/>
      <c r="E20" s="253"/>
      <c r="F20" s="253"/>
      <c r="G20" s="710"/>
      <c r="H20" s="710" t="s">
        <v>43</v>
      </c>
      <c r="I20" s="275"/>
      <c r="J20" s="673" t="s">
        <v>1674</v>
      </c>
    </row>
    <row r="21" spans="1:10">
      <c r="A21" s="506" t="s">
        <v>633</v>
      </c>
      <c r="B21" s="253"/>
      <c r="C21" s="253"/>
      <c r="D21" s="253"/>
      <c r="E21" s="253"/>
      <c r="F21" s="253"/>
      <c r="G21" s="520"/>
      <c r="H21" s="520" t="s">
        <v>44</v>
      </c>
      <c r="I21" s="674"/>
      <c r="J21" s="508" t="s">
        <v>1675</v>
      </c>
    </row>
    <row r="22" spans="1:10">
      <c r="A22" s="253"/>
      <c r="B22" s="253"/>
      <c r="C22" s="253"/>
      <c r="D22" s="253"/>
      <c r="E22" s="253"/>
      <c r="F22" s="253"/>
      <c r="G22" s="253"/>
      <c r="H22" s="253"/>
      <c r="I22" s="253"/>
      <c r="J22" s="253"/>
    </row>
    <row r="23" spans="1:10" ht="24" customHeight="1">
      <c r="A23" s="681"/>
      <c r="B23" s="682"/>
      <c r="C23" s="682" t="s">
        <v>1670</v>
      </c>
      <c r="D23" s="682"/>
      <c r="E23" s="1155" t="s">
        <v>607</v>
      </c>
      <c r="F23" s="1159"/>
      <c r="G23" s="1159"/>
      <c r="H23" s="1160"/>
      <c r="I23" s="1161"/>
      <c r="J23" s="1161"/>
    </row>
    <row r="24" spans="1:10" ht="23.25">
      <c r="A24" s="681"/>
      <c r="B24" s="683"/>
      <c r="C24" s="684" t="s">
        <v>1671</v>
      </c>
      <c r="D24" s="683"/>
      <c r="E24" s="1162" t="s">
        <v>517</v>
      </c>
      <c r="F24" s="1162"/>
      <c r="G24" s="1036" t="s">
        <v>518</v>
      </c>
      <c r="H24" s="1163"/>
      <c r="I24" s="1163"/>
      <c r="J24" s="299"/>
    </row>
    <row r="25" spans="1:10" ht="21.75">
      <c r="A25" s="701" t="s">
        <v>519</v>
      </c>
      <c r="B25" s="701" t="s">
        <v>520</v>
      </c>
      <c r="C25" s="701" t="s">
        <v>521</v>
      </c>
      <c r="D25" s="701" t="s">
        <v>522</v>
      </c>
      <c r="E25" s="701" t="s">
        <v>520</v>
      </c>
      <c r="F25" s="701" t="s">
        <v>521</v>
      </c>
      <c r="G25" s="1036" t="s">
        <v>522</v>
      </c>
      <c r="H25" s="300"/>
      <c r="I25" s="300"/>
      <c r="J25" s="300"/>
    </row>
    <row r="26" spans="1:10">
      <c r="A26" s="77" t="s">
        <v>6</v>
      </c>
      <c r="B26" s="361">
        <v>1128</v>
      </c>
      <c r="C26" s="361">
        <v>1066</v>
      </c>
      <c r="D26" s="361">
        <v>2194</v>
      </c>
      <c r="E26" s="361">
        <v>22</v>
      </c>
      <c r="F26" s="361">
        <v>8</v>
      </c>
      <c r="G26" s="360">
        <v>1.3863216266173817E-2</v>
      </c>
      <c r="H26" s="301"/>
      <c r="I26" s="301"/>
      <c r="J26" s="302"/>
    </row>
    <row r="27" spans="1:10">
      <c r="A27" s="77" t="s">
        <v>7</v>
      </c>
      <c r="B27" s="361">
        <v>6561</v>
      </c>
      <c r="C27" s="361">
        <v>3870</v>
      </c>
      <c r="D27" s="361">
        <v>10431</v>
      </c>
      <c r="E27" s="361">
        <v>15</v>
      </c>
      <c r="F27" s="361">
        <v>67</v>
      </c>
      <c r="G27" s="360">
        <v>7.9234708667503817E-3</v>
      </c>
      <c r="H27" s="301"/>
      <c r="I27" s="301"/>
      <c r="J27" s="302"/>
    </row>
    <row r="28" spans="1:10">
      <c r="A28" s="77" t="s">
        <v>8</v>
      </c>
      <c r="B28" s="361">
        <v>13943</v>
      </c>
      <c r="C28" s="361">
        <v>9805</v>
      </c>
      <c r="D28" s="361">
        <v>23748</v>
      </c>
      <c r="E28" s="361">
        <v>183</v>
      </c>
      <c r="F28" s="361">
        <v>198</v>
      </c>
      <c r="G28" s="360">
        <v>1.6305045577095889E-2</v>
      </c>
      <c r="H28" s="301"/>
      <c r="I28" s="301"/>
      <c r="J28" s="302"/>
    </row>
    <row r="29" spans="1:10">
      <c r="A29" s="77" t="s">
        <v>9</v>
      </c>
      <c r="B29" s="361">
        <v>19509</v>
      </c>
      <c r="C29" s="361">
        <v>13976</v>
      </c>
      <c r="D29" s="361">
        <v>33485</v>
      </c>
      <c r="E29" s="361">
        <v>83</v>
      </c>
      <c r="F29" s="361">
        <v>83</v>
      </c>
      <c r="G29" s="360">
        <v>4.9821423211982019E-3</v>
      </c>
      <c r="H29" s="301"/>
      <c r="I29" s="301"/>
      <c r="J29" s="302"/>
    </row>
    <row r="30" spans="1:10">
      <c r="A30" s="77" t="s">
        <v>10</v>
      </c>
      <c r="B30" s="361">
        <v>26426</v>
      </c>
      <c r="C30" s="361">
        <v>20609</v>
      </c>
      <c r="D30" s="361">
        <v>47035</v>
      </c>
      <c r="E30" s="361">
        <v>-5</v>
      </c>
      <c r="F30" s="361">
        <v>-17</v>
      </c>
      <c r="G30" s="360">
        <v>-4.675181163270592E-4</v>
      </c>
      <c r="H30" s="301"/>
      <c r="I30" s="301"/>
      <c r="J30" s="302"/>
    </row>
    <row r="31" spans="1:10">
      <c r="A31" s="77" t="s">
        <v>11</v>
      </c>
      <c r="B31" s="361">
        <v>31526</v>
      </c>
      <c r="C31" s="361">
        <v>27354</v>
      </c>
      <c r="D31" s="361">
        <v>58880</v>
      </c>
      <c r="E31" s="361">
        <v>148</v>
      </c>
      <c r="F31" s="361">
        <v>211</v>
      </c>
      <c r="G31" s="360">
        <v>6.1345499906015899E-3</v>
      </c>
      <c r="H31" s="301"/>
      <c r="I31" s="301"/>
      <c r="J31" s="302"/>
    </row>
    <row r="32" spans="1:10">
      <c r="A32" s="77" t="s">
        <v>12</v>
      </c>
      <c r="B32" s="361">
        <v>30797</v>
      </c>
      <c r="C32" s="361">
        <v>29469</v>
      </c>
      <c r="D32" s="361">
        <v>60266</v>
      </c>
      <c r="E32" s="361">
        <v>426</v>
      </c>
      <c r="F32" s="361">
        <v>339</v>
      </c>
      <c r="G32" s="360">
        <v>1.2856926774339916E-2</v>
      </c>
      <c r="H32" s="301"/>
      <c r="I32" s="301"/>
      <c r="J32" s="302"/>
    </row>
    <row r="33" spans="1:10">
      <c r="A33" s="77" t="s">
        <v>39</v>
      </c>
      <c r="B33" s="361">
        <v>48427</v>
      </c>
      <c r="C33" s="361">
        <v>52881</v>
      </c>
      <c r="D33" s="361">
        <v>101308</v>
      </c>
      <c r="E33" s="361">
        <v>464</v>
      </c>
      <c r="F33" s="361">
        <v>702</v>
      </c>
      <c r="G33" s="360">
        <v>1.1643466277885484E-2</v>
      </c>
      <c r="H33" s="301"/>
      <c r="I33" s="301"/>
      <c r="J33" s="302"/>
    </row>
    <row r="34" spans="1:10">
      <c r="A34" s="77" t="s">
        <v>40</v>
      </c>
      <c r="B34" s="361">
        <v>26080</v>
      </c>
      <c r="C34" s="361">
        <v>27998</v>
      </c>
      <c r="D34" s="361">
        <v>54078</v>
      </c>
      <c r="E34" s="361">
        <v>372</v>
      </c>
      <c r="F34" s="361">
        <v>451</v>
      </c>
      <c r="G34" s="360">
        <v>1.5453947986104666E-2</v>
      </c>
      <c r="H34" s="301"/>
      <c r="I34" s="301"/>
      <c r="J34" s="302"/>
    </row>
    <row r="35" spans="1:10">
      <c r="A35" s="77" t="s">
        <v>41</v>
      </c>
      <c r="B35" s="361">
        <v>7962</v>
      </c>
      <c r="C35" s="361">
        <v>9852</v>
      </c>
      <c r="D35" s="361">
        <v>17814</v>
      </c>
      <c r="E35" s="361">
        <v>225</v>
      </c>
      <c r="F35" s="361">
        <v>127</v>
      </c>
      <c r="G35" s="360">
        <v>2.0158057496277637E-2</v>
      </c>
      <c r="H35" s="301"/>
      <c r="I35" s="301"/>
      <c r="J35" s="302"/>
    </row>
    <row r="36" spans="1:10">
      <c r="A36" s="77" t="s">
        <v>42</v>
      </c>
      <c r="B36" s="361">
        <v>694</v>
      </c>
      <c r="C36" s="361">
        <v>918</v>
      </c>
      <c r="D36" s="361">
        <v>1612</v>
      </c>
      <c r="E36" s="361">
        <v>17</v>
      </c>
      <c r="F36" s="361">
        <v>31</v>
      </c>
      <c r="G36" s="360">
        <v>3.0690537084399061E-2</v>
      </c>
      <c r="H36" s="301"/>
      <c r="I36" s="301"/>
      <c r="J36" s="302"/>
    </row>
    <row r="37" spans="1:10" ht="24">
      <c r="A37" s="948" t="s">
        <v>523</v>
      </c>
      <c r="B37" s="877">
        <v>213053</v>
      </c>
      <c r="C37" s="877">
        <v>197798</v>
      </c>
      <c r="D37" s="877">
        <v>410851</v>
      </c>
      <c r="E37" s="877">
        <v>1950</v>
      </c>
      <c r="F37" s="877">
        <v>2200</v>
      </c>
      <c r="G37" s="1042">
        <v>1.0204056542767237E-2</v>
      </c>
      <c r="H37" s="303"/>
      <c r="I37" s="303"/>
      <c r="J37" s="304"/>
    </row>
    <row r="38" spans="1:10">
      <c r="A38" s="21" t="s">
        <v>898</v>
      </c>
      <c r="B38" s="253"/>
      <c r="C38" s="253"/>
      <c r="D38" s="253"/>
      <c r="E38" s="253"/>
      <c r="F38" s="253"/>
      <c r="G38" s="253"/>
      <c r="H38" s="253"/>
      <c r="I38" s="253"/>
      <c r="J38" s="253"/>
    </row>
    <row r="39" spans="1:10">
      <c r="A39" s="253"/>
      <c r="B39" s="253"/>
      <c r="C39" s="253"/>
      <c r="D39" s="253"/>
      <c r="E39" s="253"/>
      <c r="F39" s="253"/>
      <c r="G39" s="253"/>
      <c r="H39" s="253"/>
      <c r="I39" s="253"/>
      <c r="J39" s="253"/>
    </row>
    <row r="40" spans="1:10" ht="12.75" customHeight="1">
      <c r="A40" s="589" t="s">
        <v>81</v>
      </c>
    </row>
    <row r="66" spans="10:10">
      <c r="J66" s="27" t="s">
        <v>785</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42" t="s">
        <v>635</v>
      </c>
      <c r="I1" s="129" t="str">
        <f>Naslovnica!A20</f>
        <v>Studeni 2024.</v>
      </c>
    </row>
    <row r="2" spans="1:10">
      <c r="A2" s="532" t="s">
        <v>891</v>
      </c>
      <c r="I2" s="508" t="str">
        <f>Naslovnica!A24</f>
        <v>November 2024</v>
      </c>
    </row>
    <row r="3" spans="1:10" ht="12.75" customHeight="1"/>
    <row r="4" spans="1:10" ht="12.75" customHeight="1">
      <c r="F4" s="298"/>
      <c r="I4" s="13" t="s">
        <v>1360</v>
      </c>
    </row>
    <row r="5" spans="1:10" s="253" customFormat="1" ht="22.15" customHeight="1">
      <c r="A5" s="1165" t="s">
        <v>1063</v>
      </c>
      <c r="B5" s="1169" t="s">
        <v>1041</v>
      </c>
      <c r="C5" s="1169"/>
      <c r="D5" s="1169"/>
      <c r="E5" s="1169"/>
      <c r="F5" s="1167" t="s">
        <v>1043</v>
      </c>
      <c r="G5" s="1164" t="s">
        <v>1040</v>
      </c>
      <c r="H5" s="1165" t="s">
        <v>1042</v>
      </c>
      <c r="I5" s="1165" t="s">
        <v>1044</v>
      </c>
      <c r="J5" s="866"/>
    </row>
    <row r="6" spans="1:10" s="253" customFormat="1" ht="72">
      <c r="A6" s="1165"/>
      <c r="B6" s="867" t="s">
        <v>1036</v>
      </c>
      <c r="C6" s="867" t="s">
        <v>1037</v>
      </c>
      <c r="D6" s="867" t="s">
        <v>1038</v>
      </c>
      <c r="E6" s="867" t="s">
        <v>1039</v>
      </c>
      <c r="F6" s="1167"/>
      <c r="G6" s="1164"/>
      <c r="H6" s="1165"/>
      <c r="I6" s="1165"/>
      <c r="J6" s="866"/>
    </row>
    <row r="7" spans="1:10" s="253" customFormat="1">
      <c r="A7" s="864" t="s">
        <v>996</v>
      </c>
      <c r="B7" s="870">
        <v>0</v>
      </c>
      <c r="C7" s="870">
        <v>1206.9618799999998</v>
      </c>
      <c r="D7" s="870">
        <v>0</v>
      </c>
      <c r="E7" s="870">
        <v>573.43883999999991</v>
      </c>
      <c r="F7" s="871">
        <v>1780.4007199999996</v>
      </c>
      <c r="G7" s="872">
        <v>-3.9404606339005777E-2</v>
      </c>
      <c r="H7" s="871">
        <v>20550.046710000024</v>
      </c>
      <c r="I7" s="871">
        <v>237282.14433879955</v>
      </c>
    </row>
    <row r="8" spans="1:10" s="253" customFormat="1">
      <c r="A8" s="864" t="s">
        <v>997</v>
      </c>
      <c r="B8" s="870">
        <v>0</v>
      </c>
      <c r="C8" s="870">
        <v>2477.6102799999999</v>
      </c>
      <c r="D8" s="870">
        <v>0</v>
      </c>
      <c r="E8" s="870">
        <v>36.92906</v>
      </c>
      <c r="F8" s="871">
        <v>2514.5393399999998</v>
      </c>
      <c r="G8" s="872">
        <v>8.5845582789036978E-2</v>
      </c>
      <c r="H8" s="871">
        <v>23775.471179999993</v>
      </c>
      <c r="I8" s="871">
        <v>377022.32437710819</v>
      </c>
    </row>
    <row r="9" spans="1:10" s="253" customFormat="1">
      <c r="A9" s="864" t="s">
        <v>206</v>
      </c>
      <c r="B9" s="870">
        <v>0</v>
      </c>
      <c r="C9" s="870">
        <v>360.99690000000004</v>
      </c>
      <c r="D9" s="870">
        <v>0</v>
      </c>
      <c r="E9" s="870">
        <v>3.2190799999999999</v>
      </c>
      <c r="F9" s="871">
        <v>364.21598000000006</v>
      </c>
      <c r="G9" s="872">
        <v>0.51339384122269904</v>
      </c>
      <c r="H9" s="871">
        <v>2212.2777900000019</v>
      </c>
      <c r="I9" s="871">
        <v>11909.527775689166</v>
      </c>
    </row>
    <row r="10" spans="1:10" s="253" customFormat="1">
      <c r="A10" s="864" t="s">
        <v>207</v>
      </c>
      <c r="B10" s="870">
        <v>0</v>
      </c>
      <c r="C10" s="870">
        <v>146.71116000000001</v>
      </c>
      <c r="D10" s="870">
        <v>0</v>
      </c>
      <c r="E10" s="870">
        <v>0</v>
      </c>
      <c r="F10" s="871">
        <v>146.71116000000001</v>
      </c>
      <c r="G10" s="872">
        <v>-0.23459708593052286</v>
      </c>
      <c r="H10" s="871">
        <v>1207.6979600000031</v>
      </c>
      <c r="I10" s="871">
        <v>9532.5692565432382</v>
      </c>
    </row>
    <row r="11" spans="1:10" s="253" customFormat="1">
      <c r="A11" s="864" t="s">
        <v>46</v>
      </c>
      <c r="B11" s="870">
        <v>0</v>
      </c>
      <c r="C11" s="870">
        <v>894.17939999999999</v>
      </c>
      <c r="D11" s="870">
        <v>0</v>
      </c>
      <c r="E11" s="870">
        <v>7.3324199999999999</v>
      </c>
      <c r="F11" s="871">
        <v>901.51181999999994</v>
      </c>
      <c r="G11" s="872">
        <v>0.38220993566391526</v>
      </c>
      <c r="H11" s="871">
        <v>6742.4918399999879</v>
      </c>
      <c r="I11" s="871">
        <v>86186.691606708468</v>
      </c>
    </row>
    <row r="12" spans="1:10" s="253" customFormat="1">
      <c r="A12" s="864" t="s">
        <v>36</v>
      </c>
      <c r="B12" s="870">
        <v>0</v>
      </c>
      <c r="C12" s="870">
        <v>1002.20251</v>
      </c>
      <c r="D12" s="870">
        <v>0</v>
      </c>
      <c r="E12" s="870">
        <v>59.320569999999996</v>
      </c>
      <c r="F12" s="871">
        <v>1061.5230799999999</v>
      </c>
      <c r="G12" s="872">
        <v>0.23366644004809545</v>
      </c>
      <c r="H12" s="871">
        <v>9123.0660400000052</v>
      </c>
      <c r="I12" s="871">
        <v>75725.886469632358</v>
      </c>
    </row>
    <row r="13" spans="1:10" s="253" customFormat="1">
      <c r="A13" s="864" t="s">
        <v>37</v>
      </c>
      <c r="B13" s="870">
        <v>0</v>
      </c>
      <c r="C13" s="870">
        <v>884.61430000000007</v>
      </c>
      <c r="D13" s="870">
        <v>0</v>
      </c>
      <c r="E13" s="870">
        <v>91.742779999999996</v>
      </c>
      <c r="F13" s="871">
        <v>976.35708000000011</v>
      </c>
      <c r="G13" s="872">
        <v>2.5933608312579626E-2</v>
      </c>
      <c r="H13" s="871">
        <v>10114.336020000002</v>
      </c>
      <c r="I13" s="871">
        <v>97332.229159954877</v>
      </c>
    </row>
    <row r="14" spans="1:10" s="253" customFormat="1">
      <c r="A14" s="362" t="s">
        <v>38</v>
      </c>
      <c r="B14" s="870">
        <v>0</v>
      </c>
      <c r="C14" s="870">
        <v>2865.6600199999998</v>
      </c>
      <c r="D14" s="870">
        <v>0</v>
      </c>
      <c r="E14" s="870">
        <v>4.74221</v>
      </c>
      <c r="F14" s="871">
        <v>2870.4022299999997</v>
      </c>
      <c r="G14" s="872">
        <v>0.47121010786574646</v>
      </c>
      <c r="H14" s="871">
        <v>23672.59777000075</v>
      </c>
      <c r="I14" s="871">
        <v>363827.28792413778</v>
      </c>
    </row>
    <row r="15" spans="1:10" s="253" customFormat="1" ht="20.45" customHeight="1">
      <c r="A15" s="868" t="s">
        <v>998</v>
      </c>
      <c r="B15" s="869">
        <v>0</v>
      </c>
      <c r="C15" s="869">
        <v>9838.9364499999992</v>
      </c>
      <c r="D15" s="869">
        <v>0</v>
      </c>
      <c r="E15" s="869">
        <v>776.7249599999999</v>
      </c>
      <c r="F15" s="869">
        <v>10615.661409999997</v>
      </c>
      <c r="G15" s="918">
        <v>0.17730332616309119</v>
      </c>
      <c r="H15" s="869">
        <v>97397.985310000775</v>
      </c>
      <c r="I15" s="869">
        <v>1258818.6609085738</v>
      </c>
    </row>
    <row r="16" spans="1:10">
      <c r="A16" s="21" t="s">
        <v>898</v>
      </c>
      <c r="B16" s="17"/>
      <c r="C16" s="18"/>
      <c r="D16" s="18"/>
      <c r="E16" s="18"/>
      <c r="F16" s="18"/>
      <c r="G16" s="18"/>
    </row>
    <row r="17" spans="1:14" ht="10.15" customHeight="1">
      <c r="A17" s="896" t="s">
        <v>47</v>
      </c>
      <c r="B17" s="731"/>
      <c r="C17" s="731"/>
      <c r="D17" s="731"/>
      <c r="E17" s="731"/>
      <c r="F17" s="731"/>
      <c r="G17" s="29"/>
    </row>
    <row r="18" spans="1:14" ht="10.15" customHeight="1">
      <c r="A18" s="893" t="s">
        <v>901</v>
      </c>
      <c r="B18" s="894"/>
      <c r="C18" s="894"/>
      <c r="D18" s="894"/>
      <c r="E18" s="894"/>
      <c r="F18" s="894"/>
      <c r="G18" s="30"/>
    </row>
    <row r="19" spans="1:14" ht="10.15" customHeight="1">
      <c r="A19" s="892" t="s">
        <v>48</v>
      </c>
      <c r="B19" s="891"/>
      <c r="C19" s="891"/>
      <c r="D19" s="891"/>
      <c r="E19" s="891"/>
      <c r="F19" s="891"/>
      <c r="G19" s="31"/>
    </row>
    <row r="20" spans="1:14" ht="10.15" customHeight="1">
      <c r="A20" s="893" t="s">
        <v>49</v>
      </c>
      <c r="B20" s="895"/>
      <c r="C20" s="895"/>
      <c r="D20" s="895"/>
      <c r="E20" s="895"/>
      <c r="F20" s="895"/>
      <c r="G20" s="30"/>
    </row>
    <row r="21" spans="1:14" ht="12.75" customHeight="1"/>
    <row r="22" spans="1:14" ht="12.75" customHeight="1">
      <c r="A22" s="142" t="s">
        <v>636</v>
      </c>
      <c r="L22" s="129" t="str">
        <f>Naslovnica!A20</f>
        <v>Studeni 2024.</v>
      </c>
    </row>
    <row r="23" spans="1:14" ht="12.75" customHeight="1">
      <c r="A23" s="532" t="s">
        <v>892</v>
      </c>
      <c r="L23" s="508" t="str">
        <f>Naslovnica!A24</f>
        <v>November 2024</v>
      </c>
    </row>
    <row r="24" spans="1:14" ht="12.75" customHeight="1"/>
    <row r="25" spans="1:14" ht="12.75" customHeight="1">
      <c r="L25" s="13" t="s">
        <v>1360</v>
      </c>
    </row>
    <row r="26" spans="1:14" s="253" customFormat="1" ht="14.45" customHeight="1">
      <c r="A26" s="1165" t="s">
        <v>1063</v>
      </c>
      <c r="B26" s="1168" t="s">
        <v>1099</v>
      </c>
      <c r="C26" s="1168"/>
      <c r="D26" s="1168"/>
      <c r="E26" s="1168"/>
      <c r="F26" s="1166" t="s">
        <v>1046</v>
      </c>
      <c r="G26" s="1166"/>
      <c r="H26" s="1166"/>
      <c r="I26" s="1167" t="s">
        <v>1045</v>
      </c>
      <c r="J26" s="1164" t="s">
        <v>1040</v>
      </c>
      <c r="K26" s="1165" t="s">
        <v>1042</v>
      </c>
      <c r="L26" s="1165" t="s">
        <v>1044</v>
      </c>
    </row>
    <row r="27" spans="1:14" s="253" customFormat="1" ht="96">
      <c r="A27" s="1165"/>
      <c r="B27" s="867" t="s">
        <v>1048</v>
      </c>
      <c r="C27" s="867" t="s">
        <v>1049</v>
      </c>
      <c r="D27" s="867" t="s">
        <v>1050</v>
      </c>
      <c r="E27" s="867" t="s">
        <v>1051</v>
      </c>
      <c r="F27" s="867" t="s">
        <v>1047</v>
      </c>
      <c r="G27" s="867" t="s">
        <v>1052</v>
      </c>
      <c r="H27" s="867" t="s">
        <v>999</v>
      </c>
      <c r="I27" s="1167"/>
      <c r="J27" s="1164"/>
      <c r="K27" s="1165"/>
      <c r="L27" s="1165"/>
      <c r="M27"/>
      <c r="N27"/>
    </row>
    <row r="28" spans="1:14" s="253" customFormat="1">
      <c r="A28" s="864" t="s">
        <v>996</v>
      </c>
      <c r="B28" s="870">
        <v>473.17432000000002</v>
      </c>
      <c r="C28" s="870">
        <v>0</v>
      </c>
      <c r="D28" s="870">
        <v>640.45236</v>
      </c>
      <c r="E28" s="870">
        <v>318.09863000000001</v>
      </c>
      <c r="F28" s="870">
        <v>46.30189</v>
      </c>
      <c r="G28" s="870">
        <v>37.283660000000005</v>
      </c>
      <c r="H28" s="870">
        <v>1.498E-2</v>
      </c>
      <c r="I28" s="871">
        <v>1515.32584</v>
      </c>
      <c r="J28" s="872">
        <v>0.27089116164826699</v>
      </c>
      <c r="K28" s="871">
        <v>14390.145990000005</v>
      </c>
      <c r="L28" s="871">
        <v>103425.69973190156</v>
      </c>
      <c r="M28"/>
      <c r="N28"/>
    </row>
    <row r="29" spans="1:14" s="253" customFormat="1">
      <c r="A29" s="864" t="s">
        <v>997</v>
      </c>
      <c r="B29" s="870">
        <v>117.92357000000001</v>
      </c>
      <c r="C29" s="870">
        <v>0</v>
      </c>
      <c r="D29" s="870">
        <v>0</v>
      </c>
      <c r="E29" s="870">
        <v>9.4830100000000002</v>
      </c>
      <c r="F29" s="870">
        <v>34.489379999999997</v>
      </c>
      <c r="G29" s="870">
        <v>495.44848999999999</v>
      </c>
      <c r="H29" s="870">
        <v>0</v>
      </c>
      <c r="I29" s="871">
        <v>657.34445000000005</v>
      </c>
      <c r="J29" s="872">
        <v>-0.23031333063135717</v>
      </c>
      <c r="K29" s="871">
        <v>9393.374880000003</v>
      </c>
      <c r="L29" s="871">
        <v>101185.46934880152</v>
      </c>
      <c r="M29"/>
      <c r="N29"/>
    </row>
    <row r="30" spans="1:14" s="253" customFormat="1">
      <c r="A30" s="864" t="s">
        <v>206</v>
      </c>
      <c r="B30" s="870">
        <v>0</v>
      </c>
      <c r="C30" s="870">
        <v>0</v>
      </c>
      <c r="D30" s="870">
        <v>8.4249200000000002</v>
      </c>
      <c r="E30" s="870">
        <v>2.5510700000000002</v>
      </c>
      <c r="F30" s="870">
        <v>0</v>
      </c>
      <c r="G30" s="870">
        <v>0</v>
      </c>
      <c r="H30" s="870">
        <v>1.49417</v>
      </c>
      <c r="I30" s="871">
        <v>12.47016</v>
      </c>
      <c r="J30" s="872">
        <v>-0.74685383138001871</v>
      </c>
      <c r="K30" s="871">
        <v>200.36505</v>
      </c>
      <c r="L30" s="871">
        <v>893.74961715442305</v>
      </c>
      <c r="M30"/>
      <c r="N30"/>
    </row>
    <row r="31" spans="1:14" s="253" customFormat="1">
      <c r="A31" s="864" t="s">
        <v>207</v>
      </c>
      <c r="B31" s="870">
        <v>0</v>
      </c>
      <c r="C31" s="870">
        <v>0</v>
      </c>
      <c r="D31" s="870">
        <v>7.6140600000000003</v>
      </c>
      <c r="E31" s="870">
        <v>4.9983699999999995</v>
      </c>
      <c r="F31" s="870">
        <v>2.3809299999999998</v>
      </c>
      <c r="G31" s="870">
        <v>4.5729700000000006</v>
      </c>
      <c r="H31" s="870">
        <v>0</v>
      </c>
      <c r="I31" s="871">
        <v>19.566330000000001</v>
      </c>
      <c r="J31" s="872">
        <v>1.0450422202224359</v>
      </c>
      <c r="K31" s="871">
        <v>188.90430000000106</v>
      </c>
      <c r="L31" s="871">
        <v>3575.0940809841413</v>
      </c>
      <c r="M31"/>
      <c r="N31"/>
    </row>
    <row r="32" spans="1:14" s="253" customFormat="1">
      <c r="A32" s="864" t="s">
        <v>46</v>
      </c>
      <c r="B32" s="870">
        <v>54.859559999999995</v>
      </c>
      <c r="C32" s="870">
        <v>0</v>
      </c>
      <c r="D32" s="870">
        <v>106.33973</v>
      </c>
      <c r="E32" s="870">
        <v>48.840739999999997</v>
      </c>
      <c r="F32" s="870">
        <v>63.211500000000001</v>
      </c>
      <c r="G32" s="870">
        <v>4.65062</v>
      </c>
      <c r="H32" s="870">
        <v>5.5909999999999994E-2</v>
      </c>
      <c r="I32" s="871">
        <v>277.95805999999999</v>
      </c>
      <c r="J32" s="872">
        <v>0.33430861368082954</v>
      </c>
      <c r="K32" s="871">
        <v>2340.3959799999939</v>
      </c>
      <c r="L32" s="871">
        <v>22767.973850317198</v>
      </c>
      <c r="M32"/>
      <c r="N32"/>
    </row>
    <row r="33" spans="1:14" s="253" customFormat="1">
      <c r="A33" s="864" t="s">
        <v>36</v>
      </c>
      <c r="B33" s="870">
        <v>104.48247000000001</v>
      </c>
      <c r="C33" s="870">
        <v>0</v>
      </c>
      <c r="D33" s="870">
        <v>0</v>
      </c>
      <c r="E33" s="870">
        <v>60.654160000000005</v>
      </c>
      <c r="F33" s="870">
        <v>5.86069</v>
      </c>
      <c r="G33" s="870">
        <v>84.610810000000001</v>
      </c>
      <c r="H33" s="870">
        <v>0.27382999999999996</v>
      </c>
      <c r="I33" s="871">
        <v>255.88196000000002</v>
      </c>
      <c r="J33" s="872">
        <v>0.18043999885776651</v>
      </c>
      <c r="K33" s="871">
        <v>2275.7131799999988</v>
      </c>
      <c r="L33" s="871">
        <v>18557.627492871459</v>
      </c>
      <c r="M33"/>
      <c r="N33"/>
    </row>
    <row r="34" spans="1:14" s="253" customFormat="1">
      <c r="A34" s="864" t="s">
        <v>37</v>
      </c>
      <c r="B34" s="870">
        <v>70.817580000000007</v>
      </c>
      <c r="C34" s="870">
        <v>0</v>
      </c>
      <c r="D34" s="870">
        <v>170.441</v>
      </c>
      <c r="E34" s="870">
        <v>52.01061</v>
      </c>
      <c r="F34" s="870">
        <v>13.57619</v>
      </c>
      <c r="G34" s="870">
        <v>34.622510000000005</v>
      </c>
      <c r="H34" s="870">
        <v>4.6679599999999999</v>
      </c>
      <c r="I34" s="871">
        <v>346.13585</v>
      </c>
      <c r="J34" s="872">
        <v>0.15432054012204066</v>
      </c>
      <c r="K34" s="871">
        <v>3454.774650000003</v>
      </c>
      <c r="L34" s="871">
        <v>29846.498353781284</v>
      </c>
      <c r="M34"/>
      <c r="N34"/>
    </row>
    <row r="35" spans="1:14" s="253" customFormat="1">
      <c r="A35" s="362" t="s">
        <v>38</v>
      </c>
      <c r="B35" s="870">
        <v>89.203580000000002</v>
      </c>
      <c r="C35" s="870">
        <v>0</v>
      </c>
      <c r="D35" s="870">
        <v>366.06064000000003</v>
      </c>
      <c r="E35" s="870">
        <v>227.08870000000002</v>
      </c>
      <c r="F35" s="870">
        <v>41.387989999999995</v>
      </c>
      <c r="G35" s="870">
        <v>48.178980000000003</v>
      </c>
      <c r="H35" s="870">
        <v>0.79335</v>
      </c>
      <c r="I35" s="871">
        <v>772.71324000000004</v>
      </c>
      <c r="J35" s="872">
        <v>-6.4355395685944727E-2</v>
      </c>
      <c r="K35" s="871">
        <v>10629.64665000001</v>
      </c>
      <c r="L35" s="871">
        <v>121214.4898764324</v>
      </c>
      <c r="M35"/>
      <c r="N35"/>
    </row>
    <row r="36" spans="1:14" s="253" customFormat="1" ht="19.899999999999999" customHeight="1">
      <c r="A36" s="868" t="s">
        <v>998</v>
      </c>
      <c r="B36" s="869">
        <v>910.46108000000004</v>
      </c>
      <c r="C36" s="869">
        <v>0</v>
      </c>
      <c r="D36" s="869">
        <v>1299.3327100000001</v>
      </c>
      <c r="E36" s="869">
        <v>723.72528999999997</v>
      </c>
      <c r="F36" s="869">
        <v>207.20857000000001</v>
      </c>
      <c r="G36" s="869">
        <v>709.36804000000018</v>
      </c>
      <c r="H36" s="869">
        <v>7.3002000000000002</v>
      </c>
      <c r="I36" s="869">
        <v>3857.3958900000002</v>
      </c>
      <c r="J36" s="918">
        <v>5.5083286406046872E-2</v>
      </c>
      <c r="K36" s="869">
        <v>42873.320680000019</v>
      </c>
      <c r="L36" s="869">
        <v>401466.60235224396</v>
      </c>
      <c r="M36"/>
      <c r="N36"/>
    </row>
    <row r="37" spans="1:14" ht="12.75" customHeight="1">
      <c r="A37" s="21" t="s">
        <v>898</v>
      </c>
      <c r="G37" s="124"/>
      <c r="H37" s="124"/>
    </row>
    <row r="38" spans="1:14" ht="12.75" customHeight="1">
      <c r="A38" s="16" t="s">
        <v>881</v>
      </c>
    </row>
    <row r="39" spans="1:14" ht="12.75" customHeight="1">
      <c r="A39" s="792" t="s">
        <v>900</v>
      </c>
      <c r="G39" s="76"/>
    </row>
    <row r="40" spans="1:14" ht="12.75" customHeight="1"/>
    <row r="41" spans="1:14" ht="12.75" customHeight="1">
      <c r="A41" s="589"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787</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2024-12-17T13:18:31Z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