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3695" windowHeight="9060"/>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a 1.20" sheetId="36" r:id="rId13"/>
    <sheet name="14 Tablice 2.1 - 2.4" sheetId="83" r:id="rId14"/>
    <sheet name="15 Tablica 3.1" sheetId="37" r:id="rId15"/>
    <sheet name="16 Tablica 3.2" sheetId="38" r:id="rId16"/>
    <sheet name="17 Tablica 4.1" sheetId="44" r:id="rId17"/>
    <sheet name="18 Tablice 4.2 - 4.6" sheetId="45" r:id="rId18"/>
    <sheet name="19 Tablice 5.1 - 5.3" sheetId="86" r:id="rId19"/>
    <sheet name="20 Tablica 6.1" sheetId="46" r:id="rId20"/>
    <sheet name="21 Tablice 6.2, 6.3" sheetId="67" r:id="rId21"/>
    <sheet name="22 Tablice 6.4 - 6.8" sheetId="65" r:id="rId22"/>
    <sheet name="23 Tablice 6.9 - 6.12 " sheetId="68" r:id="rId23"/>
    <sheet name="24 Tablice 7.1, 7.2 " sheetId="70" r:id="rId24"/>
    <sheet name="25 Tablice 7.3, 7.4" sheetId="71" r:id="rId25"/>
    <sheet name="26 Tablica 7.5" sheetId="76" r:id="rId26"/>
    <sheet name="27 Tablica 7.6 " sheetId="72" r:id="rId27"/>
    <sheet name="28 Tablica 7.7" sheetId="85" r:id="rId28"/>
    <sheet name="29 Tablica 7.8" sheetId="87" r:id="rId29"/>
    <sheet name="30 Tablice 8.1 - 8.5" sheetId="82" r:id="rId30"/>
    <sheet name="31 Tablica 8,6" sheetId="88" r:id="rId31"/>
  </sheets>
  <externalReferences>
    <externalReference r:id="rId32"/>
    <externalReference r:id="rId33"/>
    <externalReference r:id="rId34"/>
    <externalReference r:id="rId35"/>
    <externalReference r:id="rId36"/>
    <externalReference r:id="rId37"/>
    <externalReference r:id="rId38"/>
    <externalReference r:id="rId39"/>
  </externalReferences>
  <definedNames>
    <definedName name="bazaprol">[1]privremeni!$A$4:$I$291</definedName>
    <definedName name="clanstvo">[2]Clanstvo!$A$1:$IV$59</definedName>
    <definedName name="datum">'12 Tablice 1.18, 1.19'!$B$69</definedName>
    <definedName name="datum_p">'8 Tablice 1.11, 1.12'!$B$4</definedName>
    <definedName name="datumd" localSheetId="4">'5 Tablice 1.5 - 1.7'!$B$2</definedName>
    <definedName name="datumn" localSheetId="4">'5 Tablice 1.5 - 1.7'!$B$35</definedName>
    <definedName name="datump">'12 Tablice 1.18, 1.19'!$C$69</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'17 Tablica 4.1'!#REF!</definedName>
    <definedName name="naknade">'[3]ulazne naknade - unos podataka'!$A$1:$MK$125</definedName>
    <definedName name="naknade_izl">'[3]izlazne naknade - unos podat'!$A$1:$MS$129</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1.19'!$A$1:$G$49</definedName>
    <definedName name="_xlnm.Print_Area" localSheetId="12">'13 Tablica 1.20'!$A$1:$H$70</definedName>
    <definedName name="_xlnm.Print_Area" localSheetId="13">'14 Tablice 2.1 - 2.4'!$A$1:$H$56</definedName>
    <definedName name="_xlnm.Print_Area" localSheetId="14">'15 Tablica 3.1'!$A$1:$P$50</definedName>
    <definedName name="_xlnm.Print_Area" localSheetId="15">'16 Tablica 3.2'!$A$1:$F$38</definedName>
    <definedName name="_xlnm.Print_Area" localSheetId="16">'17 Tablica 4.1'!$A$1:$G$60</definedName>
    <definedName name="_xlnm.Print_Area" localSheetId="17">'18 Tablice 4.2 - 4.6'!$A$1:$K$76</definedName>
    <definedName name="_xlnm.Print_Area" localSheetId="18">'19 Tablice 5.1 - 5.3'!$A$1:$L$52</definedName>
    <definedName name="_xlnm.Print_Area" localSheetId="1">'2 Sadržaj'!$A$1:$A$159</definedName>
    <definedName name="_xlnm.Print_Area" localSheetId="19">'20 Tablica 6.1'!$A$1:$L$142</definedName>
    <definedName name="_xlnm.Print_Area" localSheetId="20">'21 Tablice 6.2, 6.3'!$A$1:$O$56</definedName>
    <definedName name="_xlnm.Print_Area" localSheetId="21">'22 Tablice 6.4 - 6.8'!$A$1:$G$85</definedName>
    <definedName name="_xlnm.Print_Area" localSheetId="22">'23 Tablice 6.9 - 6.12 '!$A$1:$F$50</definedName>
    <definedName name="_xlnm.Print_Area" localSheetId="23">'24 Tablice 7.1, 7.2 '!$A$1:$I$32</definedName>
    <definedName name="_xlnm.Print_Area" localSheetId="24">'25 Tablice 7.3, 7.4'!$A$1:$D$56</definedName>
    <definedName name="_xlnm.Print_Area" localSheetId="25">'26 Tablica 7.5'!$A$1:$E$62</definedName>
    <definedName name="_xlnm.Print_Area" localSheetId="26">'27 Tablica 7.6 '!$A$1:$I$56</definedName>
    <definedName name="_xlnm.Print_Area" localSheetId="27">'28 Tablica 7.7'!$A$1:$O$46</definedName>
    <definedName name="_xlnm.Print_Area" localSheetId="2">'3 Tablice 1.1, 1.2'!$A$1:$S$54</definedName>
    <definedName name="_xlnm.Print_Area" localSheetId="29">'30 Tablice 8.1 - 8.5'!$A$1:$E$69</definedName>
    <definedName name="_xlnm.Print_Area" localSheetId="3">'4 Tablice 1.3, 1.4'!$A$1:$E$71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1.12'!$A$1:$J$39</definedName>
    <definedName name="_xlnm.Print_Area" localSheetId="8">'9 Tablice 1.13, 1.14'!$A$1:$F$49</definedName>
    <definedName name="_xlnm.Print_Area" localSheetId="0">Naslovnica!$A$1:$I$39</definedName>
    <definedName name="regost5">'[1]Regos t 5 '!$1:$1048576</definedName>
    <definedName name="Unos">'[5]Unos podataka'!$A$1:$EP$102</definedName>
    <definedName name="Unos_NOVI">[6]Unos_podataka_NOVI!$B$1:$EA$173</definedName>
    <definedName name="ZDMFclanovi">[7]Clanstvo!$1:$1048576</definedName>
    <definedName name="ZDMFisplate">[8]Isplate!$A$1:$IU$382</definedName>
    <definedName name="ZDMFnav">[7]NAV!$1:$1048576</definedName>
    <definedName name="ZDMFuplate">#REF!</definedName>
  </definedNames>
  <calcPr calcId="162913"/>
</workbook>
</file>

<file path=xl/calcChain.xml><?xml version="1.0" encoding="utf-8"?>
<calcChain xmlns="http://schemas.openxmlformats.org/spreadsheetml/2006/main">
  <c r="C39" i="44" l="1"/>
  <c r="H127" i="46" l="1"/>
  <c r="S31" i="3" l="1"/>
  <c r="S32" i="3"/>
  <c r="I33" i="8" l="1"/>
  <c r="I32" i="8"/>
  <c r="B27" i="31"/>
  <c r="B26" i="31"/>
  <c r="G23" i="31"/>
  <c r="G22" i="31"/>
  <c r="C33" i="5" l="1"/>
  <c r="H16" i="45" l="1"/>
  <c r="B49" i="44" l="1"/>
  <c r="E49" i="44" s="1"/>
  <c r="B31" i="44"/>
  <c r="E31" i="44" s="1"/>
  <c r="B19" i="44"/>
  <c r="E19" i="44" s="1"/>
  <c r="B8" i="44"/>
  <c r="E8" i="44" s="1"/>
  <c r="B48" i="44"/>
  <c r="E48" i="44" s="1"/>
  <c r="B30" i="44"/>
  <c r="E30" i="44" s="1"/>
  <c r="B18" i="44"/>
  <c r="E18" i="44" s="1"/>
  <c r="B7" i="44"/>
  <c r="E7" i="44" s="1"/>
  <c r="F39" i="65" l="1"/>
  <c r="B34" i="45" l="1"/>
  <c r="E16" i="68" l="1"/>
  <c r="F64" i="45" l="1"/>
  <c r="E64" i="45"/>
  <c r="F2" i="68" l="1"/>
  <c r="F1" i="68"/>
  <c r="H42" i="67" l="1"/>
  <c r="H41" i="67"/>
  <c r="F72" i="45" l="1"/>
  <c r="E72" i="45"/>
  <c r="F76" i="65" l="1"/>
  <c r="F17" i="65" l="1"/>
  <c r="B38" i="45" l="1"/>
  <c r="E32" i="68" l="1"/>
  <c r="E31" i="68"/>
  <c r="O2" i="67" l="1"/>
  <c r="O1" i="67"/>
  <c r="E2" i="45" l="1"/>
  <c r="K2" i="45" s="1"/>
  <c r="E1" i="45"/>
  <c r="K1" i="45" s="1"/>
  <c r="H7" i="46"/>
  <c r="H6" i="46"/>
  <c r="B56" i="45"/>
  <c r="B16" i="45"/>
  <c r="B39" i="45" l="1"/>
  <c r="H2" i="36"/>
  <c r="H1" i="36"/>
  <c r="C6" i="36"/>
  <c r="C5" i="36"/>
  <c r="G2" i="34"/>
  <c r="D6" i="34" s="1"/>
  <c r="G1" i="34"/>
  <c r="D5" i="34" s="1"/>
  <c r="S2" i="33"/>
  <c r="S1" i="33"/>
  <c r="G2" i="31"/>
  <c r="G1" i="31"/>
  <c r="B6" i="31"/>
  <c r="B7" i="31"/>
  <c r="B6" i="30"/>
  <c r="B7" i="30"/>
  <c r="F24" i="30"/>
  <c r="F23" i="30"/>
  <c r="F2" i="30"/>
  <c r="B29" i="30" s="1"/>
  <c r="F1" i="30"/>
  <c r="B28" i="30" s="1"/>
  <c r="J2" i="28" l="1"/>
  <c r="J1" i="28"/>
  <c r="AG2" i="27"/>
  <c r="AG1" i="27"/>
  <c r="B6" i="8" l="1"/>
  <c r="B5" i="8"/>
  <c r="G2" i="8"/>
  <c r="G1" i="8"/>
  <c r="E30" i="7"/>
  <c r="E29" i="7"/>
  <c r="E2" i="7"/>
  <c r="D59" i="7" s="1"/>
  <c r="E1" i="7"/>
  <c r="D58" i="7" s="1"/>
  <c r="D31" i="5"/>
  <c r="D30" i="5"/>
  <c r="D2" i="5"/>
  <c r="D1" i="5"/>
  <c r="S5" i="3"/>
  <c r="S4" i="3"/>
  <c r="B6" i="5" l="1"/>
  <c r="B34" i="5"/>
  <c r="B5" i="5"/>
  <c r="B33" i="5"/>
</calcChain>
</file>

<file path=xl/sharedStrings.xml><?xml version="1.0" encoding="utf-8"?>
<sst xmlns="http://schemas.openxmlformats.org/spreadsheetml/2006/main" count="2949" uniqueCount="1449">
  <si>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</si>
  <si>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</si>
  <si>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</si>
  <si>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</si>
  <si>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</si>
  <si>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</si>
  <si>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I. dio: Mirovinski fondovi (OMF-ovi)</t>
  </si>
  <si>
    <t>Section I: Pension Funds (OMFs)</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</si>
  <si>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</si>
  <si>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</si>
  <si>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</si>
  <si>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</si>
  <si>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</si>
  <si>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</si>
  <si>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</si>
  <si>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</si>
  <si>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</si>
  <si>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</si>
  <si>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</si>
  <si>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</si>
  <si>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</si>
  <si>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</si>
  <si>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</si>
  <si>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</si>
  <si>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</si>
  <si>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</si>
  <si>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</si>
  <si>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</si>
  <si>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</si>
  <si>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</si>
  <si>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</si>
  <si>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</si>
  <si>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</si>
  <si>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</si>
  <si>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</si>
  <si>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</si>
  <si>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</si>
  <si>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</si>
  <si>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</si>
  <si>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</si>
  <si>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</si>
  <si>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</si>
  <si>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</si>
  <si>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</si>
  <si>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</si>
  <si>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</si>
  <si>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</si>
  <si>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</si>
  <si>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</si>
  <si>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</si>
  <si>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</si>
  <si>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</si>
  <si>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</si>
  <si>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</si>
  <si>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</si>
  <si>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Početak poslovanja</t>
  </si>
  <si>
    <t>Year-to-date</t>
  </si>
  <si>
    <t>Year-on-year</t>
  </si>
  <si>
    <t>Annualized since start of business</t>
  </si>
  <si>
    <t>First day of business</t>
  </si>
  <si>
    <t>AZ benefit 
ODMF</t>
  </si>
  <si>
    <t>AZ profit 
ODMF</t>
  </si>
  <si>
    <t>Croatia osiguranje 
ODMF</t>
  </si>
  <si>
    <t>Erste Plavi 
Expert ODMF</t>
  </si>
  <si>
    <t>Erste Plavi 
Protect ODMF</t>
  </si>
  <si>
    <t>Raiffeisen 
ODMF</t>
  </si>
  <si>
    <t>14.12.2004.</t>
  </si>
  <si>
    <t>30.12.2008.</t>
  </si>
  <si>
    <t>20.12.2006.</t>
  </si>
  <si>
    <t>15.11.2007.</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</si>
  <si>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</si>
  <si>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</si>
  <si>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</si>
  <si>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</si>
  <si>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</si>
  <si>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</si>
  <si>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</si>
  <si>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</si>
  <si>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</si>
  <si>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</si>
  <si>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</si>
  <si>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</si>
  <si>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</si>
  <si>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</si>
  <si>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</si>
  <si>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</si>
  <si>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</si>
  <si>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</si>
  <si>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</si>
  <si>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</si>
  <si>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OTP INVEST d.o.o.</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</si>
  <si>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</si>
  <si>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</si>
  <si>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</si>
  <si>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</si>
  <si>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</si>
  <si>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</si>
  <si>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</si>
  <si>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</si>
  <si>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</si>
  <si>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</si>
  <si>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</si>
  <si>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</si>
  <si>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</si>
  <si>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</si>
  <si>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</si>
  <si>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</si>
  <si>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</si>
  <si>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</si>
  <si>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</si>
  <si>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</si>
  <si>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</si>
  <si>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</si>
  <si>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</si>
  <si>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</si>
  <si>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</si>
  <si>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</si>
  <si>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</si>
  <si>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</si>
  <si>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</si>
  <si>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</si>
  <si>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</si>
  <si>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</si>
  <si>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</si>
  <si>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</si>
  <si>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HRV. MIR. INV. DRUŠTVO d.o.o.</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</si>
  <si>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</si>
  <si>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</si>
  <si>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</si>
  <si>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</si>
  <si>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</si>
  <si>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</si>
  <si>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</si>
  <si>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</si>
  <si>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</si>
  <si>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Erste Exclusive</t>
  </si>
  <si>
    <t>INTERCAPITAL ASSET MANAGEMENT d.o.o.</t>
  </si>
  <si>
    <t>Locusta Value I</t>
  </si>
  <si>
    <t>Locusta Value II</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</si>
  <si>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</si>
  <si>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</si>
  <si>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</si>
  <si>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</si>
  <si>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</si>
  <si>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</si>
  <si>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</si>
  <si>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</si>
  <si>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</si>
  <si>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</si>
  <si>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</si>
  <si>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</si>
  <si>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</si>
  <si>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</si>
  <si>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</si>
  <si>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</si>
  <si>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</si>
  <si>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</si>
  <si>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</si>
  <si>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</si>
  <si>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</si>
  <si>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</si>
  <si>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</si>
  <si>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</si>
  <si>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</si>
  <si>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</si>
  <si>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</si>
  <si>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</si>
  <si>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</si>
  <si>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</si>
  <si>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</si>
  <si>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</si>
  <si>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2014.</t>
  </si>
  <si>
    <t>Raiffeisen d.d.</t>
  </si>
  <si>
    <t>Erste d.o.o.</t>
  </si>
  <si>
    <t>Relativna</t>
  </si>
  <si>
    <t>Relative</t>
  </si>
  <si>
    <t xml:space="preserve">U iznosu </t>
  </si>
  <si>
    <t>ZB Private World</t>
  </si>
  <si>
    <t>SLAVONSKI ZAIF d.d.</t>
  </si>
  <si>
    <t>KAPITALNI FOND  d.d. ZAIF</t>
  </si>
  <si>
    <t>Locusta Value IV</t>
  </si>
  <si>
    <t>KD Locusta Fondovi d.o.o</t>
  </si>
  <si>
    <t>Locusta Absolute</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</si>
  <si>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</si>
  <si>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</si>
  <si>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</si>
  <si>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</si>
  <si>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</si>
  <si>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</si>
  <si>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</si>
  <si>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</si>
  <si>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</si>
  <si>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</si>
  <si>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</si>
  <si>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</si>
  <si>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</si>
  <si>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HRLOINUVAL18</t>
  </si>
  <si>
    <t>HRLOINUVAL42</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</si>
  <si>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</si>
  <si>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</si>
  <si>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</si>
  <si>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</si>
  <si>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</si>
  <si>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</si>
  <si>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</si>
  <si>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</si>
  <si>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</si>
  <si>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</si>
  <si>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</si>
  <si>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</si>
  <si>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</si>
  <si>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</si>
  <si>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</si>
  <si>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</si>
  <si>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</si>
  <si>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</si>
  <si>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First day in business for the OMFs category B  is 30 April 2002, and for the OMFs category A and C  21 August 2014.</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</si>
  <si>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</si>
  <si>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</si>
  <si>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</si>
  <si>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Erste PB 1</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</si>
  <si>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</si>
  <si>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</si>
  <si>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</si>
  <si>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</si>
  <si>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</si>
  <si>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</si>
  <si>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</si>
  <si>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</si>
  <si>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</si>
  <si>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</si>
  <si>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</si>
  <si>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</si>
  <si>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</si>
  <si>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</si>
  <si>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</si>
  <si>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</si>
  <si>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</si>
  <si>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VIP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</si>
  <si>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</si>
  <si>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</si>
  <si>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</si>
  <si>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</si>
  <si>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</si>
  <si>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</si>
  <si>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</si>
  <si>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</si>
  <si>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</si>
  <si>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</si>
  <si>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Sindikata hrvatskih željezničara </t>
  </si>
  <si>
    <t xml:space="preserve">ZDMF T-HT </t>
  </si>
  <si>
    <t>NESTLE ZDMF</t>
  </si>
  <si>
    <t>27.7.2017.</t>
  </si>
  <si>
    <t>8.3.2004.</t>
  </si>
  <si>
    <t>9.10.2008.</t>
  </si>
  <si>
    <t>20.9.2005.</t>
  </si>
  <si>
    <t>3.6.2008.</t>
  </si>
  <si>
    <t>9.5.2006.</t>
  </si>
  <si>
    <t>21.2.2005.</t>
  </si>
  <si>
    <t>1.7.2004.</t>
  </si>
  <si>
    <t>ICAM Capital Private 2</t>
  </si>
  <si>
    <t>Since year start</t>
  </si>
  <si>
    <t>1) Gross contribution is a contribution paid in by members of a voluntary pension fund which includes DMDs' entry fee.</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</si>
  <si>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</si>
  <si>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</si>
  <si>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</si>
  <si>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</si>
  <si>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</si>
  <si>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</si>
  <si>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</si>
  <si>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</si>
  <si>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</si>
  <si>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</si>
  <si>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</si>
  <si>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</si>
  <si>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</si>
  <si>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</si>
  <si>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</si>
  <si>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</si>
  <si>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</si>
  <si>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</si>
  <si>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</si>
  <si>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</si>
  <si>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</si>
  <si>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</si>
  <si>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Raiffeisen Leasing d.o.o.</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</si>
  <si>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</si>
  <si>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</si>
  <si>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</si>
  <si>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</si>
  <si>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The first day of business of any given DMF shall be the date of the first contribution pay-ins, or the date on which the initial unit price is 100,0000 (1000,0000).</t>
  </si>
  <si>
    <t>2017.</t>
  </si>
  <si>
    <t>POLUGODIŠNJI PODACI</t>
  </si>
  <si>
    <t>SEMIANNUAL  DATA</t>
  </si>
  <si>
    <t>Primus</t>
  </si>
  <si>
    <t xml:space="preserve">Quaestus Private Equity Kapital II </t>
  </si>
  <si>
    <t>SQ CAPITAL d.o.o.</t>
  </si>
  <si>
    <t>30.6.2018.</t>
  </si>
  <si>
    <t>POŠTA ZDMF</t>
  </si>
  <si>
    <t>30.8.2018.</t>
  </si>
  <si>
    <t>30.9.2018.</t>
  </si>
  <si>
    <t>POLICIJSKI ZDMF</t>
  </si>
  <si>
    <t>TURIZAM 2042</t>
  </si>
  <si>
    <t>05800153252</t>
  </si>
  <si>
    <t>HRALTIU20420</t>
  </si>
  <si>
    <t>5.10.2018.</t>
  </si>
  <si>
    <t>Allianz ZB d.o.o.</t>
  </si>
  <si>
    <t>OTC Trades</t>
  </si>
  <si>
    <t>OTC transakcije</t>
  </si>
  <si>
    <t>Change year-to-date</t>
  </si>
  <si>
    <t>Promjena od početka godine</t>
  </si>
  <si>
    <t>Indices</t>
  </si>
  <si>
    <t>Indeksi</t>
  </si>
  <si>
    <t>Market Capitalization</t>
  </si>
  <si>
    <t>Tržišna kapitalizacija</t>
  </si>
  <si>
    <t xml:space="preserve">Napomene: </t>
  </si>
  <si>
    <t>EUROLEASING d.o.o.</t>
  </si>
  <si>
    <t>2018.</t>
  </si>
  <si>
    <t>31.12.2018.</t>
  </si>
  <si>
    <t>ZB Invest Funds krovni UCITS fond</t>
  </si>
  <si>
    <t>Remarks:</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</si>
  <si>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</si>
  <si>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</si>
  <si>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</si>
  <si>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</si>
  <si>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</si>
  <si>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</si>
  <si>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</si>
  <si>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</si>
  <si>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</si>
  <si>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</si>
  <si>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</si>
  <si>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</si>
  <si>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</si>
  <si>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</si>
  <si>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</si>
  <si>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Last 12 months</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</si>
  <si>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</si>
  <si>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</si>
  <si>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</si>
  <si>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</si>
  <si>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</si>
  <si>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</si>
  <si>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</si>
  <si>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</si>
  <si>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</si>
  <si>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</si>
  <si>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</si>
  <si>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</si>
  <si>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</si>
  <si>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</si>
  <si>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</si>
  <si>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</si>
  <si>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</si>
  <si>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</si>
  <si>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</si>
  <si>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</si>
  <si>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</si>
  <si>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</si>
  <si>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</si>
  <si>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</si>
  <si>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</si>
  <si>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</si>
  <si>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</si>
  <si>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</si>
  <si>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</si>
  <si>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</si>
  <si>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</si>
  <si>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</si>
  <si>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</si>
  <si>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</si>
  <si>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</si>
  <si>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</si>
  <si>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</si>
  <si>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</si>
  <si>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</si>
  <si>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</si>
  <si>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</si>
  <si>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</si>
  <si>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</si>
  <si>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</si>
  <si>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</si>
  <si>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</si>
  <si>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</si>
  <si>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</si>
  <si>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</si>
  <si>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</si>
  <si>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</si>
  <si>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</si>
  <si>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</si>
  <si>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</si>
  <si>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</si>
  <si>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</si>
  <si>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</si>
  <si>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</si>
  <si>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</si>
  <si>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</si>
  <si>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</si>
  <si>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</si>
  <si>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</si>
  <si>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</si>
  <si>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</si>
  <si>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</si>
  <si>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</si>
  <si>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</si>
  <si>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</si>
  <si>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</si>
  <si>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</si>
  <si>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</si>
  <si>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</si>
  <si>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</si>
  <si>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</si>
  <si>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</si>
  <si>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</si>
  <si>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</si>
  <si>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</si>
  <si>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</si>
  <si>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</si>
  <si>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</si>
  <si>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</si>
  <si>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</si>
  <si>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</si>
  <si>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</si>
  <si>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</si>
  <si>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</si>
  <si>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</si>
  <si>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</si>
  <si>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</si>
  <si>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</si>
  <si>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</si>
  <si>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</si>
  <si>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</si>
  <si>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</si>
  <si>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</si>
  <si>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</si>
  <si>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</si>
  <si>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</si>
  <si>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</si>
  <si>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</si>
  <si>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</si>
  <si>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</si>
  <si>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</si>
  <si>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</si>
  <si>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</si>
  <si>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</si>
  <si>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</si>
  <si>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</si>
  <si>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</si>
  <si>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</si>
  <si>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</si>
  <si>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</si>
  <si>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</si>
  <si>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</si>
  <si>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</si>
  <si>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</si>
  <si>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</si>
  <si>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</si>
  <si>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</si>
  <si>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</si>
  <si>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</si>
  <si>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</si>
  <si>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</si>
  <si>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</si>
  <si>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</si>
  <si>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</si>
  <si>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</si>
  <si>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</si>
  <si>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</si>
  <si>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</si>
  <si>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</si>
  <si>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</si>
  <si>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</si>
  <si>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</si>
  <si>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</si>
  <si>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</si>
  <si>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</si>
  <si>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</si>
  <si>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</si>
  <si>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</si>
  <si>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</si>
  <si>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</si>
  <si>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</si>
  <si>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quartenly data</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</si>
  <si>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</si>
  <si>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</si>
  <si>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</si>
  <si>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</si>
  <si>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</si>
  <si>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</si>
  <si>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</si>
  <si>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</si>
  <si>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</si>
  <si>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</si>
  <si>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</si>
  <si>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</si>
  <si>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</si>
  <si>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</si>
  <si>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</si>
  <si>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</si>
  <si>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</si>
  <si>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</si>
  <si>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</si>
  <si>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</si>
  <si>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</si>
  <si>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</si>
  <si>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</si>
  <si>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</si>
  <si>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</si>
  <si>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</si>
  <si>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</si>
  <si>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</si>
  <si>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</si>
  <si>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</si>
  <si>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</si>
  <si>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</si>
  <si>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</si>
  <si>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</si>
  <si>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</si>
  <si>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</si>
  <si>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</si>
  <si>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</si>
  <si>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</si>
  <si>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</si>
  <si>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</si>
  <si>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</si>
  <si>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</si>
  <si>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</si>
  <si>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</si>
  <si>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</si>
  <si>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</si>
  <si>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</si>
  <si>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</si>
  <si>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</si>
  <si>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</si>
  <si>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</si>
  <si>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</si>
  <si>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</si>
  <si>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</si>
  <si>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</si>
  <si>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</si>
  <si>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</si>
  <si>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</si>
  <si>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</si>
  <si>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</si>
  <si>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</si>
  <si>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</si>
  <si>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</si>
  <si>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</si>
  <si>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</si>
  <si>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</si>
  <si>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</si>
  <si>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</si>
  <si>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</si>
  <si>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</si>
  <si>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</si>
  <si>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</si>
  <si>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</si>
  <si>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</si>
  <si>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</si>
  <si>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</si>
  <si>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</si>
  <si>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</si>
  <si>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</si>
  <si>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</si>
  <si>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</si>
  <si>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</si>
  <si>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</si>
  <si>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</si>
  <si>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</si>
  <si>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</si>
  <si>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</si>
  <si>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</si>
  <si>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</si>
  <si>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</si>
  <si>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</si>
  <si>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</si>
  <si>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</si>
  <si>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</si>
  <si>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</si>
  <si>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</si>
  <si>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</si>
  <si>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10 transakcija s najvećim prometom
</t>
    </r>
    <r>
      <rPr>
        <b/>
        <i/>
        <sz val="8"/>
        <color theme="1" tint="0.34998626667073579"/>
        <rFont val="Arial"/>
        <family val="2"/>
        <charset val="238"/>
      </rPr>
      <t>10 largest turnover transactions</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</si>
  <si>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</si>
  <si>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</si>
  <si>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</si>
  <si>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</si>
  <si>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</si>
  <si>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t xml:space="preserve">Alternativnono tržište
</t>
    </r>
    <r>
      <rPr>
        <b/>
        <i/>
        <sz val="10"/>
        <color theme="1" tint="0.34998626667073579"/>
        <rFont val="Arial"/>
        <family val="2"/>
        <charset val="238"/>
      </rPr>
      <t>Alternative market
(Progress market)</t>
    </r>
    <r>
      <rPr>
        <b/>
        <i/>
        <sz val="10"/>
        <color rgb="FF0000FF"/>
        <rFont val="Arial"/>
        <family val="2"/>
        <charset val="238"/>
      </rPr>
      <t xml:space="preserve">
</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</si>
  <si>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</si>
  <si>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</si>
  <si>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</si>
  <si>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</si>
  <si>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Komercijalni zapisi /</t>
    </r>
    <r>
      <rPr>
        <sz val="10"/>
        <color rgb="FF0000FF"/>
        <rFont val="Arial"/>
        <family val="2"/>
      </rPr>
      <t xml:space="preserve"> </t>
    </r>
    <r>
      <rPr>
        <i/>
        <sz val="10"/>
        <color theme="1" tint="0.34998626667073579"/>
        <rFont val="Arial"/>
        <family val="2"/>
        <charset val="238"/>
      </rPr>
      <t>Comercial Bills</t>
    </r>
  </si>
  <si>
    <r>
      <t xml:space="preserve">Strukturirani proizvodi / </t>
    </r>
    <r>
      <rPr>
        <i/>
        <sz val="10"/>
        <color theme="1" tint="0.34998626667073579"/>
        <rFont val="Arial"/>
        <family val="2"/>
        <charset val="238"/>
      </rPr>
      <t>Structured products</t>
    </r>
  </si>
  <si>
    <r>
      <t xml:space="preserve">Blok promet dionica / </t>
    </r>
    <r>
      <rPr>
        <i/>
        <sz val="10"/>
        <color theme="1" tint="0.34998626667073579"/>
        <rFont val="Arial"/>
        <family val="2"/>
        <charset val="238"/>
      </rPr>
      <t>Equity Block Turnover</t>
    </r>
  </si>
  <si>
    <r>
      <t xml:space="preserve">Blok promet obveznica / </t>
    </r>
    <r>
      <rPr>
        <i/>
        <sz val="10"/>
        <color theme="1" tint="0.34998626667073579"/>
        <rFont val="Arial"/>
        <family val="2"/>
        <charset val="238"/>
      </rPr>
      <t>Debt Block Turnover</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</si>
  <si>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</si>
  <si>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</si>
  <si>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 xml:space="preserve">Blok volumen dionica / </t>
    </r>
    <r>
      <rPr>
        <i/>
        <sz val="10"/>
        <color theme="1" tint="0.34998626667073579"/>
        <rFont val="Arial"/>
        <family val="2"/>
        <charset val="238"/>
      </rPr>
      <t>Equity Block Volume</t>
    </r>
  </si>
  <si>
    <r>
      <t>Blok volumen obveznica /</t>
    </r>
    <r>
      <rPr>
        <sz val="10"/>
        <color theme="1" tint="0.34998626667073579"/>
        <rFont val="Arial"/>
        <family val="2"/>
        <charset val="238"/>
      </rPr>
      <t xml:space="preserve"> </t>
    </r>
    <r>
      <rPr>
        <i/>
        <sz val="10"/>
        <color theme="1" tint="0.34998626667073579"/>
        <rFont val="Arial"/>
        <family val="2"/>
        <charset val="238"/>
      </rPr>
      <t>Debt Block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</si>
  <si>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</si>
  <si>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</si>
  <si>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</si>
  <si>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</si>
  <si>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</si>
  <si>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</si>
  <si>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</si>
  <si>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</si>
  <si>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</si>
  <si>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Osiguranja /</t>
    </r>
    <r>
      <rPr>
        <b/>
        <sz val="9"/>
        <color rgb="FF0000FF"/>
        <rFont val="Arial"/>
        <family val="2"/>
      </rPr>
      <t xml:space="preserve"> </t>
    </r>
    <r>
      <rPr>
        <b/>
        <i/>
        <sz val="9"/>
        <color theme="1" tint="0.34998626667073579"/>
        <rFont val="Arial"/>
        <family val="2"/>
        <charset val="238"/>
      </rPr>
      <t>Policies</t>
    </r>
  </si>
  <si>
    <r>
      <t>Štete /</t>
    </r>
    <r>
      <rPr>
        <b/>
        <sz val="9"/>
        <color theme="1" tint="0.34998626667073579"/>
        <rFont val="Arial"/>
        <family val="2"/>
        <charset val="238"/>
      </rPr>
      <t xml:space="preserve"> </t>
    </r>
    <r>
      <rPr>
        <b/>
        <i/>
        <sz val="9"/>
        <color theme="1" tint="0.34998626667073579"/>
        <rFont val="Arial"/>
        <family val="2"/>
        <charset val="238"/>
      </rPr>
      <t>Claims</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</si>
  <si>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</si>
  <si>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</si>
  <si>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</si>
  <si>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</si>
  <si>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</si>
  <si>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</si>
  <si>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</si>
  <si>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</si>
  <si>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</si>
  <si>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</si>
  <si>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</si>
  <si>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</si>
  <si>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</si>
  <si>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</si>
  <si>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</si>
  <si>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</si>
  <si>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</si>
  <si>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</si>
  <si>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</si>
  <si>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</si>
  <si>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</si>
  <si>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</si>
  <si>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</si>
  <si>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</si>
  <si>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</si>
  <si>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</si>
  <si>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</si>
  <si>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</si>
  <si>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</si>
  <si>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</si>
  <si>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</si>
  <si>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</si>
  <si>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</si>
  <si>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</si>
  <si>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</si>
  <si>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</si>
  <si>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</si>
  <si>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</si>
  <si>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</si>
  <si>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</si>
  <si>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</si>
  <si>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</si>
  <si>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</si>
  <si>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</si>
  <si>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</si>
  <si>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</si>
  <si>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</si>
  <si>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</si>
  <si>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</si>
  <si>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</si>
  <si>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</si>
  <si>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</si>
  <si>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</si>
  <si>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</si>
  <si>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</si>
  <si>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</si>
  <si>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</si>
  <si>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</si>
  <si>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</si>
  <si>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</si>
  <si>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Izvor /</t>
    </r>
    <r>
      <rPr>
        <i/>
        <sz val="8"/>
        <color rgb="FF0000FF"/>
        <rFont val="Arial"/>
        <family val="2"/>
      </rPr>
      <t xml:space="preserve">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</si>
  <si>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Podaci o ZDMF-ovima
</t>
    </r>
    <r>
      <rPr>
        <b/>
        <i/>
        <sz val="10"/>
        <color theme="1" tint="0.34998626667073579"/>
        <rFont val="Arial"/>
        <family val="2"/>
        <charset val="238"/>
      </rPr>
      <t>ZDMFs data</t>
    </r>
  </si>
  <si>
    <r>
      <t xml:space="preserve">Ukupno članova ZDMF-ova 
</t>
    </r>
    <r>
      <rPr>
        <i/>
        <sz val="9"/>
        <color theme="1" tint="0.34998626667073579"/>
        <rFont val="Arial"/>
        <family val="2"/>
        <charset val="238"/>
      </rPr>
      <t>Total membership ZDMFs</t>
    </r>
  </si>
  <si>
    <r>
      <t xml:space="preserve">Ukupni bruto doprinosi ZDMF-ova (u tisućama kuna) 
</t>
    </r>
    <r>
      <rPr>
        <i/>
        <sz val="9"/>
        <color theme="1" tint="0.34998626667073579"/>
        <rFont val="Arial"/>
        <family val="2"/>
        <charset val="238"/>
      </rPr>
      <t>Total ZDMFs' gross contributions (in thousand HRK)</t>
    </r>
  </si>
  <si>
    <r>
      <t xml:space="preserve">Ukupne mjesečne isplate ZDMF-ova (u tis. kn)
</t>
    </r>
    <r>
      <rPr>
        <i/>
        <sz val="9"/>
        <color theme="1" tint="0.34998626667073579"/>
        <rFont val="Arial"/>
        <family val="2"/>
        <charset val="238"/>
      </rPr>
      <t>Total ZDMF˝s payments per month (in thousand HRK)</t>
    </r>
  </si>
  <si>
    <r>
      <t xml:space="preserve">Ukupne isplate ZDMF-ova u tekućoj godini (u tis. kn)
</t>
    </r>
    <r>
      <rPr>
        <i/>
        <sz val="9"/>
        <color theme="1" tint="0.34998626667073579"/>
        <rFont val="Arial"/>
        <family val="2"/>
        <charset val="238"/>
      </rPr>
      <t>Total ZDMF˝s payments in current year (in thousand HRK)</t>
    </r>
  </si>
  <si>
    <r>
      <t xml:space="preserve">Ukupne isplate ZDMF -ova (u tisućama kn)
</t>
    </r>
    <r>
      <rPr>
        <i/>
        <sz val="9"/>
        <color theme="1" tint="0.34998626667073579"/>
        <rFont val="Arial"/>
        <family val="2"/>
        <charset val="238"/>
      </rPr>
      <t>Total ZDMF˝s payments (in thousand HRK)</t>
    </r>
  </si>
  <si>
    <r>
      <t xml:space="preserve">Ukupna neto imovina ZDMF-ova (u tis. kn)
</t>
    </r>
    <r>
      <rPr>
        <i/>
        <sz val="9"/>
        <color theme="1" tint="0.34998626667073579"/>
        <rFont val="Arial"/>
        <family val="2"/>
        <charset val="238"/>
      </rPr>
      <t>Total net assets ZDMFs (in thousand HRK)</t>
    </r>
  </si>
  <si>
    <r>
      <t>1) Preliminarni podaci /</t>
    </r>
    <r>
      <rPr>
        <sz val="7"/>
        <color rgb="FF0000FF"/>
        <rFont val="Arial"/>
        <family val="2"/>
      </rPr>
      <t xml:space="preserve"> </t>
    </r>
    <r>
      <rPr>
        <i/>
        <sz val="7"/>
        <color theme="1" tint="0.34998626667073579"/>
        <rFont val="Arial"/>
        <family val="2"/>
        <charset val="238"/>
      </rPr>
      <t>Preliminary data</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</si>
  <si>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HANFA,DMD</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</si>
  <si>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</si>
  <si>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</si>
  <si>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</si>
  <si>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</si>
  <si>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</si>
  <si>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</si>
  <si>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</si>
  <si>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</si>
  <si>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</si>
  <si>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</si>
  <si>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</si>
  <si>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DMD-ovi / </t>
    </r>
    <r>
      <rPr>
        <i/>
        <sz val="8"/>
        <color theme="1" tint="0.34998626667073579"/>
        <rFont val="Arial"/>
        <family val="2"/>
        <charset val="238"/>
      </rPr>
      <t>DMDs</t>
    </r>
  </si>
  <si>
    <r>
      <t xml:space="preserve">I s p l a t e  / </t>
    </r>
    <r>
      <rPr>
        <b/>
        <sz val="9"/>
        <color theme="1" tint="0.34998626667073579"/>
        <rFont val="Arial"/>
        <family val="2"/>
        <charset val="238"/>
      </rPr>
      <t xml:space="preserve"> </t>
    </r>
    <r>
      <rPr>
        <b/>
        <i/>
        <sz val="9"/>
        <color theme="1" tint="0.34998626667073579"/>
        <rFont val="Arial"/>
        <family val="2"/>
        <charset val="238"/>
      </rPr>
      <t>P a y m e n t s</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</si>
  <si>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 xml:space="preserve">DMD-ovi / </t>
    </r>
    <r>
      <rPr>
        <i/>
        <sz val="8"/>
        <color theme="1" tint="0.34998626667073579"/>
        <rFont val="Arial"/>
        <family val="2"/>
        <charset val="238"/>
      </rPr>
      <t>DMDs</t>
    </r>
  </si>
  <si>
    <r>
      <t xml:space="preserve">Izvor / </t>
    </r>
    <r>
      <rPr>
        <i/>
        <sz val="8"/>
        <color theme="1" tint="0.34998626667073579"/>
        <rFont val="Arial"/>
        <family val="2"/>
        <charset val="238"/>
      </rPr>
      <t xml:space="preserve">Source: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</si>
  <si>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charset val="238"/>
      </rPr>
      <t>DMDs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</si>
  <si>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</si>
  <si>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</si>
  <si>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</si>
  <si>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Novi članovi
</t>
    </r>
    <r>
      <rPr>
        <i/>
        <sz val="8"/>
        <color theme="1" tint="0.34998626667073579"/>
        <rFont val="Arial"/>
        <family val="2"/>
        <charset val="238"/>
      </rPr>
      <t>New members</t>
    </r>
  </si>
  <si>
    <r>
      <t xml:space="preserve">Mirovina
</t>
    </r>
    <r>
      <rPr>
        <sz val="8"/>
        <color theme="1" tint="0.34998626667073579"/>
        <rFont val="Arial"/>
        <family val="2"/>
        <charset val="238"/>
      </rPr>
      <t>Retirement</t>
    </r>
  </si>
  <si>
    <r>
      <t xml:space="preserve">Ukupan prestanak članstva 
</t>
    </r>
    <r>
      <rPr>
        <i/>
        <sz val="8"/>
        <color theme="1" tint="0.34998626667073579"/>
        <rFont val="Arial"/>
        <family val="2"/>
        <charset val="238"/>
      </rPr>
      <t>Membership termination total</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</si>
  <si>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</si>
  <si>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</si>
  <si>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</si>
  <si>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</si>
  <si>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</si>
  <si>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</si>
  <si>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</si>
  <si>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</si>
  <si>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</si>
  <si>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</si>
  <si>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</si>
  <si>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</si>
  <si>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</si>
  <si>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</si>
  <si>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</si>
  <si>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</si>
  <si>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</si>
  <si>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</si>
  <si>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</si>
  <si>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</si>
  <si>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</si>
  <si>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</si>
  <si>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</si>
  <si>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</si>
  <si>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Neto mirovinski doprinosi proslijeđeni OMF-ovima
</t>
    </r>
    <r>
      <rPr>
        <b/>
        <i/>
        <sz val="9"/>
        <color theme="1" tint="0.34998626667073579"/>
        <rFont val="Arial"/>
        <family val="2"/>
        <charset val="238"/>
      </rPr>
      <t>Net pension contributions transferred to OMFs</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</si>
  <si>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</si>
  <si>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</si>
  <si>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</si>
  <si>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</si>
  <si>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</si>
  <si>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</si>
  <si>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</si>
  <si>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</si>
  <si>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</si>
  <si>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</si>
  <si>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</si>
  <si>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</si>
  <si>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</si>
  <si>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</si>
  <si>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</si>
  <si>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</si>
  <si>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</si>
  <si>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</si>
  <si>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</si>
  <si>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</si>
  <si>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</si>
  <si>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</si>
  <si>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</si>
  <si>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</si>
  <si>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</si>
  <si>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</si>
  <si>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</si>
  <si>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</si>
  <si>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</si>
  <si>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</si>
  <si>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</si>
  <si>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</si>
  <si>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</si>
  <si>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</si>
  <si>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</si>
  <si>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</si>
  <si>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</si>
  <si>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</si>
  <si>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</si>
  <si>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</si>
  <si>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</si>
  <si>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</si>
  <si>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</si>
  <si>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</si>
  <si>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</si>
  <si>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</si>
  <si>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 xml:space="preserve">Sadržaj / </t>
    </r>
    <r>
      <rPr>
        <b/>
        <i/>
        <sz val="10"/>
        <color theme="1" tint="0.34998626667073579"/>
        <rFont val="Arial"/>
        <family val="2"/>
        <charset val="238"/>
      </rPr>
      <t>Table of Contents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</si>
  <si>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</si>
  <si>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</si>
  <si>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</si>
  <si>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</si>
  <si>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Suradnici / </t>
    </r>
    <r>
      <rPr>
        <i/>
        <sz val="10"/>
        <color theme="1" tint="0.34998626667073579"/>
        <rFont val="Arial"/>
        <family val="2"/>
        <charset val="238"/>
      </rPr>
      <t>Contibutors</t>
    </r>
  </si>
  <si>
    <r>
      <t xml:space="preserve">Kvartalna promjena 
</t>
    </r>
    <r>
      <rPr>
        <b/>
        <i/>
        <sz val="9"/>
        <color theme="1" tint="0.34998626667073579"/>
        <rFont val="Arial"/>
        <family val="2"/>
        <charset val="238"/>
      </rPr>
      <t>Quarterly change</t>
    </r>
  </si>
  <si>
    <t>2017 Q 2</t>
  </si>
  <si>
    <t>2017 Q 3</t>
  </si>
  <si>
    <t>2017 Q 4</t>
  </si>
  <si>
    <t>2018 Q 1</t>
  </si>
  <si>
    <t>2018 Q 2</t>
  </si>
  <si>
    <t>2018 Q 3</t>
  </si>
  <si>
    <t>2018 Q 4</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</si>
  <si>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quartenly data</t>
    </r>
  </si>
  <si>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</si>
  <si>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</si>
  <si>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</si>
  <si>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</si>
  <si>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</si>
  <si>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</si>
  <si>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Tekući mjesec</t>
  </si>
  <si>
    <t>Mjesečna promjena NAV-a</t>
  </si>
  <si>
    <t>ZDMF FINE</t>
  </si>
  <si>
    <t>29.1.2019.</t>
  </si>
  <si>
    <t>Annualized since first day in business</t>
  </si>
  <si>
    <t>Anualizirani od početka rada</t>
  </si>
  <si>
    <t>Current month</t>
  </si>
  <si>
    <t>Mjesečni</t>
  </si>
  <si>
    <r>
      <t>Cijene udjela
U</t>
    </r>
    <r>
      <rPr>
        <b/>
        <i/>
        <sz val="8"/>
        <color theme="1" tint="0.34998626667073579"/>
        <rFont val="Arial"/>
        <family val="2"/>
        <charset val="238"/>
      </rPr>
      <t>nit prices</t>
    </r>
  </si>
  <si>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</si>
  <si>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</si>
  <si>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</si>
  <si>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</si>
  <si>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t xml:space="preserve">ALD Automotive d.o.o. </t>
  </si>
  <si>
    <t xml:space="preserve">HETA Asset Resolution Hrvatska d.o.o. </t>
  </si>
  <si>
    <t xml:space="preserve">i4next leasing Croatia d.o.o. </t>
  </si>
  <si>
    <t xml:space="preserve">IMPULS-LEASING d.o.o. </t>
  </si>
  <si>
    <t xml:space="preserve">PBZ-LEASING d.o.o. </t>
  </si>
  <si>
    <r>
      <t>Tablica 1.1: Članstvo obveznih mirovinskih fondova (OMF-ova)</t>
    </r>
    <r>
      <rPr>
        <b/>
        <vertAlign val="superscript"/>
        <sz val="10"/>
        <color theme="1"/>
        <rFont val="Arial"/>
        <family val="2"/>
        <charset val="238"/>
      </rPr>
      <t>1)</t>
    </r>
  </si>
  <si>
    <r>
      <t>Table 1.1: Mandatory pension funds' (OMFs') membership</t>
    </r>
    <r>
      <rPr>
        <b/>
        <i/>
        <vertAlign val="superscript"/>
        <sz val="9"/>
        <color theme="1" tint="0.34998626667073579"/>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</si>
  <si>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</si>
  <si>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</si>
  <si>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</si>
  <si>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</si>
  <si>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OMFs </t>
    </r>
  </si>
  <si>
    <t xml:space="preserve">Tablica 1.6: Ulazne i izlazne naknade proslijeđene OMD-ima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</si>
  <si>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OMDs </t>
    </r>
  </si>
  <si>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</si>
  <si>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</si>
  <si>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</si>
  <si>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</si>
  <si>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</si>
  <si>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Table 1.9: Values of OMFs' units of account and rates of return</t>
  </si>
  <si>
    <t xml:space="preserve">Tablica 1.10: Struktura ulaganja OMF- ova </t>
  </si>
  <si>
    <t xml:space="preserve">Table 1.10: OMFs' investment structure </t>
  </si>
  <si>
    <r>
      <t>Tablica 1.11: Članstvo ODMF-ova</t>
    </r>
    <r>
      <rPr>
        <b/>
        <vertAlign val="superscript"/>
        <sz val="10"/>
        <color theme="1"/>
        <rFont val="Arial"/>
        <family val="2"/>
        <charset val="238"/>
      </rPr>
      <t xml:space="preserve">1) </t>
    </r>
  </si>
  <si>
    <r>
      <t>Table 1.11: ODMFs' Membership</t>
    </r>
    <r>
      <rPr>
        <b/>
        <i/>
        <vertAlign val="superscript"/>
        <sz val="9"/>
        <color theme="1" tint="0.34998626667073579"/>
        <rFont val="Arial"/>
        <family val="2"/>
        <charset val="238"/>
      </rPr>
      <t>1)</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</si>
  <si>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</si>
  <si>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</si>
  <si>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</si>
  <si>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r>
      <t>Table 1.13: Gross pension contributions paid to ODMFs</t>
    </r>
    <r>
      <rPr>
        <b/>
        <i/>
        <vertAlign val="superscript"/>
        <sz val="9"/>
        <color theme="1" tint="0.34998626667073579"/>
        <rFont val="Arial"/>
        <family val="2"/>
        <charset val="238"/>
      </rPr>
      <t xml:space="preserve">1) </t>
    </r>
  </si>
  <si>
    <t>Tablica  1.14: Isplate ODMF-ova</t>
  </si>
  <si>
    <t>Tablica 1.15: Neto imovina ODMF-ova</t>
  </si>
  <si>
    <t>Table 1.15: ODMFs' net assets</t>
  </si>
  <si>
    <r>
      <t>Tablica 1.16: Cijene udjela i prinosi</t>
    </r>
    <r>
      <rPr>
        <b/>
        <vertAlign val="superscript"/>
        <sz val="10"/>
        <color theme="1"/>
        <rFont val="Arial"/>
        <family val="2"/>
      </rPr>
      <t>1)</t>
    </r>
    <r>
      <rPr>
        <b/>
        <sz val="10"/>
        <color theme="1"/>
        <rFont val="Arial"/>
        <family val="2"/>
      </rPr>
      <t>ODMF-ova</t>
    </r>
  </si>
  <si>
    <r>
      <t>Table 1.16: ODMFs' unit prices and rates of return</t>
    </r>
    <r>
      <rPr>
        <b/>
        <i/>
        <vertAlign val="superscript"/>
        <sz val="9"/>
        <color theme="1" tint="0.34998626667073579"/>
        <rFont val="Arial"/>
        <family val="2"/>
        <charset val="238"/>
      </rPr>
      <t>1)</t>
    </r>
  </si>
  <si>
    <t xml:space="preserve">Tablica 1.17: Struktura ulaganja ODMF-ova </t>
  </si>
  <si>
    <t xml:space="preserve">Table 1.17: ODMFs' investment structure </t>
  </si>
  <si>
    <r>
      <t>Tablica 1.18: Podaci o zatvorenim dobrovoljnim mirovinskim fondovima (ZDMF-ovima)</t>
    </r>
    <r>
      <rPr>
        <b/>
        <vertAlign val="superscript"/>
        <sz val="9"/>
        <color theme="1"/>
        <rFont val="Arial"/>
        <family val="2"/>
        <charset val="238"/>
      </rPr>
      <t>1</t>
    </r>
  </si>
  <si>
    <r>
      <t>Table 1.18: Closed voluntary pension funds' (ZDMFs')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</si>
  <si>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Tablica 1.19: Struktura članova ZDMF- ova prema dobi i spolu </t>
  </si>
  <si>
    <t xml:space="preserve">Table 1.19: Closed voluntary pension funds members age and gender structure </t>
  </si>
  <si>
    <t xml:space="preserve">Tablica 1.20: Cijene udjela i prinosi zatvorenih dobrovoljnih mirovinskih fondova (ZDMF) </t>
  </si>
  <si>
    <t xml:space="preserve">Table 1.20: Unit prices and rates of return of closed voluntary pension funds (ZDMFs)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</si>
  <si>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</si>
  <si>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</si>
  <si>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</si>
  <si>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</si>
  <si>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</si>
  <si>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</si>
  <si>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</si>
  <si>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</si>
  <si>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</si>
  <si>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</si>
  <si>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</si>
  <si>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</si>
  <si>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Tablica 4.2: Dionice s najvećim prometom - alternativno tržište</t>
  </si>
  <si>
    <t>Table 4.2: Stocks with the highest turnover - Progress market</t>
  </si>
  <si>
    <t>Tablica 4.3: Obveznice s najvećim prometom - uređeno tržište</t>
  </si>
  <si>
    <t>Table 4.3: Bonds with the highest turnover - regulated market</t>
  </si>
  <si>
    <t>Tablica 4.4: OTC transakcije - uređeno tržište</t>
  </si>
  <si>
    <t>Table 4.4: OTC transactions - regulated market</t>
  </si>
  <si>
    <t>Tablica 4.5: Pregled trgovine pravima - uređeno tržište</t>
  </si>
  <si>
    <t>Table 4.5: Rights trading summary - regulated market</t>
  </si>
  <si>
    <t>Tablica 4.6: Pregled trgovine zapisima - uređeno tržište</t>
  </si>
  <si>
    <t>Table 4.6: Certificates trading summary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</si>
  <si>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</si>
  <si>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</si>
  <si>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</si>
  <si>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</si>
  <si>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</si>
  <si>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</si>
  <si>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</si>
  <si>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</si>
  <si>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</si>
  <si>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</si>
  <si>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</si>
  <si>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</si>
  <si>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</si>
  <si>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</si>
  <si>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</si>
  <si>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</si>
  <si>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</si>
  <si>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</si>
  <si>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</si>
  <si>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</si>
  <si>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</si>
  <si>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</si>
  <si>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</si>
  <si>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</si>
  <si>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 xml:space="preserve">Table 7.4: Abbreviated report on the aggregate comprehensive increase of leasing companies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</si>
  <si>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</si>
  <si>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</si>
  <si>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</si>
  <si>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</si>
  <si>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</si>
  <si>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</si>
  <si>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</si>
  <si>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</si>
  <si>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</si>
  <si>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</si>
  <si>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</si>
  <si>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</si>
  <si>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</si>
  <si>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</si>
  <si>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</si>
  <si>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</si>
  <si>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</si>
  <si>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</si>
  <si>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</si>
  <si>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</si>
  <si>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</si>
  <si>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</si>
  <si>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</si>
  <si>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</si>
  <si>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</si>
  <si>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</si>
  <si>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</si>
  <si>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</si>
  <si>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</si>
  <si>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</si>
  <si>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</si>
  <si>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</si>
  <si>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</si>
  <si>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</si>
  <si>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</si>
  <si>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</si>
  <si>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 xml:space="preserve">Table 1.5: Net pension contributions transferred to OMFs </t>
  </si>
  <si>
    <t>Tablica 1.3: Uplate i isplate na prolazni račun Regosa</t>
  </si>
  <si>
    <t>Table 1.3: Payments to the transit account of Regos</t>
  </si>
  <si>
    <t>Tablica 1.13: Bruto mirovinski doprinosi uplaćeni ODMF-ovima</t>
  </si>
  <si>
    <t>Table 1.13: Gross pension contributions paid to ODMFs</t>
  </si>
  <si>
    <t>Tablica 1.16: Cijene udjela i prinosi ODMF-ova</t>
  </si>
  <si>
    <t>Table 1.16: ODMFs' unit prices and rates of return</t>
  </si>
  <si>
    <t>Tablica 1.18: Podaci o zatvorenim dobrovoljnim mirovinskim fondovima (ZDMF-ovima</t>
  </si>
  <si>
    <t xml:space="preserve">Tablica 1.5: Neto mirovinski doprinosi proslijeđeni OMF-ovima </t>
  </si>
  <si>
    <t xml:space="preserve">Table 1.6: Exit and entry fees2)transferred to OMDs </t>
  </si>
  <si>
    <t xml:space="preserve">Table 1.18: Closed voluntary pension funds' (ZDMFs'data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</si>
  <si>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</si>
  <si>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</si>
  <si>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</si>
  <si>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</si>
  <si>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</si>
  <si>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</si>
  <si>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</si>
  <si>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</si>
  <si>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t>Tablica 4.2: Dionice s najvećim prometom</t>
  </si>
  <si>
    <t>Table 4.2: Stocks with the highest turnover</t>
  </si>
  <si>
    <t>Tablica 4.3: Obveznice s najvećim prometom</t>
  </si>
  <si>
    <t>Table 4.3: Bonds with highest turnover</t>
  </si>
  <si>
    <t>Tablica 4.4: OTC transakcije</t>
  </si>
  <si>
    <t>Table 4.4: OTC transactions</t>
  </si>
  <si>
    <t>Tablica 4.5: Pregled trgovine pravima</t>
  </si>
  <si>
    <t>Table 4.5: Rights trading summary</t>
  </si>
  <si>
    <t>Tablica 4.6: Pregled trgovine zapisima</t>
  </si>
  <si>
    <t>Table 4.6: Certificates trading summary</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</si>
  <si>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</si>
  <si>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</si>
  <si>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</si>
  <si>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</si>
  <si>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</si>
  <si>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</si>
  <si>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</si>
  <si>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</si>
  <si>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</si>
  <si>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</si>
  <si>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</si>
  <si>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</si>
  <si>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</si>
  <si>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</si>
  <si>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</si>
  <si>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</si>
  <si>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</si>
  <si>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</si>
  <si>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</si>
  <si>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</si>
  <si>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Table 1.14: ODMF´s payouts</t>
  </si>
  <si>
    <t>Table 1.1: Mandatory pension funds' (OMFs') membership</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</si>
  <si>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</si>
  <si>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</si>
  <si>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</si>
  <si>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</si>
  <si>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</si>
  <si>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</si>
  <si>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</si>
  <si>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</si>
  <si>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</si>
  <si>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</si>
  <si>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</si>
  <si>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</si>
  <si>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</si>
  <si>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</si>
  <si>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</si>
  <si>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</si>
  <si>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</si>
  <si>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</si>
  <si>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</si>
  <si>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</si>
  <si>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</si>
  <si>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</si>
  <si>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</si>
  <si>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</si>
  <si>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</si>
  <si>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t>Table 1.11: ODMFs' Membership</t>
  </si>
  <si>
    <r>
      <t xml:space="preserve">Stanje na početku razdoblja
</t>
    </r>
    <r>
      <rPr>
        <i/>
        <sz val="9"/>
        <color theme="1" tint="0.499984740745262"/>
        <rFont val="Arial"/>
        <family val="2"/>
        <charset val="238"/>
      </rPr>
      <t>Balance at the beginning of the period</t>
    </r>
  </si>
  <si>
    <r>
      <t xml:space="preserve">UPLATE / </t>
    </r>
    <r>
      <rPr>
        <b/>
        <i/>
        <sz val="9"/>
        <color theme="1"/>
        <rFont val="Arial"/>
        <family val="2"/>
        <charset val="238"/>
      </rPr>
      <t>PAYINS</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</si>
  <si>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</si>
  <si>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</si>
  <si>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</si>
  <si>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</si>
  <si>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</si>
  <si>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</si>
  <si>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</si>
  <si>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</si>
  <si>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</si>
  <si>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</si>
  <si>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</si>
  <si>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</si>
  <si>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</si>
  <si>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</si>
  <si>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</si>
  <si>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</si>
  <si>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</si>
  <si>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</si>
  <si>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Stanje na kraju razdoblja / </t>
    </r>
    <r>
      <rPr>
        <i/>
        <sz val="9"/>
        <color theme="1" tint="0.499984740745262"/>
        <rFont val="Arial"/>
        <family val="2"/>
        <charset val="238"/>
      </rPr>
      <t>Balance at the end of the period</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</si>
  <si>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</si>
  <si>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</si>
  <si>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</si>
  <si>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</si>
  <si>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</si>
  <si>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</si>
  <si>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</si>
  <si>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</si>
  <si>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</si>
  <si>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</si>
  <si>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</si>
  <si>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</si>
  <si>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</si>
  <si>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</si>
  <si>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charset val="238"/>
      </rPr>
      <t xml:space="preserve"> 16</t>
    </r>
  </si>
  <si>
    <r>
      <t>stranica /</t>
    </r>
    <r>
      <rPr>
        <i/>
        <sz val="8"/>
        <color theme="1" tint="0.34998626667073579"/>
        <rFont val="Arial"/>
        <family val="2"/>
        <charset val="238"/>
      </rPr>
      <t xml:space="preserve"> page</t>
    </r>
    <r>
      <rPr>
        <sz val="8"/>
        <color theme="1" tint="0.34998626667073579"/>
        <rFont val="Arial"/>
        <family val="2"/>
        <charset val="238"/>
      </rPr>
      <t xml:space="preserve"> 17</t>
    </r>
  </si>
  <si>
    <r>
      <t xml:space="preserve">stranica / </t>
    </r>
    <r>
      <rPr>
        <i/>
        <sz val="8"/>
        <color theme="1" tint="0.34998626667073579"/>
        <rFont val="Arial"/>
        <family val="2"/>
        <charset val="238"/>
      </rPr>
      <t>page</t>
    </r>
    <r>
      <rPr>
        <sz val="8"/>
        <color theme="1" tint="0.34998626667073579"/>
        <rFont val="Arial"/>
        <family val="2"/>
        <charset val="238"/>
      </rPr>
      <t xml:space="preserve"> 18</t>
    </r>
  </si>
  <si>
    <r>
      <t xml:space="preserve">stranica / </t>
    </r>
    <r>
      <rPr>
        <i/>
        <sz val="8"/>
        <color theme="1" tint="0.34998626667073579"/>
        <rFont val="Arial"/>
        <family val="2"/>
        <charset val="238"/>
      </rPr>
      <t>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</si>
  <si>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20</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</si>
  <si>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</si>
  <si>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</si>
  <si>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</si>
  <si>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</si>
  <si>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25</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</si>
  <si>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</si>
  <si>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</si>
  <si>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</si>
  <si>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</si>
  <si>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Vrijednost obračunske jedinice / </t>
    </r>
    <r>
      <rPr>
        <b/>
        <i/>
        <sz val="8"/>
        <color theme="1" tint="0.34998626667073579"/>
        <rFont val="Arial"/>
        <family val="2"/>
        <charset val="238"/>
      </rPr>
      <t>Values of OMFs' units of account</t>
    </r>
  </si>
  <si>
    <r>
      <t xml:space="preserve">Prinosi OMF-ova / </t>
    </r>
    <r>
      <rPr>
        <b/>
        <i/>
        <sz val="8"/>
        <color theme="1" tint="0.34998626667073579"/>
        <rFont val="Arial"/>
        <family val="2"/>
        <charset val="238"/>
      </rPr>
      <t>OMFs' rates of return</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</si>
  <si>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</si>
  <si>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</si>
  <si>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</si>
  <si>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</si>
  <si>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</si>
  <si>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</si>
  <si>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</si>
  <si>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</si>
  <si>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</si>
  <si>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</si>
  <si>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t>31.3.2019.</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</si>
  <si>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</si>
  <si>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r>
      <t>Od toga /</t>
    </r>
    <r>
      <rPr>
        <i/>
        <sz val="9"/>
        <color theme="0" tint="-0.499984740745262"/>
        <rFont val="Arial"/>
        <family val="2"/>
        <charset val="238"/>
      </rPr>
      <t xml:space="preserve"> Thereof</t>
    </r>
    <r>
      <rPr>
        <sz val="9"/>
        <rFont val="Arial"/>
        <family val="2"/>
        <charset val="238"/>
      </rPr>
      <t>:</t>
    </r>
  </si>
  <si>
    <r>
      <t xml:space="preserve">Umirovljenje / </t>
    </r>
    <r>
      <rPr>
        <i/>
        <sz val="9"/>
        <color theme="0" tint="-0.499984740745262"/>
        <rFont val="Arial"/>
        <family val="2"/>
        <charset val="238"/>
      </rPr>
      <t>Retirement</t>
    </r>
  </si>
  <si>
    <r>
      <t xml:space="preserve">Smrt / </t>
    </r>
    <r>
      <rPr>
        <i/>
        <sz val="9"/>
        <color theme="0" tint="-0.499984740745262"/>
        <rFont val="Arial"/>
        <family val="2"/>
        <charset val="238"/>
      </rPr>
      <t>Death</t>
    </r>
  </si>
  <si>
    <r>
      <t xml:space="preserve">Ostali razlozi / </t>
    </r>
    <r>
      <rPr>
        <i/>
        <sz val="9"/>
        <color theme="0" tint="-0.499984740745262"/>
        <rFont val="Arial"/>
        <family val="2"/>
        <charset val="238"/>
      </rPr>
      <t>Other reasons</t>
    </r>
  </si>
  <si>
    <t>First day in business</t>
  </si>
  <si>
    <t xml:space="preserve">Year-on-year       </t>
  </si>
  <si>
    <t>HMID PLUS</t>
  </si>
  <si>
    <t>HMID d.o.o.</t>
  </si>
  <si>
    <t>ICAM Capital Private 3 **</t>
  </si>
  <si>
    <t>2019 Q 1</t>
  </si>
  <si>
    <t>PORSCHE LEASING d.o.o.</t>
  </si>
  <si>
    <t>41881411646</t>
  </si>
  <si>
    <t>HRHMIDUPLUS8</t>
  </si>
  <si>
    <r>
      <t xml:space="preserve">Fondovi brisani iz evidencije / </t>
    </r>
    <r>
      <rPr>
        <i/>
        <sz val="8"/>
        <color theme="1" tint="0.34998626667073579"/>
        <rFont val="Arial"/>
        <family val="2"/>
        <charset val="238"/>
      </rPr>
      <t>Funds removed from registry</t>
    </r>
    <r>
      <rPr>
        <sz val="8"/>
        <color theme="1"/>
        <rFont val="Arial"/>
        <family val="2"/>
        <charset val="238"/>
      </rPr>
      <t>: Adria Value Fund (4.10.2018.), Inspire Fusion (19.10.2018.), Locusta Value III (16.11.2018.)</t>
    </r>
  </si>
  <si>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</si>
  <si>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</si>
  <si>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</si>
  <si>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</si>
  <si>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</si>
  <si>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</si>
  <si>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</si>
  <si>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</si>
  <si>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</si>
  <si>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</si>
  <si>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</si>
  <si>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</si>
  <si>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</si>
  <si>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</si>
  <si>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</si>
  <si>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</si>
  <si>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</si>
  <si>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t xml:space="preserve">Ana Peručić, Damir Maričić, Krešimir Jelić
Ivana Sivrić, Željko Kovačić    </t>
  </si>
  <si>
    <r>
      <t>Proprius d.d. ZAIF</t>
    </r>
    <r>
      <rPr>
        <b/>
        <sz val="10"/>
        <color rgb="FFC00000"/>
        <rFont val="Arial"/>
        <family val="2"/>
        <charset val="238"/>
      </rPr>
      <t xml:space="preserve"> </t>
    </r>
    <r>
      <rPr>
        <b/>
        <sz val="10"/>
        <color rgb="FFFF0000"/>
        <rFont val="Arial"/>
        <family val="2"/>
        <charset val="238"/>
      </rPr>
      <t>*</t>
    </r>
  </si>
  <si>
    <t>Lipanj 2019.</t>
  </si>
  <si>
    <t>June 2019</t>
  </si>
  <si>
    <r>
      <t xml:space="preserve">Ukupni mjesečni bruto doprinosi ZDMF-ova
(u tis. kuna) 
</t>
    </r>
    <r>
      <rPr>
        <i/>
        <sz val="9"/>
        <color theme="1" tint="0.34998626667073579"/>
        <rFont val="Arial"/>
        <family val="2"/>
        <charset val="238"/>
      </rPr>
      <t>Total monthly ZDMFs' gross contributions
(in thousand HRK)</t>
    </r>
  </si>
  <si>
    <r>
      <t xml:space="preserve">Ukupni bruto doprinosi ZDMF-ova u tekućoj godini
(u tis. kuna) 
</t>
    </r>
    <r>
      <rPr>
        <i/>
        <sz val="9"/>
        <color theme="1" tint="0.34998626667073579"/>
        <rFont val="Arial"/>
        <family val="2"/>
        <charset val="238"/>
      </rPr>
      <t>Tota</t>
    </r>
    <r>
      <rPr>
        <sz val="9"/>
        <color theme="1" tint="0.34998626667073579"/>
        <rFont val="Arial"/>
        <family val="2"/>
        <charset val="238"/>
      </rPr>
      <t xml:space="preserve">l </t>
    </r>
    <r>
      <rPr>
        <i/>
        <sz val="9"/>
        <color theme="1" tint="0.34998626667073579"/>
        <rFont val="Arial"/>
        <family val="2"/>
        <charset val="238"/>
      </rPr>
      <t>ZDMFs' gross contributions in current year
(in thousand HRK)</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</si>
  <si>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</si>
  <si>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</si>
  <si>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30.6.2019.</t>
  </si>
  <si>
    <t>Srpanj 2019.</t>
  </si>
  <si>
    <t>July 2019</t>
  </si>
  <si>
    <t>LIPANJ 2019.</t>
  </si>
  <si>
    <t>JUNE 2019</t>
  </si>
  <si>
    <r>
      <t xml:space="preserve">Promet u kunama, tržišna kapitalizacija u miljunima kuna.
</t>
    </r>
    <r>
      <rPr>
        <i/>
        <sz val="8"/>
        <color theme="1" tint="0.249977111117893"/>
        <rFont val="Arial"/>
        <family val="2"/>
        <charset val="238"/>
      </rPr>
      <t>Turnover in HRK, market capitalization in millions of HRK</t>
    </r>
  </si>
  <si>
    <t>ZDMF Novinar je 10.7.2019. pripojen Raiffeisen ODMF-u.</t>
  </si>
  <si>
    <t>The ZDMF Novinar voluntary pension fund merged to the Raiffeisen ODMF (10 July 2019).</t>
  </si>
  <si>
    <r>
      <t xml:space="preserve">Prinosi ZDMF-ova
</t>
    </r>
    <r>
      <rPr>
        <b/>
        <i/>
        <sz val="10"/>
        <color theme="1" tint="0.34998626667073579"/>
        <rFont val="Arial"/>
        <family val="2"/>
        <charset val="238"/>
      </rPr>
      <t>ZDMFs' rates of return</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</si>
  <si>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</si>
  <si>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</si>
  <si>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31.6.2019</t>
  </si>
  <si>
    <t>1.1. - 30.6.2019.</t>
  </si>
  <si>
    <t>BKS - leasing Croatia d.o.o.</t>
  </si>
  <si>
    <t>Erste &amp; Steiermaerkische S-leasing d.o.o.</t>
  </si>
  <si>
    <t xml:space="preserve">HYPO - LEASING STEIERMARK d.o.o. </t>
  </si>
  <si>
    <t xml:space="preserve">Mercedes-Benz Leasing Hrvatska d.o.o. </t>
  </si>
  <si>
    <t xml:space="preserve">OTP Leasing d.d. </t>
  </si>
  <si>
    <t>SCANIA CREDIT HRVATSKA d.o.o.</t>
  </si>
  <si>
    <t>UniCredit Leasing Croatia d.o.o.</t>
  </si>
  <si>
    <t>VANTAGE LEASING d.o.o. za leasing</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</si>
  <si>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30.6.2019.</t>
    </r>
  </si>
  <si>
    <t>2019 Q 2</t>
  </si>
  <si>
    <r>
      <t xml:space="preserve">2019 Q 2 </t>
    </r>
    <r>
      <rPr>
        <b/>
        <sz val="10"/>
        <color rgb="FFFF0000"/>
        <rFont val="Arial"/>
        <family val="2"/>
        <charset val="238"/>
      </rPr>
      <t>*</t>
    </r>
  </si>
  <si>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</si>
  <si>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 xml:space="preserve">   Large increas  of assets managed by credit institutions after removing assets from Erste Asset Mangement to the Erste bank (in April 2019).</t>
  </si>
  <si>
    <t>30.06.2019</t>
  </si>
  <si>
    <t>Kolovoz 2019.</t>
  </si>
  <si>
    <t>August 2019</t>
  </si>
  <si>
    <t>Tablica 3.1: Zaračunata bruto premija osiguranja za period od 1. siječnja do 31. kolovoza 2019.</t>
  </si>
  <si>
    <t>Table 3.1: Written premium for the period 1 January - 31 August 2019</t>
  </si>
  <si>
    <t>I-VIII. 2018.</t>
  </si>
  <si>
    <t>I-VIII. 2019.</t>
  </si>
  <si>
    <t>Tablica 3.2: Podaci o osiguranju za period od 1. siječnja do 31. kolovoza 2019.</t>
  </si>
  <si>
    <t>Table 3.2: Insurance data for the period 1 January - 31 August 2019</t>
  </si>
  <si>
    <t/>
  </si>
  <si>
    <t>HRADRSPA0009</t>
  </si>
  <si>
    <t>HROPTERA0001</t>
  </si>
  <si>
    <t>HRRIVPRA0000</t>
  </si>
  <si>
    <t>HRHT00RA0005</t>
  </si>
  <si>
    <t>HRADPLRA0006</t>
  </si>
  <si>
    <t>HRLRH0RA0007</t>
  </si>
  <si>
    <t>HRZABARA0009</t>
  </si>
  <si>
    <t>HRIKBARA0008</t>
  </si>
  <si>
    <t>HRATPLRA0008</t>
  </si>
  <si>
    <t>HRPODRRA0004</t>
  </si>
  <si>
    <t>HRRHMFO203A8</t>
  </si>
  <si>
    <t>HRZGHOO237A3</t>
  </si>
  <si>
    <t>HROPTEO142A5</t>
  </si>
  <si>
    <t>HRLNGUO31AE3</t>
  </si>
  <si>
    <t>HRRHMFO222E0</t>
  </si>
  <si>
    <t>HRRHMFO297A0</t>
  </si>
  <si>
    <t>HRRHMFO247E7</t>
  </si>
  <si>
    <t>HRRHMFO23BA4</t>
  </si>
  <si>
    <t>HRRHMFO19BA2</t>
  </si>
  <si>
    <t>HRRHMFO26CA5</t>
  </si>
  <si>
    <t>HRRHMFO222A8</t>
  </si>
  <si>
    <t>HRRHMFO227E9</t>
  </si>
  <si>
    <t>HRKOTRPA0003</t>
  </si>
  <si>
    <t>HRLULGRA0003</t>
  </si>
  <si>
    <t>HRBCINRA0003</t>
  </si>
  <si>
    <t>HRNEXERA0009</t>
  </si>
  <si>
    <t>Allianz Equity</t>
  </si>
  <si>
    <t>HRAZINUAEQU5</t>
  </si>
  <si>
    <t>Allianz Invest d.o.o.</t>
  </si>
  <si>
    <t>D</t>
  </si>
  <si>
    <t>EUR</t>
  </si>
  <si>
    <t xml:space="preserve">Allianz Portfolio </t>
  </si>
  <si>
    <t>HRAZINUALPO5</t>
  </si>
  <si>
    <t>M</t>
  </si>
  <si>
    <t>HRK</t>
  </si>
  <si>
    <t>Allianz Short Term Bond</t>
  </si>
  <si>
    <t>HRAZINUALCA2</t>
  </si>
  <si>
    <t>O</t>
  </si>
  <si>
    <t>ALTA EMERGING BOND</t>
  </si>
  <si>
    <t>HRNFDAUEMBA7</t>
  </si>
  <si>
    <t>ALTA Skladi d.d.</t>
  </si>
  <si>
    <t>ALTA MULTICASH</t>
  </si>
  <si>
    <t>HRNFDAUMLCS2</t>
  </si>
  <si>
    <t>N</t>
  </si>
  <si>
    <t>ALTA SPECIAL OPPORTUNITY</t>
  </si>
  <si>
    <t>HRNFDAUUSAL9</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</si>
  <si>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</si>
  <si>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</si>
  <si>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</si>
  <si>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</si>
  <si>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</si>
  <si>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</si>
  <si>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</si>
  <si>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</si>
  <si>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</si>
  <si>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</si>
  <si>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</si>
  <si>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</si>
  <si>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</si>
  <si>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</si>
  <si>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</si>
  <si>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</si>
  <si>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</si>
  <si>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</si>
  <si>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</si>
  <si>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</si>
  <si>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</si>
  <si>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</si>
  <si>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</si>
  <si>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CAPITAL BREEDER</t>
  </si>
  <si>
    <t>HRFGINUFMEQ0</t>
  </si>
  <si>
    <t xml:space="preserve">USA BLUE CHIP </t>
  </si>
  <si>
    <t>27077366355</t>
  </si>
  <si>
    <t>HRFGINUUBCH5</t>
  </si>
  <si>
    <t>USD</t>
  </si>
  <si>
    <t>HPB Bond Plus fond</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</si>
  <si>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</si>
  <si>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</si>
  <si>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</si>
  <si>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</si>
  <si>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</si>
  <si>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</si>
  <si>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</si>
  <si>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</si>
  <si>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</si>
  <si>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</si>
  <si>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</si>
  <si>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</si>
  <si>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</si>
  <si>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</si>
  <si>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</si>
  <si>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</si>
  <si>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</si>
  <si>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</si>
  <si>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</si>
  <si>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</si>
  <si>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</si>
  <si>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</si>
  <si>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</si>
  <si>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</si>
  <si>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</si>
  <si>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</si>
  <si>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</si>
  <si>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</si>
  <si>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</si>
  <si>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</si>
  <si>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</si>
  <si>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</si>
  <si>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</si>
  <si>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</si>
  <si>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</si>
  <si>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</si>
  <si>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</si>
  <si>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</si>
  <si>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</si>
  <si>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</si>
  <si>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</si>
  <si>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</si>
  <si>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</si>
  <si>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KD Balanced</t>
  </si>
  <si>
    <t>HREUINUICFE2</t>
  </si>
  <si>
    <t>KD Locusta Fondovi d.o.o.</t>
  </si>
  <si>
    <t>KD BRIC</t>
  </si>
  <si>
    <t>HRILINUBRIC3</t>
  </si>
  <si>
    <t xml:space="preserve">KD Energija </t>
  </si>
  <si>
    <t>HRFOINUENRG8</t>
  </si>
  <si>
    <t xml:space="preserve">KD Europa </t>
  </si>
  <si>
    <t>HRILINUEUJI6</t>
  </si>
  <si>
    <t xml:space="preserve">KD Nova Europa </t>
  </si>
  <si>
    <t>HRFOINUNOEU6</t>
  </si>
  <si>
    <t>KD Plus</t>
  </si>
  <si>
    <t>HREUINUICFM5</t>
  </si>
  <si>
    <t>KD Prvi izbor</t>
  </si>
  <si>
    <t>HRFOINUORBF4</t>
  </si>
  <si>
    <t xml:space="preserve">KD Victoria </t>
  </si>
  <si>
    <t>01914309442</t>
  </si>
  <si>
    <t>HRFOINUVICF6</t>
  </si>
  <si>
    <t xml:space="preserve">OTP ABSOLUTE </t>
  </si>
  <si>
    <t>73113166994</t>
  </si>
  <si>
    <t>HROTPIUABSL5</t>
  </si>
  <si>
    <t>OTP e-start fond</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</si>
  <si>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</si>
  <si>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</si>
  <si>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</si>
  <si>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</si>
  <si>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</si>
  <si>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</si>
  <si>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</si>
  <si>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</si>
  <si>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</si>
  <si>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</si>
  <si>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</si>
  <si>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</si>
  <si>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</si>
  <si>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</si>
  <si>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</si>
  <si>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</si>
  <si>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OTP start fond</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</si>
  <si>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</si>
  <si>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</si>
  <si>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</si>
  <si>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</si>
  <si>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</si>
  <si>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</si>
  <si>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</si>
  <si>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</si>
  <si>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</si>
  <si>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</si>
  <si>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</si>
  <si>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</si>
  <si>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</si>
  <si>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</si>
  <si>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</si>
  <si>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 fond</t>
  </si>
  <si>
    <t>HRPBZIUDLRF6</t>
  </si>
  <si>
    <t xml:space="preserve">PBZ Equity </t>
  </si>
  <si>
    <t>HRPBZIUEQTF9</t>
  </si>
  <si>
    <t>PBZ E-START fond</t>
  </si>
  <si>
    <t>HRPBZIUEURN9</t>
  </si>
  <si>
    <t>PBZ Euro Short Term Bond</t>
  </si>
  <si>
    <t>10291523696</t>
  </si>
  <si>
    <t>HRPBZIUESTB4</t>
  </si>
  <si>
    <t xml:space="preserve">PBZ Flexible 30 </t>
  </si>
  <si>
    <t>HRPBZIUFX302</t>
  </si>
  <si>
    <t xml:space="preserve">PBZ Global </t>
  </si>
  <si>
    <t>HRPBZIUGLBF3</t>
  </si>
  <si>
    <t xml:space="preserve">PBZ International Multi Asset fond </t>
  </si>
  <si>
    <t>10606032717</t>
  </si>
  <si>
    <t>HRPBZIUPMAF4</t>
  </si>
  <si>
    <t>PBZ Short term bond</t>
  </si>
  <si>
    <t>HRPBZIUPSBF9</t>
  </si>
  <si>
    <t>PBZ START fond</t>
  </si>
  <si>
    <t>HRPBZIUNVCF6</t>
  </si>
  <si>
    <t xml:space="preserve">Platinum Blue Chip </t>
  </si>
  <si>
    <t>HRPNINUPBLC2</t>
  </si>
  <si>
    <t>PLATINUM INVEST d.o.o.</t>
  </si>
  <si>
    <t>Platinum Corporate Bond</t>
  </si>
  <si>
    <t>42181086241</t>
  </si>
  <si>
    <t>HRPNINUPCOB6</t>
  </si>
  <si>
    <t>Platinum Global Opportunity</t>
  </si>
  <si>
    <t>HRPNINUPJIE7</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</si>
  <si>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</si>
  <si>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</si>
  <si>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</si>
  <si>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</si>
  <si>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</si>
  <si>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</si>
  <si>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</si>
  <si>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</si>
  <si>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</si>
  <si>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</si>
  <si>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 xml:space="preserve">Raiffeisen Flexi Euro kratkoročni obveznički </t>
  </si>
  <si>
    <t>HRRBAIUREUC1</t>
  </si>
  <si>
    <t>Raiffeisen Flexi Kuna kratkoročni obveznički</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</si>
  <si>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</si>
  <si>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</si>
  <si>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</si>
  <si>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</si>
  <si>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</si>
  <si>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</si>
  <si>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</si>
  <si>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</si>
  <si>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</si>
  <si>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</si>
  <si>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</si>
  <si>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</si>
  <si>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</si>
  <si>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</si>
  <si>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 xml:space="preserve">Raiffeisen USD 2021 Bond </t>
  </si>
  <si>
    <t>89428374721</t>
  </si>
  <si>
    <t>HRRBAIU20219</t>
  </si>
  <si>
    <t>SQ Flow</t>
  </si>
  <si>
    <t>07545658431</t>
  </si>
  <si>
    <t>HRZDINUCASH6</t>
  </si>
  <si>
    <t xml:space="preserve">ZB aktiv UCITS fond </t>
  </si>
  <si>
    <t>HRZBINUAKTV2</t>
  </si>
  <si>
    <t xml:space="preserve"> ZB bond 2024 USD </t>
  </si>
  <si>
    <t>43616644525</t>
  </si>
  <si>
    <t>HRZBINU24US9</t>
  </si>
  <si>
    <t xml:space="preserve">ZB bond UCITS fond </t>
  </si>
  <si>
    <t>HRZBINUBOND3</t>
  </si>
  <si>
    <t>ZB BRIC+ UCITS fond</t>
  </si>
  <si>
    <t>HRZBINUBRIC8</t>
  </si>
  <si>
    <t>ZB Bridge</t>
  </si>
  <si>
    <t>04869107820</t>
  </si>
  <si>
    <t>HRZBINUZBBR4</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</si>
  <si>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</si>
  <si>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</si>
  <si>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</si>
  <si>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</si>
  <si>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</si>
  <si>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</si>
  <si>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</si>
  <si>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</si>
  <si>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</si>
  <si>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</si>
  <si>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</si>
  <si>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</si>
  <si>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</si>
  <si>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</si>
  <si>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</si>
  <si>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</si>
  <si>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</si>
  <si>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</si>
  <si>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</si>
  <si>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</si>
  <si>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</si>
  <si>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</si>
  <si>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</si>
  <si>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</si>
  <si>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</si>
  <si>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</si>
  <si>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 xml:space="preserve">ZB plus UCITS fond </t>
  </si>
  <si>
    <t>HRZBINUPLUS2</t>
  </si>
  <si>
    <t>ZB Protect 2022 UCITS fond</t>
  </si>
  <si>
    <t>HRZBINU20223</t>
  </si>
  <si>
    <t xml:space="preserve">ZB trend UCITS fond </t>
  </si>
  <si>
    <t>HRZBINUTRND8</t>
  </si>
  <si>
    <t>02920672950</t>
  </si>
  <si>
    <t>Inspirio FGS</t>
  </si>
  <si>
    <t>Prosperus FGS II</t>
  </si>
  <si>
    <t>ADRIATIC OSIGURANJE d.d.</t>
  </si>
  <si>
    <t>AGRAM LIFE osiguranje d.d.</t>
  </si>
  <si>
    <t>ALLIANZ ZAGREB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</si>
  <si>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</si>
  <si>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</si>
  <si>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</si>
  <si>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</si>
  <si>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</si>
  <si>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</si>
  <si>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</si>
  <si>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</si>
  <si>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</si>
  <si>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</si>
  <si>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</si>
  <si>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</si>
  <si>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Wiener osiguranje Vienna Insurance Group d.d.</t>
  </si>
  <si>
    <t>Wüstenrot životno osiguranje d.d.</t>
  </si>
  <si>
    <t xml:space="preserve">UNIQA osiguranje d.d. </t>
  </si>
  <si>
    <t>- Društvo Jadransko osiguranje d.d. je 31.12.2018. promijenilo naziv tvrtke u Adriatic osiguranje d.d.</t>
  </si>
  <si>
    <t>- On 31 December 2018 Jadransko osiguranje d.d. changed the company name into Adriatic osiguranje d.d.</t>
  </si>
  <si>
    <r>
      <t xml:space="preserve">Broj / </t>
    </r>
    <r>
      <rPr>
        <i/>
        <sz val="10"/>
        <color theme="1" tint="0.34998626667073579"/>
        <rFont val="Arial"/>
        <family val="2"/>
        <charset val="238"/>
      </rPr>
      <t>Number</t>
    </r>
    <r>
      <rPr>
        <sz val="10"/>
        <color theme="1"/>
        <rFont val="Arial"/>
        <family val="2"/>
      </rPr>
      <t xml:space="preserve"> 9</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   Zagreb, 13.9.2019.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</si>
</sst>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0.0000%"/>
    <numFmt numFmtId="180" formatCode="_-* #,##0.0000\ _k_n_-;\-* #,##0.0000\ _k_n_-;_-* &quot;-&quot;????\ _k_n_-;_-@_-"/>
    <numFmt numFmtId="181" formatCode="mmmm\ yyyy/"/>
    <numFmt numFmtId="182" formatCode="dd/mm/yy/;@"/>
    <numFmt numFmtId="183" formatCode="[$-41A]mmm\-yy;@"/>
  </numFmts>
  <fonts count="230">
    <font>
      <sz val="11"/>
      <color theme="1"/>
      <name val="Calibri"/>
      <family val="2"/>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sz val="11"/>
      <color theme="1"/>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b/>
      <sz val="9"/>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i/>
      <sz val="7"/>
      <color theme="1"/>
      <name val="Arial"/>
      <family val="2"/>
    </font>
    <font>
      <b/>
      <i/>
      <sz val="10"/>
      <color theme="1"/>
      <name val="Arial"/>
      <family val="2"/>
      <charset val="238"/>
    </font>
    <font>
      <b/>
      <vertAlign val="superscript"/>
      <sz val="10"/>
      <color theme="1"/>
      <name val="Arial"/>
      <family val="2"/>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sz val="8"/>
      <color rgb="FFFF0000"/>
      <name val="Arial"/>
      <family val="2"/>
      <charset val="238"/>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u/>
      <sz val="10"/>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sz val="9"/>
      <color theme="0" tint="-0.34998626667073579"/>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b/>
      <sz val="9"/>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u/>
      <sz val="10"/>
      <color theme="0" tint="-0.499984740745262"/>
      <name val="Arial"/>
      <family val="2"/>
      <charset val="238"/>
    </font>
    <font>
      <u/>
      <sz val="10"/>
      <color rgb="FF008000"/>
      <name val="Arial"/>
      <family val="2"/>
      <charset val="238"/>
    </font>
    <font>
      <u/>
      <sz val="10"/>
      <color rgb="FF7030A0"/>
      <name val="Arial"/>
      <family val="2"/>
      <charset val="238"/>
    </font>
    <font>
      <u/>
      <sz val="10"/>
      <color theme="9" tint="-0.24994659260841701"/>
      <name val="Arial"/>
      <family val="2"/>
      <charset val="238"/>
    </font>
    <font>
      <u/>
      <sz val="10"/>
      <color rgb="FF00CCFF"/>
      <name val="Arial"/>
      <family val="2"/>
      <charset val="238"/>
    </font>
    <font>
      <u/>
      <sz val="10"/>
      <color rgb="FFFFC000"/>
      <name val="Arial"/>
      <family val="2"/>
      <charset val="238"/>
    </font>
    <font>
      <u/>
      <sz val="10"/>
      <color theme="5" tint="-0.24994659260841701"/>
      <name val="Arial"/>
      <family val="2"/>
      <charset val="238"/>
    </font>
    <font>
      <u/>
      <sz val="10"/>
      <color theme="1" tint="0.24994659260841701"/>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sz val="11"/>
      <color theme="1" tint="0.499984740745262"/>
      <name val="Calibri"/>
      <family val="2"/>
      <charset val="238"/>
      <scheme val="minor"/>
    </font>
    <font>
      <b/>
      <i/>
      <sz val="9"/>
      <color theme="1" tint="0.249977111117893"/>
      <name val="Arial"/>
      <family val="2"/>
      <charset val="238"/>
    </font>
    <font>
      <u/>
      <sz val="10"/>
      <color theme="1" tint="0.249977111117893"/>
      <name val="Arial"/>
      <family val="2"/>
      <charset val="238"/>
    </font>
    <font>
      <u/>
      <sz val="10"/>
      <color rgb="FFC00000"/>
      <name val="Arial"/>
      <family val="2"/>
      <charset val="238"/>
    </font>
    <font>
      <i/>
      <u/>
      <sz val="10"/>
      <color theme="1" tint="0.499984740745262"/>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theme="6" tint="0.79998168889431442"/>
        <bgColor indexed="64"/>
      </patternFill>
    </fill>
  </fills>
  <borders count="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32">
    <xf numFmtId="0" fontId="0" fillId="0" borderId="0"/>
    <xf numFmtId="165" fontId="4" fillId="0" borderId="0" applyFont="0" applyFill="0" applyBorder="0" applyAlignment="0" applyProtection="0"/>
    <xf numFmtId="0" fontId="16" fillId="0" borderId="0" applyNumberFormat="0" applyFill="0" applyBorder="0" applyAlignment="0" applyProtection="0">
      <alignment vertical="top"/>
      <protection locked="0"/>
    </xf>
    <xf numFmtId="0" fontId="20" fillId="0" borderId="0">
      <alignment vertical="top"/>
    </xf>
    <xf numFmtId="9" fontId="4"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165" fontId="59" fillId="0" borderId="0" applyFont="0" applyFill="0" applyBorder="0" applyAlignment="0" applyProtection="0"/>
    <xf numFmtId="0" fontId="59" fillId="0" borderId="0"/>
    <xf numFmtId="165" fontId="10" fillId="0" borderId="0" applyFont="0" applyFill="0" applyBorder="0" applyAlignment="0" applyProtection="0"/>
    <xf numFmtId="0" fontId="10" fillId="0" borderId="0"/>
    <xf numFmtId="165" fontId="11" fillId="0" borderId="0" applyFont="0" applyFill="0" applyBorder="0" applyAlignment="0" applyProtection="0"/>
    <xf numFmtId="165" fontId="10" fillId="0" borderId="0" applyFont="0" applyFill="0" applyBorder="0" applyAlignment="0" applyProtection="0"/>
    <xf numFmtId="0" fontId="11" fillId="0" borderId="0"/>
    <xf numFmtId="0" fontId="59" fillId="0" borderId="0"/>
    <xf numFmtId="0" fontId="11" fillId="0" borderId="0"/>
    <xf numFmtId="0" fontId="10" fillId="0" borderId="0"/>
    <xf numFmtId="0" fontId="59" fillId="0" borderId="0"/>
    <xf numFmtId="0" fontId="59" fillId="0" borderId="0"/>
    <xf numFmtId="0" fontId="3" fillId="0" borderId="0"/>
    <xf numFmtId="0" fontId="101" fillId="0" borderId="0"/>
    <xf numFmtId="0" fontId="4" fillId="0" borderId="0"/>
    <xf numFmtId="0" fontId="10" fillId="0" borderId="0"/>
    <xf numFmtId="0" fontId="20" fillId="0" borderId="0">
      <alignment vertical="top"/>
    </xf>
    <xf numFmtId="0" fontId="11" fillId="0" borderId="0"/>
    <xf numFmtId="9" fontId="4" fillId="0" borderId="0" applyFont="0" applyFill="0" applyBorder="0" applyAlignment="0" applyProtection="0"/>
    <xf numFmtId="165" fontId="10" fillId="0" borderId="0" applyFont="0" applyFill="0" applyBorder="0" applyAlignment="0" applyProtection="0"/>
  </cellStyleXfs>
  <cellXfs count="1089">
    <xf numFmtId="0" fontId="0" fillId="0" borderId="0" xfId="0"/>
    <xf numFmtId="0" fontId="14" fillId="0" borderId="0" xfId="0" applyFont="1" applyFill="1" applyBorder="1" applyAlignment="1">
      <alignment horizontal="center" vertical="center"/>
    </xf>
    <xf numFmtId="0" fontId="28" fillId="0" borderId="0" xfId="0" applyFont="1" applyFill="1" applyAlignment="1">
      <alignment horizontal="left"/>
    </xf>
    <xf numFmtId="0" fontId="26" fillId="0" borderId="0" xfId="0" applyFont="1" applyFill="1" applyAlignment="1">
      <alignment horizontal="center"/>
    </xf>
    <xf numFmtId="0" fontId="27" fillId="0" borderId="0" xfId="0" applyFont="1" applyFill="1" applyAlignment="1">
      <alignment horizontal="center"/>
    </xf>
    <xf numFmtId="0" fontId="23" fillId="0" borderId="0" xfId="0" applyFont="1" applyAlignment="1">
      <alignment horizontal="center"/>
    </xf>
    <xf numFmtId="0" fontId="14" fillId="0" borderId="0" xfId="0" applyFont="1" applyAlignment="1">
      <alignment horizontal="right"/>
    </xf>
    <xf numFmtId="0" fontId="14" fillId="0" borderId="0" xfId="0" applyFont="1" applyAlignment="1">
      <alignment horizontal="left"/>
    </xf>
    <xf numFmtId="0" fontId="14" fillId="0" borderId="0" xfId="0" applyFont="1" applyAlignment="1">
      <alignment horizontal="right" vertical="center"/>
    </xf>
    <xf numFmtId="0" fontId="30" fillId="0" borderId="0" xfId="0" applyFont="1" applyAlignment="1">
      <alignment horizontal="center"/>
    </xf>
    <xf numFmtId="0" fontId="29" fillId="0" borderId="0" xfId="0" applyFont="1" applyAlignment="1">
      <alignment horizontal="right"/>
    </xf>
    <xf numFmtId="0" fontId="29" fillId="0" borderId="0" xfId="0" applyFont="1" applyAlignment="1">
      <alignment horizontal="left"/>
    </xf>
    <xf numFmtId="0" fontId="29" fillId="0" borderId="0" xfId="0" applyFont="1" applyAlignment="1">
      <alignment horizontal="right" vertical="center"/>
    </xf>
    <xf numFmtId="0" fontId="35" fillId="0" borderId="0" xfId="0" applyFont="1" applyAlignment="1">
      <alignment horizontal="left" vertical="center"/>
    </xf>
    <xf numFmtId="0" fontId="32" fillId="0" borderId="0" xfId="0" applyFont="1" applyAlignment="1">
      <alignment horizontal="right" vertical="center"/>
    </xf>
    <xf numFmtId="0" fontId="42" fillId="0" borderId="0" xfId="0" applyFont="1"/>
    <xf numFmtId="0" fontId="32" fillId="0" borderId="0" xfId="0" applyFont="1" applyAlignment="1">
      <alignment horizontal="right"/>
    </xf>
    <xf numFmtId="0" fontId="42" fillId="0" borderId="0" xfId="0" applyFont="1" applyFill="1" applyBorder="1" applyAlignment="1">
      <alignment horizontal="left" vertical="center"/>
    </xf>
    <xf numFmtId="0" fontId="42" fillId="0" borderId="0" xfId="0" applyFont="1" applyFill="1" applyBorder="1" applyAlignment="1">
      <alignment vertical="center"/>
    </xf>
    <xf numFmtId="0" fontId="32" fillId="0" borderId="0" xfId="0" applyFont="1"/>
    <xf numFmtId="0" fontId="42" fillId="0" borderId="0" xfId="0" applyFont="1" applyFill="1" applyBorder="1"/>
    <xf numFmtId="0" fontId="47" fillId="0" borderId="0" xfId="0" applyFont="1"/>
    <xf numFmtId="0" fontId="42" fillId="0" borderId="0" xfId="0" applyFont="1" applyAlignment="1">
      <alignment horizontal="left" vertical="center"/>
    </xf>
    <xf numFmtId="0" fontId="49" fillId="0" borderId="0" xfId="0" applyFont="1" applyBorder="1" applyAlignment="1">
      <alignment horizontal="left" vertical="center"/>
    </xf>
    <xf numFmtId="0" fontId="14" fillId="0" borderId="0" xfId="3" applyFont="1" applyAlignment="1">
      <alignment horizontal="left" vertical="center"/>
    </xf>
    <xf numFmtId="0" fontId="50" fillId="0" borderId="0" xfId="0" applyFont="1" applyAlignment="1">
      <alignment horizontal="righ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0" fontId="32" fillId="0" borderId="0" xfId="0" applyFont="1" applyFill="1" applyAlignment="1">
      <alignment horizontal="right" vertical="center"/>
    </xf>
    <xf numFmtId="0" fontId="32" fillId="0" borderId="0" xfId="0" applyFont="1" applyFill="1" applyAlignment="1">
      <alignment horizontal="right"/>
    </xf>
    <xf numFmtId="0" fontId="33" fillId="0" borderId="0" xfId="0" applyFont="1" applyAlignment="1">
      <alignment horizontal="left" vertical="center"/>
    </xf>
    <xf numFmtId="49" fontId="33" fillId="0" borderId="0" xfId="0" applyNumberFormat="1" applyFont="1" applyFill="1" applyAlignment="1">
      <alignment horizontal="left" vertical="top" wrapText="1"/>
    </xf>
    <xf numFmtId="0" fontId="33" fillId="0" borderId="0" xfId="0" applyFont="1"/>
    <xf numFmtId="0" fontId="33" fillId="0" borderId="0" xfId="0" applyFont="1" applyFill="1" applyAlignment="1">
      <alignment horizontal="justify" vertical="top" wrapText="1"/>
    </xf>
    <xf numFmtId="0" fontId="32" fillId="0" borderId="0" xfId="0" applyFont="1" applyAlignment="1">
      <alignment horizontal="left" vertical="center"/>
    </xf>
    <xf numFmtId="0" fontId="50" fillId="0" borderId="0" xfId="0" applyFont="1" applyAlignment="1">
      <alignment horizontal="left" vertical="center"/>
    </xf>
    <xf numFmtId="0" fontId="32" fillId="0" borderId="0" xfId="3" applyFont="1" applyAlignment="1">
      <alignment horizontal="right" vertical="center"/>
    </xf>
    <xf numFmtId="0" fontId="44" fillId="0" borderId="0" xfId="3" applyFont="1" applyFill="1">
      <alignment vertical="top"/>
    </xf>
    <xf numFmtId="0" fontId="33" fillId="0" borderId="0" xfId="3" applyFont="1">
      <alignment vertical="top"/>
    </xf>
    <xf numFmtId="0" fontId="32" fillId="0" borderId="0" xfId="3" applyFont="1" applyFill="1" applyAlignment="1">
      <alignment horizontal="left" vertical="center"/>
    </xf>
    <xf numFmtId="0" fontId="32" fillId="0" borderId="0" xfId="3" applyFont="1" applyAlignment="1">
      <alignment vertical="center"/>
    </xf>
    <xf numFmtId="0" fontId="50" fillId="0" borderId="0" xfId="0" applyFont="1" applyFill="1" applyBorder="1" applyAlignment="1">
      <alignment horizontal="left" vertical="center"/>
    </xf>
    <xf numFmtId="0" fontId="49" fillId="0" borderId="0" xfId="0" applyFont="1"/>
    <xf numFmtId="0" fontId="32" fillId="0" borderId="0" xfId="22" applyFont="1" applyFill="1" applyBorder="1" applyAlignment="1">
      <alignment horizontal="left" vertical="center"/>
    </xf>
    <xf numFmtId="0" fontId="25" fillId="0" borderId="0" xfId="3" applyFont="1" applyFill="1" applyBorder="1" applyAlignment="1">
      <alignment horizontal="left" vertical="center"/>
    </xf>
    <xf numFmtId="0" fontId="86" fillId="0" borderId="0" xfId="0" applyFont="1"/>
    <xf numFmtId="166" fontId="0" fillId="0" borderId="0" xfId="0" applyNumberFormat="1"/>
    <xf numFmtId="0" fontId="90" fillId="0" borderId="0" xfId="0" applyFont="1" applyFill="1" applyBorder="1" applyAlignment="1">
      <alignment horizontal="left" vertical="center"/>
    </xf>
    <xf numFmtId="0" fontId="56" fillId="0" borderId="0" xfId="3" applyFont="1" applyAlignment="1">
      <alignment horizontal="left" vertical="center"/>
    </xf>
    <xf numFmtId="0" fontId="89" fillId="0" borderId="0" xfId="0" applyFont="1"/>
    <xf numFmtId="0" fontId="89" fillId="0" borderId="0" xfId="0" applyFont="1" applyAlignment="1">
      <alignment vertical="top" wrapText="1"/>
    </xf>
    <xf numFmtId="0" fontId="53" fillId="0" borderId="0" xfId="0" applyFont="1" applyAlignment="1">
      <alignment vertical="top" wrapText="1"/>
    </xf>
    <xf numFmtId="0" fontId="53" fillId="0" borderId="0" xfId="0" applyFont="1"/>
    <xf numFmtId="0" fontId="35" fillId="0" borderId="0" xfId="0" applyFont="1" applyFill="1" applyBorder="1" applyAlignment="1">
      <alignment wrapText="1"/>
    </xf>
    <xf numFmtId="0" fontId="86" fillId="0" borderId="0" xfId="0" applyFont="1" applyAlignment="1">
      <alignment vertical="center"/>
    </xf>
    <xf numFmtId="0" fontId="53" fillId="0" borderId="0" xfId="0" applyFont="1" applyAlignment="1">
      <alignment vertical="center"/>
    </xf>
    <xf numFmtId="0" fontId="57" fillId="0" borderId="0" xfId="0" applyFont="1" applyAlignment="1">
      <alignment horizontal="right" vertical="center"/>
    </xf>
    <xf numFmtId="0" fontId="88" fillId="0" borderId="0" xfId="0" applyFont="1" applyAlignment="1">
      <alignment vertical="center"/>
    </xf>
    <xf numFmtId="0" fontId="89" fillId="0" borderId="0" xfId="0" applyFont="1" applyAlignment="1">
      <alignment vertical="center"/>
    </xf>
    <xf numFmtId="0" fontId="88" fillId="0" borderId="0" xfId="24" applyFont="1" applyAlignment="1">
      <alignment vertical="center"/>
    </xf>
    <xf numFmtId="0" fontId="70" fillId="0" borderId="0" xfId="24" applyFont="1" applyAlignment="1">
      <alignment vertical="center"/>
    </xf>
    <xf numFmtId="0" fontId="14" fillId="0" borderId="0" xfId="24" applyFont="1" applyFill="1" applyBorder="1" applyAlignment="1">
      <alignment horizontal="right" vertical="center"/>
    </xf>
    <xf numFmtId="0" fontId="24" fillId="0" borderId="0" xfId="24" applyFont="1" applyFill="1" applyBorder="1" applyAlignment="1">
      <alignment horizontal="right" vertical="center"/>
    </xf>
    <xf numFmtId="0" fontId="50" fillId="0" borderId="0" xfId="24" applyFont="1" applyAlignment="1">
      <alignment horizontal="right" vertical="center"/>
    </xf>
    <xf numFmtId="0" fontId="85" fillId="0" borderId="0" xfId="2" applyFont="1" applyFill="1" applyBorder="1" applyAlignment="1" applyProtection="1">
      <alignment horizontal="left" vertical="center"/>
    </xf>
    <xf numFmtId="0" fontId="0" fillId="0" borderId="0" xfId="0" applyAlignment="1">
      <alignment vertical="center"/>
    </xf>
    <xf numFmtId="0" fontId="32" fillId="0" borderId="0" xfId="0" applyFont="1" applyBorder="1" applyAlignment="1">
      <alignment horizontal="right" vertical="center"/>
    </xf>
    <xf numFmtId="0" fontId="24" fillId="0" borderId="0" xfId="0" applyFont="1" applyAlignment="1">
      <alignment horizontal="right" vertical="center"/>
    </xf>
    <xf numFmtId="0" fontId="24" fillId="0" borderId="0" xfId="0" applyFont="1" applyFill="1" applyAlignment="1">
      <alignment horizontal="left" vertical="center"/>
    </xf>
    <xf numFmtId="0" fontId="50" fillId="0" borderId="0" xfId="0" applyFont="1" applyAlignment="1">
      <alignment horizontal="center" vertical="center"/>
    </xf>
    <xf numFmtId="0" fontId="24" fillId="0" borderId="0" xfId="3" applyFont="1" applyAlignment="1">
      <alignment horizontal="left" vertical="center"/>
    </xf>
    <xf numFmtId="0" fontId="0" fillId="0" borderId="0" xfId="0" applyAlignment="1"/>
    <xf numFmtId="0" fontId="50" fillId="0" borderId="0" xfId="0" applyFont="1" applyAlignment="1">
      <alignment vertical="center" wrapText="1" readingOrder="1"/>
    </xf>
    <xf numFmtId="0" fontId="50" fillId="0" borderId="0" xfId="0" applyFont="1" applyFill="1" applyBorder="1" applyAlignment="1">
      <alignment vertical="top" wrapText="1"/>
    </xf>
    <xf numFmtId="0" fontId="32" fillId="0" borderId="0" xfId="0" applyFont="1" applyAlignment="1">
      <alignment vertical="center"/>
    </xf>
    <xf numFmtId="0" fontId="32" fillId="0" borderId="0" xfId="0" applyFont="1" applyBorder="1" applyAlignment="1">
      <alignment vertical="center"/>
    </xf>
    <xf numFmtId="0" fontId="95" fillId="0" borderId="0" xfId="24" applyFont="1" applyAlignment="1">
      <alignment vertical="center" wrapText="1"/>
    </xf>
    <xf numFmtId="0" fontId="57" fillId="0" borderId="0" xfId="24" applyFont="1" applyAlignment="1">
      <alignment horizontal="right" vertical="center"/>
    </xf>
    <xf numFmtId="10" fontId="0" fillId="0" borderId="0" xfId="0" applyNumberFormat="1"/>
    <xf numFmtId="0" fontId="40" fillId="3" borderId="0" xfId="0" applyFont="1" applyFill="1" applyBorder="1" applyAlignment="1">
      <alignment horizontal="center" vertical="center"/>
    </xf>
    <xf numFmtId="0" fontId="32" fillId="3" borderId="0" xfId="0" applyFont="1" applyFill="1" applyBorder="1" applyAlignment="1">
      <alignment horizontal="left" vertical="center" wrapText="1"/>
    </xf>
    <xf numFmtId="0" fontId="50" fillId="3" borderId="0" xfId="0" applyFont="1" applyFill="1" applyBorder="1" applyAlignment="1">
      <alignment vertical="center" wrapText="1"/>
    </xf>
    <xf numFmtId="0" fontId="88" fillId="3" borderId="0" xfId="24" applyFont="1" applyFill="1" applyAlignment="1">
      <alignment horizontal="center" vertical="center"/>
    </xf>
    <xf numFmtId="3" fontId="88" fillId="3" borderId="0" xfId="24" applyNumberFormat="1" applyFont="1" applyFill="1" applyAlignment="1">
      <alignment vertical="center"/>
    </xf>
    <xf numFmtId="176" fontId="88" fillId="3" borderId="0" xfId="24" applyNumberFormat="1" applyFont="1" applyFill="1" applyAlignment="1">
      <alignment horizontal="right" vertical="center"/>
    </xf>
    <xf numFmtId="0" fontId="41" fillId="3" borderId="0" xfId="3" applyFont="1" applyFill="1" applyBorder="1" applyAlignment="1">
      <alignment horizontal="left" vertical="center" wrapText="1"/>
    </xf>
    <xf numFmtId="166" fontId="41" fillId="3" borderId="0" xfId="3" applyNumberFormat="1" applyFont="1" applyFill="1" applyBorder="1" applyAlignment="1">
      <alignment horizontal="right" vertical="center" wrapText="1"/>
    </xf>
    <xf numFmtId="2" fontId="40" fillId="3" borderId="0" xfId="16" applyNumberFormat="1" applyFont="1" applyFill="1" applyBorder="1" applyAlignment="1">
      <alignment horizontal="center" vertical="center" wrapText="1"/>
    </xf>
    <xf numFmtId="10" fontId="40" fillId="3" borderId="0" xfId="16" applyNumberFormat="1" applyFont="1" applyFill="1" applyBorder="1" applyAlignment="1">
      <alignment horizontal="center" vertical="center" wrapText="1"/>
    </xf>
    <xf numFmtId="10" fontId="40" fillId="3" borderId="0" xfId="4" applyNumberFormat="1" applyFont="1" applyFill="1" applyAlignment="1">
      <alignment horizontal="center" vertical="center" wrapText="1"/>
    </xf>
    <xf numFmtId="4" fontId="40" fillId="3" borderId="0" xfId="3" applyNumberFormat="1" applyFont="1" applyFill="1" applyBorder="1" applyAlignment="1">
      <alignment horizontal="center" vertical="center" wrapText="1"/>
    </xf>
    <xf numFmtId="10" fontId="40" fillId="3" borderId="0" xfId="3" applyNumberFormat="1" applyFont="1" applyFill="1" applyBorder="1" applyAlignment="1">
      <alignment horizontal="center" vertical="center" wrapText="1"/>
    </xf>
    <xf numFmtId="173" fontId="48" fillId="3" borderId="0" xfId="3" applyNumberFormat="1" applyFont="1" applyFill="1" applyAlignment="1">
      <alignment horizontal="center" vertical="center"/>
    </xf>
    <xf numFmtId="0" fontId="48" fillId="5" borderId="0" xfId="3" applyFont="1" applyFill="1" applyBorder="1" applyAlignment="1">
      <alignment horizontal="left" vertical="center" wrapText="1"/>
    </xf>
    <xf numFmtId="166" fontId="48" fillId="5" borderId="0" xfId="16" applyNumberFormat="1" applyFont="1" applyFill="1" applyBorder="1" applyAlignment="1">
      <alignment horizontal="center" vertical="center"/>
    </xf>
    <xf numFmtId="0" fontId="11" fillId="3" borderId="0" xfId="3" applyFont="1" applyFill="1" applyAlignment="1">
      <alignment horizontal="left" vertical="center"/>
    </xf>
    <xf numFmtId="10" fontId="10" fillId="4" borderId="0" xfId="4" applyNumberFormat="1" applyFont="1" applyFill="1" applyBorder="1" applyAlignment="1">
      <alignment horizontal="right" vertical="center"/>
    </xf>
    <xf numFmtId="0" fontId="10" fillId="3" borderId="0" xfId="3" applyFont="1" applyFill="1" applyAlignment="1">
      <alignment horizontal="left" vertical="center"/>
    </xf>
    <xf numFmtId="0" fontId="41" fillId="3" borderId="0" xfId="3" applyFont="1" applyFill="1" applyAlignment="1">
      <alignment horizontal="left" vertical="center"/>
    </xf>
    <xf numFmtId="166" fontId="40" fillId="3" borderId="0" xfId="17" applyNumberFormat="1" applyFont="1" applyFill="1" applyAlignment="1">
      <alignment horizontal="center" vertical="center"/>
    </xf>
    <xf numFmtId="10" fontId="41" fillId="3" borderId="0" xfId="3" applyNumberFormat="1" applyFont="1" applyFill="1" applyAlignment="1">
      <alignment horizontal="right" vertical="center" indent="2"/>
    </xf>
    <xf numFmtId="165" fontId="40" fillId="3" borderId="0" xfId="17" applyFont="1" applyFill="1" applyAlignment="1">
      <alignment horizontal="center" vertical="center"/>
    </xf>
    <xf numFmtId="10" fontId="41" fillId="3" borderId="0" xfId="3" applyNumberFormat="1" applyFont="1" applyFill="1" applyAlignment="1">
      <alignment horizontal="center" vertical="center"/>
    </xf>
    <xf numFmtId="0" fontId="70" fillId="3" borderId="0" xfId="3" applyFont="1" applyFill="1" applyAlignment="1">
      <alignment horizontal="left" vertical="center"/>
    </xf>
    <xf numFmtId="0" fontId="40" fillId="4" borderId="0" xfId="3" applyFont="1" applyFill="1" applyBorder="1" applyAlignment="1"/>
    <xf numFmtId="10" fontId="51" fillId="4" borderId="0" xfId="3" applyNumberFormat="1" applyFont="1" applyFill="1" applyBorder="1" applyAlignment="1">
      <alignment horizontal="right" vertical="center" indent="2"/>
    </xf>
    <xf numFmtId="165" fontId="52" fillId="4" borderId="0" xfId="1" applyNumberFormat="1" applyFont="1" applyFill="1" applyBorder="1" applyAlignment="1">
      <alignment horizontal="center" vertical="center"/>
    </xf>
    <xf numFmtId="0" fontId="65" fillId="3" borderId="0" xfId="3" applyFont="1" applyFill="1" applyAlignment="1">
      <alignment horizontal="left" vertical="center"/>
    </xf>
    <xf numFmtId="0" fontId="72" fillId="4" borderId="0" xfId="3" applyFont="1" applyFill="1" applyBorder="1" applyAlignment="1">
      <alignment horizontal="left" vertical="center"/>
    </xf>
    <xf numFmtId="0" fontId="80" fillId="3" borderId="0" xfId="3" applyFont="1" applyFill="1" applyAlignment="1">
      <alignment horizontal="left" vertical="center" wrapText="1"/>
    </xf>
    <xf numFmtId="0" fontId="60" fillId="3" borderId="0" xfId="3" applyFont="1" applyFill="1" applyAlignment="1">
      <alignment horizontal="left" vertical="center"/>
    </xf>
    <xf numFmtId="2" fontId="20" fillId="3" borderId="0" xfId="3" applyNumberFormat="1" applyFill="1" applyAlignment="1">
      <alignment horizontal="center" vertical="center"/>
    </xf>
    <xf numFmtId="3" fontId="20" fillId="3" borderId="0" xfId="3" applyNumberFormat="1" applyFill="1" applyAlignment="1">
      <alignment horizontal="right" vertical="center"/>
    </xf>
    <xf numFmtId="2" fontId="74" fillId="3" borderId="0" xfId="3" applyNumberFormat="1" applyFont="1" applyFill="1" applyAlignment="1">
      <alignment horizontal="center" vertical="center"/>
    </xf>
    <xf numFmtId="3" fontId="74" fillId="3" borderId="0" xfId="3" applyNumberFormat="1" applyFont="1" applyFill="1" applyAlignment="1">
      <alignment horizontal="right" vertical="center"/>
    </xf>
    <xf numFmtId="0" fontId="32" fillId="4" borderId="0" xfId="0" applyFont="1" applyFill="1" applyBorder="1" applyAlignment="1">
      <alignment horizontal="left" vertical="center"/>
    </xf>
    <xf numFmtId="0" fontId="32" fillId="4" borderId="0" xfId="0" applyFont="1" applyFill="1" applyBorder="1" applyAlignment="1">
      <alignment horizontal="center" vertical="center"/>
    </xf>
    <xf numFmtId="3" fontId="32" fillId="4" borderId="0" xfId="0" applyNumberFormat="1" applyFont="1" applyFill="1" applyBorder="1" applyAlignment="1" applyProtection="1">
      <alignment horizontal="right" vertical="center"/>
    </xf>
    <xf numFmtId="170" fontId="32" fillId="4" borderId="0" xfId="0" applyNumberFormat="1" applyFont="1" applyFill="1" applyBorder="1" applyAlignment="1" applyProtection="1">
      <alignment horizontal="right" vertical="center"/>
    </xf>
    <xf numFmtId="3" fontId="93" fillId="4" borderId="0" xfId="0" applyNumberFormat="1" applyFont="1" applyFill="1" applyBorder="1" applyAlignment="1" applyProtection="1">
      <alignment horizontal="right" vertical="center"/>
    </xf>
    <xf numFmtId="3" fontId="91" fillId="4" borderId="0" xfId="0" applyNumberFormat="1" applyFont="1" applyFill="1" applyBorder="1" applyAlignment="1" applyProtection="1">
      <alignment horizontal="right" vertical="center"/>
    </xf>
    <xf numFmtId="170" fontId="91" fillId="4" borderId="0" xfId="0" applyNumberFormat="1" applyFont="1" applyFill="1" applyBorder="1" applyAlignment="1" applyProtection="1">
      <alignment horizontal="right" vertical="center"/>
    </xf>
    <xf numFmtId="170" fontId="93" fillId="4" borderId="0" xfId="0" applyNumberFormat="1" applyFont="1" applyFill="1" applyBorder="1" applyAlignment="1" applyProtection="1">
      <alignment horizontal="right" vertical="center"/>
    </xf>
    <xf numFmtId="0" fontId="32" fillId="3" borderId="0" xfId="20" applyFont="1" applyFill="1" applyBorder="1" applyAlignment="1">
      <alignment horizontal="left" vertical="center" wrapText="1"/>
    </xf>
    <xf numFmtId="174" fontId="32" fillId="3" borderId="0" xfId="21" applyNumberFormat="1" applyFont="1" applyFill="1" applyAlignment="1">
      <alignment horizontal="right" vertical="center"/>
    </xf>
    <xf numFmtId="0" fontId="48" fillId="3" borderId="0" xfId="3" applyFont="1" applyFill="1" applyBorder="1" applyAlignment="1">
      <alignment horizontal="left" vertical="center" wrapText="1"/>
    </xf>
    <xf numFmtId="3" fontId="32" fillId="3" borderId="0" xfId="3" applyNumberFormat="1" applyFont="1" applyFill="1" applyBorder="1" applyAlignment="1">
      <alignment horizontal="right" vertical="center"/>
    </xf>
    <xf numFmtId="0" fontId="50" fillId="3" borderId="0" xfId="20" applyFont="1" applyFill="1" applyBorder="1" applyAlignment="1">
      <alignment horizontal="left" vertical="center" wrapText="1"/>
    </xf>
    <xf numFmtId="174" fontId="50" fillId="3" borderId="0" xfId="21" applyNumberFormat="1" applyFont="1" applyFill="1" applyAlignment="1">
      <alignment horizontal="right" vertical="center"/>
    </xf>
    <xf numFmtId="175" fontId="50" fillId="3" borderId="0" xfId="0" applyNumberFormat="1" applyFont="1" applyFill="1" applyBorder="1" applyAlignment="1">
      <alignment horizontal="right" vertical="center"/>
    </xf>
    <xf numFmtId="0" fontId="50" fillId="3" borderId="0" xfId="18" applyFont="1" applyFill="1" applyBorder="1" applyAlignment="1">
      <alignment horizontal="left" vertical="center" wrapText="1"/>
    </xf>
    <xf numFmtId="3" fontId="40" fillId="4" borderId="0" xfId="23" quotePrefix="1" applyNumberFormat="1" applyFont="1" applyFill="1" applyBorder="1" applyAlignment="1" applyProtection="1">
      <alignment vertical="center"/>
      <protection hidden="1"/>
    </xf>
    <xf numFmtId="10" fontId="40" fillId="4" borderId="0" xfId="23" quotePrefix="1" applyNumberFormat="1" applyFont="1" applyFill="1" applyBorder="1" applyAlignment="1" applyProtection="1">
      <alignment vertical="center"/>
      <protection hidden="1"/>
    </xf>
    <xf numFmtId="0" fontId="75" fillId="3" borderId="0" xfId="0" applyFont="1" applyFill="1" applyBorder="1" applyAlignment="1">
      <alignment vertical="center" wrapText="1"/>
    </xf>
    <xf numFmtId="3" fontId="39" fillId="4" borderId="0" xfId="23" quotePrefix="1" applyNumberFormat="1" applyFont="1" applyFill="1" applyBorder="1" applyAlignment="1" applyProtection="1">
      <alignment vertical="center"/>
      <protection hidden="1"/>
    </xf>
    <xf numFmtId="10" fontId="73" fillId="4" borderId="0" xfId="23" quotePrefix="1" applyNumberFormat="1" applyFont="1" applyFill="1" applyBorder="1" applyAlignment="1" applyProtection="1">
      <alignment vertical="center"/>
      <protection hidden="1"/>
    </xf>
    <xf numFmtId="3" fontId="73" fillId="4" borderId="0" xfId="23" quotePrefix="1" applyNumberFormat="1" applyFont="1" applyFill="1" applyBorder="1" applyAlignment="1" applyProtection="1">
      <alignment vertical="center"/>
      <protection hidden="1"/>
    </xf>
    <xf numFmtId="3" fontId="0" fillId="0" borderId="0" xfId="0" applyNumberFormat="1"/>
    <xf numFmtId="0" fontId="93" fillId="4" borderId="0" xfId="0" applyFont="1" applyFill="1" applyBorder="1" applyAlignment="1">
      <alignment horizontal="left" vertical="center"/>
    </xf>
    <xf numFmtId="165" fontId="52" fillId="4" borderId="0" xfId="1" applyFont="1" applyFill="1" applyBorder="1" applyAlignment="1">
      <alignment horizontal="center" vertical="center"/>
    </xf>
    <xf numFmtId="165" fontId="51" fillId="4" borderId="0" xfId="1" applyFont="1" applyFill="1" applyBorder="1" applyAlignment="1">
      <alignment horizontal="center" vertical="center"/>
    </xf>
    <xf numFmtId="0" fontId="118" fillId="0" borderId="0" xfId="0" applyFont="1" applyAlignment="1">
      <alignment horizontal="left" vertical="center"/>
    </xf>
    <xf numFmtId="0" fontId="118" fillId="0" borderId="0" xfId="0" applyFont="1" applyAlignment="1">
      <alignment horizontal="right" vertical="center"/>
    </xf>
    <xf numFmtId="0" fontId="88" fillId="7" borderId="0" xfId="24" applyFont="1" applyFill="1" applyAlignment="1">
      <alignment horizontal="center" vertical="center" wrapText="1"/>
    </xf>
    <xf numFmtId="0" fontId="118" fillId="0" borderId="0" xfId="3" applyFont="1" applyAlignment="1">
      <alignment horizontal="left" vertical="center"/>
    </xf>
    <xf numFmtId="0" fontId="120" fillId="0" borderId="0" xfId="3" applyFont="1" applyAlignment="1">
      <alignment horizontal="left" vertical="center"/>
    </xf>
    <xf numFmtId="0" fontId="70" fillId="0" borderId="0" xfId="0" applyFont="1" applyFill="1" applyAlignment="1">
      <alignment horizontal="left" vertical="center"/>
    </xf>
    <xf numFmtId="0" fontId="121" fillId="0" borderId="0" xfId="3" applyFont="1" applyFill="1" applyAlignment="1">
      <alignment horizontal="left" vertical="center"/>
    </xf>
    <xf numFmtId="14" fontId="118" fillId="0" borderId="0" xfId="0" applyNumberFormat="1" applyFont="1" applyAlignment="1">
      <alignment horizontal="right" vertical="center"/>
    </xf>
    <xf numFmtId="0" fontId="118" fillId="0" borderId="0" xfId="3" applyFont="1" applyFill="1" applyAlignment="1">
      <alignment horizontal="left" vertical="center"/>
    </xf>
    <xf numFmtId="0" fontId="70" fillId="0" borderId="0" xfId="3" applyFont="1" applyFill="1" applyAlignment="1">
      <alignment horizontal="left" vertical="center"/>
    </xf>
    <xf numFmtId="0" fontId="122" fillId="0" borderId="0" xfId="0" applyFont="1" applyAlignment="1">
      <alignment horizontal="right" vertical="center"/>
    </xf>
    <xf numFmtId="0" fontId="70" fillId="0" borderId="0" xfId="3" applyFont="1" applyFill="1" applyBorder="1" applyAlignment="1">
      <alignment horizontal="left" vertical="center"/>
    </xf>
    <xf numFmtId="0" fontId="118" fillId="0" borderId="0" xfId="3" applyFont="1" applyFill="1" applyBorder="1" applyAlignment="1">
      <alignment horizontal="left" vertical="center"/>
    </xf>
    <xf numFmtId="0" fontId="118" fillId="0" borderId="0" xfId="0" applyFont="1" applyFill="1" applyBorder="1" applyAlignment="1">
      <alignment horizontal="left" vertical="center"/>
    </xf>
    <xf numFmtId="0" fontId="118" fillId="0" borderId="0" xfId="0" applyFont="1" applyFill="1" applyAlignment="1">
      <alignment horizontal="left" vertical="center"/>
    </xf>
    <xf numFmtId="0" fontId="70" fillId="0" borderId="0" xfId="0" applyFont="1" applyAlignment="1">
      <alignment horizontal="left" vertical="center"/>
    </xf>
    <xf numFmtId="0" fontId="121" fillId="0" borderId="0" xfId="0" applyFont="1" applyFill="1" applyAlignment="1">
      <alignment horizontal="left" vertical="center"/>
    </xf>
    <xf numFmtId="0" fontId="14" fillId="0" borderId="0" xfId="0" applyFont="1" applyAlignment="1">
      <alignment horizontal="left" vertical="center"/>
    </xf>
    <xf numFmtId="0" fontId="32" fillId="0" borderId="0" xfId="20" applyFont="1" applyFill="1" applyBorder="1" applyAlignment="1">
      <alignment horizontal="left" vertical="center"/>
    </xf>
    <xf numFmtId="0" fontId="50" fillId="0" borderId="0" xfId="0" applyFont="1" applyFill="1" applyBorder="1" applyAlignment="1">
      <alignment vertical="center" wrapText="1" readingOrder="1"/>
    </xf>
    <xf numFmtId="0" fontId="105" fillId="0" borderId="0" xfId="3" applyFont="1" applyAlignment="1">
      <alignment horizontal="left" vertical="center"/>
    </xf>
    <xf numFmtId="0" fontId="50" fillId="0" borderId="0" xfId="0" applyFont="1" applyAlignment="1">
      <alignment horizontal="right"/>
    </xf>
    <xf numFmtId="14" fontId="70" fillId="0" borderId="0" xfId="0" applyNumberFormat="1" applyFont="1" applyAlignment="1">
      <alignment horizontal="right" vertical="center"/>
    </xf>
    <xf numFmtId="0" fontId="95" fillId="0" borderId="0" xfId="0" applyFont="1" applyAlignment="1">
      <alignment horizontal="left" indent="6"/>
    </xf>
    <xf numFmtId="0" fontId="78" fillId="0" borderId="0" xfId="0" applyFont="1" applyAlignment="1">
      <alignment horizontal="left" vertical="center"/>
    </xf>
    <xf numFmtId="0" fontId="79" fillId="0" borderId="0" xfId="0" applyFont="1" applyAlignment="1">
      <alignment horizontal="left" vertical="center"/>
    </xf>
    <xf numFmtId="0" fontId="0" fillId="0" borderId="0" xfId="0" applyAlignment="1">
      <alignment horizontal="left" vertical="center"/>
    </xf>
    <xf numFmtId="0" fontId="24" fillId="0" borderId="0" xfId="3" applyFont="1" applyFill="1" applyAlignment="1">
      <alignment horizontal="left" vertical="center"/>
    </xf>
    <xf numFmtId="10" fontId="86" fillId="0" borderId="0" xfId="0" applyNumberFormat="1" applyFont="1"/>
    <xf numFmtId="170" fontId="32" fillId="3" borderId="0" xfId="0" applyNumberFormat="1" applyFont="1" applyFill="1" applyBorder="1" applyAlignment="1">
      <alignment horizontal="right" vertical="center"/>
    </xf>
    <xf numFmtId="0" fontId="33"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3" fillId="0" borderId="0" xfId="0" applyNumberFormat="1" applyFont="1" applyAlignment="1">
      <alignment vertical="top"/>
    </xf>
    <xf numFmtId="0" fontId="0" fillId="0" borderId="0" xfId="0" applyNumberFormat="1" applyAlignment="1">
      <alignment vertical="top"/>
    </xf>
    <xf numFmtId="0" fontId="33" fillId="0" borderId="0" xfId="0" applyNumberFormat="1" applyFont="1" applyAlignment="1">
      <alignment vertical="center"/>
    </xf>
    <xf numFmtId="3" fontId="114" fillId="9" borderId="0" xfId="0" applyNumberFormat="1" applyFont="1" applyFill="1" applyBorder="1" applyAlignment="1">
      <alignment vertical="center"/>
    </xf>
    <xf numFmtId="3" fontId="52"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0" fillId="9" borderId="0" xfId="0" applyFont="1" applyFill="1" applyBorder="1" applyAlignment="1">
      <alignment horizontal="center" vertical="center"/>
    </xf>
    <xf numFmtId="0" fontId="0" fillId="0" borderId="0" xfId="0" applyAlignment="1"/>
    <xf numFmtId="0" fontId="78" fillId="0" borderId="0" xfId="0" applyFont="1" applyFill="1" applyBorder="1" applyAlignment="1">
      <alignment vertical="center"/>
    </xf>
    <xf numFmtId="0" fontId="105" fillId="0" borderId="0" xfId="0" applyFont="1" applyFill="1" applyBorder="1" applyAlignment="1">
      <alignment vertical="top"/>
    </xf>
    <xf numFmtId="3" fontId="88" fillId="3" borderId="0" xfId="24" applyNumberFormat="1" applyFont="1" applyFill="1" applyAlignment="1">
      <alignment horizontal="right" vertical="center"/>
    </xf>
    <xf numFmtId="0" fontId="0" fillId="0" borderId="0" xfId="0" applyBorder="1" applyAlignment="1">
      <alignment vertical="center"/>
    </xf>
    <xf numFmtId="0" fontId="50" fillId="0" borderId="0" xfId="0" applyFont="1" applyAlignment="1">
      <alignment horizontal="right"/>
    </xf>
    <xf numFmtId="0" fontId="53" fillId="0" borderId="0" xfId="0" applyFont="1" applyAlignment="1">
      <alignment horizontal="left" vertical="center" wrapText="1"/>
    </xf>
    <xf numFmtId="0" fontId="78" fillId="0" borderId="0" xfId="0" applyFont="1" applyAlignment="1">
      <alignment vertical="center"/>
    </xf>
    <xf numFmtId="3" fontId="89" fillId="9" borderId="0" xfId="0" applyNumberFormat="1" applyFont="1" applyFill="1" applyBorder="1" applyAlignment="1">
      <alignment horizontal="right" vertical="center" indent="1"/>
    </xf>
    <xf numFmtId="10" fontId="89" fillId="9" borderId="0" xfId="0"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2"/>
    </xf>
    <xf numFmtId="0" fontId="138" fillId="0" borderId="0" xfId="0" applyFont="1"/>
    <xf numFmtId="0" fontId="114" fillId="3" borderId="0" xfId="3" applyFont="1" applyFill="1" applyAlignment="1">
      <alignment horizontal="left" vertical="center"/>
    </xf>
    <xf numFmtId="0" fontId="89" fillId="0" borderId="0" xfId="0" applyFont="1" applyFill="1" applyAlignment="1">
      <alignment vertical="center" wrapText="1"/>
    </xf>
    <xf numFmtId="49" fontId="32" fillId="4" borderId="0" xfId="0" applyNumberFormat="1" applyFont="1" applyFill="1" applyBorder="1" applyAlignment="1">
      <alignment horizontal="right" vertical="center"/>
    </xf>
    <xf numFmtId="0" fontId="105" fillId="0" borderId="0" xfId="3" applyFont="1" applyAlignment="1">
      <alignment vertical="center"/>
    </xf>
    <xf numFmtId="3" fontId="20" fillId="3" borderId="0" xfId="3" applyNumberFormat="1" applyFont="1" applyFill="1" applyAlignment="1">
      <alignment vertical="center"/>
    </xf>
    <xf numFmtId="3" fontId="20" fillId="3" borderId="0" xfId="3" applyNumberFormat="1" applyFont="1" applyFill="1" applyAlignment="1">
      <alignment horizontal="right" vertical="center"/>
    </xf>
    <xf numFmtId="0" fontId="20" fillId="3" borderId="0" xfId="3" applyFont="1" applyFill="1" applyAlignment="1">
      <alignment horizontal="left" vertical="center"/>
    </xf>
    <xf numFmtId="0" fontId="50" fillId="0" borderId="0" xfId="0" applyFont="1" applyAlignment="1">
      <alignment horizontal="right"/>
    </xf>
    <xf numFmtId="170" fontId="0" fillId="0" borderId="0" xfId="0" applyNumberFormat="1"/>
    <xf numFmtId="0" fontId="14" fillId="0" borderId="0" xfId="3" applyFont="1" applyFill="1" applyAlignment="1">
      <alignment horizontal="center"/>
    </xf>
    <xf numFmtId="0" fontId="15" fillId="0" borderId="0" xfId="3" applyFont="1" applyFill="1" applyAlignment="1">
      <alignment horizontal="center"/>
    </xf>
    <xf numFmtId="3" fontId="63" fillId="0" borderId="0" xfId="3" applyNumberFormat="1" applyFont="1" applyFill="1" applyAlignment="1">
      <alignment horizontal="right" vertical="center"/>
    </xf>
    <xf numFmtId="0" fontId="0" fillId="0" borderId="0" xfId="0" applyFill="1"/>
    <xf numFmtId="2" fontId="20" fillId="0" borderId="0" xfId="3" applyNumberFormat="1" applyFill="1" applyAlignment="1">
      <alignment horizontal="center" vertical="center"/>
    </xf>
    <xf numFmtId="2" fontId="63" fillId="0" borderId="0" xfId="3" applyNumberFormat="1" applyFont="1" applyFill="1" applyAlignment="1">
      <alignment horizontal="left" vertical="center"/>
    </xf>
    <xf numFmtId="0" fontId="31" fillId="0" borderId="0" xfId="3" applyFont="1" applyFill="1" applyAlignment="1">
      <alignment horizontal="center" vertical="center" wrapText="1"/>
    </xf>
    <xf numFmtId="10" fontId="51" fillId="0" borderId="0" xfId="3" applyNumberFormat="1" applyFont="1" applyFill="1" applyBorder="1" applyAlignment="1">
      <alignment horizontal="right" vertical="center" indent="2"/>
    </xf>
    <xf numFmtId="165" fontId="52" fillId="0" borderId="0" xfId="1" applyFont="1" applyFill="1" applyBorder="1" applyAlignment="1">
      <alignment horizontal="center" vertical="center"/>
    </xf>
    <xf numFmtId="165" fontId="51" fillId="0" borderId="0" xfId="1" applyFont="1" applyFill="1" applyBorder="1" applyAlignment="1">
      <alignment horizontal="center" vertical="center"/>
    </xf>
    <xf numFmtId="165" fontId="52" fillId="0" borderId="0" xfId="1" applyNumberFormat="1" applyFont="1" applyFill="1" applyBorder="1" applyAlignment="1">
      <alignment horizontal="center" vertical="center"/>
    </xf>
    <xf numFmtId="10" fontId="71" fillId="0" borderId="0" xfId="3" applyNumberFormat="1" applyFont="1" applyFill="1" applyBorder="1" applyAlignment="1">
      <alignment horizontal="center"/>
    </xf>
    <xf numFmtId="0" fontId="71" fillId="0" borderId="0" xfId="3" applyFont="1" applyFill="1" applyBorder="1" applyAlignment="1">
      <alignment horizontal="center"/>
    </xf>
    <xf numFmtId="0" fontId="40" fillId="0" borderId="0" xfId="3" applyFont="1" applyFill="1" applyBorder="1" applyAlignment="1"/>
    <xf numFmtId="166" fontId="40" fillId="0" borderId="0" xfId="17" applyNumberFormat="1" applyFont="1" applyFill="1" applyAlignment="1">
      <alignment horizontal="center" vertical="center"/>
    </xf>
    <xf numFmtId="0" fontId="80" fillId="0" borderId="0" xfId="3" applyFont="1" applyFill="1" applyAlignment="1">
      <alignment horizontal="left" vertical="center" wrapText="1"/>
    </xf>
    <xf numFmtId="0" fontId="32" fillId="0" borderId="0" xfId="3" applyFont="1" applyFill="1" applyAlignment="1">
      <alignment vertical="center"/>
    </xf>
    <xf numFmtId="0" fontId="14" fillId="0" borderId="0" xfId="3" applyFont="1" applyFill="1" applyAlignment="1">
      <alignment horizontal="center" vertical="center" wrapText="1"/>
    </xf>
    <xf numFmtId="0" fontId="120" fillId="0" borderId="0" xfId="3" applyFont="1" applyFill="1" applyAlignment="1">
      <alignment horizontal="left" vertical="center"/>
    </xf>
    <xf numFmtId="0" fontId="15" fillId="0" borderId="0" xfId="3" applyFont="1" applyFill="1" applyAlignment="1">
      <alignment horizontal="left" vertical="center"/>
    </xf>
    <xf numFmtId="0" fontId="20" fillId="0" borderId="0" xfId="3" applyFill="1">
      <alignment vertical="top"/>
    </xf>
    <xf numFmtId="0" fontId="89" fillId="0" borderId="0" xfId="0" applyFont="1" applyAlignment="1">
      <alignment vertical="top"/>
    </xf>
    <xf numFmtId="0" fontId="108" fillId="0" borderId="0" xfId="0" applyFont="1" applyAlignment="1">
      <alignment vertical="top"/>
    </xf>
    <xf numFmtId="3" fontId="40" fillId="3" borderId="0" xfId="1" applyNumberFormat="1" applyFont="1" applyFill="1" applyBorder="1" applyAlignment="1">
      <alignment horizontal="right" vertical="center" wrapText="1"/>
    </xf>
    <xf numFmtId="3" fontId="40" fillId="3" borderId="0" xfId="1" applyNumberFormat="1" applyFont="1" applyFill="1" applyAlignment="1">
      <alignment horizontal="right" vertical="center"/>
    </xf>
    <xf numFmtId="0" fontId="53" fillId="0" borderId="0" xfId="0" applyFont="1" applyAlignment="1">
      <alignment horizontal="left" vertical="center" wrapText="1"/>
    </xf>
    <xf numFmtId="0" fontId="42" fillId="0" borderId="0" xfId="0" applyFont="1" applyAlignment="1">
      <alignment horizontal="right" vertical="center"/>
    </xf>
    <xf numFmtId="0" fontId="142" fillId="0" borderId="0" xfId="0" applyFont="1"/>
    <xf numFmtId="0" fontId="93" fillId="0" borderId="0" xfId="0" applyFont="1" applyAlignment="1">
      <alignment horizontal="left" vertical="center" indent="1"/>
    </xf>
    <xf numFmtId="0" fontId="118" fillId="0" borderId="0" xfId="28" applyFont="1" applyFill="1" applyBorder="1" applyAlignment="1">
      <alignment horizontal="left" vertical="center"/>
    </xf>
    <xf numFmtId="0" fontId="70" fillId="0" borderId="0" xfId="28" applyFont="1" applyFill="1" applyBorder="1" applyAlignment="1">
      <alignment horizontal="left" vertical="center"/>
    </xf>
    <xf numFmtId="0" fontId="40" fillId="0" borderId="0" xfId="3" applyFont="1" applyFill="1" applyBorder="1" applyAlignment="1">
      <alignment horizontal="center" vertical="center" wrapText="1"/>
    </xf>
    <xf numFmtId="14" fontId="31" fillId="0" borderId="0" xfId="3" applyNumberFormat="1" applyFont="1" applyFill="1" applyBorder="1" applyAlignment="1" applyProtection="1">
      <alignment horizontal="center" vertical="center" wrapText="1"/>
      <protection hidden="1"/>
    </xf>
    <xf numFmtId="3" fontId="89" fillId="0" borderId="0" xfId="0" applyNumberFormat="1" applyFont="1" applyFill="1" applyAlignment="1">
      <alignment vertical="center"/>
    </xf>
    <xf numFmtId="10" fontId="50" fillId="0" borderId="0" xfId="23" quotePrefix="1" applyNumberFormat="1" applyFont="1" applyFill="1" applyBorder="1" applyAlignment="1" applyProtection="1">
      <alignment vertical="center"/>
      <protection hidden="1"/>
    </xf>
    <xf numFmtId="3" fontId="50"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5" fillId="0" borderId="0" xfId="23" quotePrefix="1" applyNumberFormat="1" applyFont="1" applyFill="1" applyBorder="1" applyAlignment="1" applyProtection="1">
      <alignment vertical="center"/>
      <protection hidden="1"/>
    </xf>
    <xf numFmtId="3" fontId="75" fillId="0" borderId="0" xfId="23" quotePrefix="1" applyNumberFormat="1" applyFont="1" applyFill="1" applyBorder="1" applyAlignment="1" applyProtection="1">
      <alignment vertical="center"/>
      <protection hidden="1"/>
    </xf>
    <xf numFmtId="0" fontId="62" fillId="0" borderId="0" xfId="29" applyFont="1" applyFill="1" applyBorder="1" applyAlignment="1">
      <alignment horizontal="left" vertical="center"/>
    </xf>
    <xf numFmtId="0" fontId="62" fillId="0" borderId="0" xfId="29" applyFont="1" applyFill="1" applyBorder="1" applyAlignment="1">
      <alignment horizontal="right" vertical="center"/>
    </xf>
    <xf numFmtId="1" fontId="89" fillId="0" borderId="0" xfId="0" applyNumberFormat="1" applyFont="1" applyFill="1" applyAlignment="1">
      <alignment horizontal="center" vertical="center" wrapText="1"/>
    </xf>
    <xf numFmtId="0" fontId="37" fillId="0" borderId="0" xfId="29" applyFont="1" applyFill="1" applyBorder="1" applyAlignment="1">
      <alignment horizontal="right" vertical="center"/>
    </xf>
    <xf numFmtId="0" fontId="17" fillId="0" borderId="0" xfId="2" applyFont="1" applyFill="1" applyBorder="1" applyAlignment="1" applyProtection="1">
      <alignment horizontal="left" vertical="center"/>
    </xf>
    <xf numFmtId="3" fontId="144" fillId="0" borderId="0" xfId="0" applyNumberFormat="1" applyFont="1"/>
    <xf numFmtId="170" fontId="86" fillId="0" borderId="0" xfId="0" applyNumberFormat="1" applyFont="1"/>
    <xf numFmtId="3" fontId="145" fillId="0" borderId="0" xfId="0" applyNumberFormat="1" applyFont="1"/>
    <xf numFmtId="0" fontId="112" fillId="0" borderId="0" xfId="3" applyFont="1" applyFill="1" applyAlignment="1">
      <alignment horizontal="left" vertical="center"/>
    </xf>
    <xf numFmtId="0" fontId="20" fillId="0" borderId="0" xfId="3" applyFont="1" applyFill="1">
      <alignment vertical="top"/>
    </xf>
    <xf numFmtId="3" fontId="20" fillId="0" borderId="0" xfId="3" applyNumberFormat="1" applyFont="1" applyFill="1" applyAlignment="1">
      <alignment vertical="center"/>
    </xf>
    <xf numFmtId="10" fontId="10" fillId="0" borderId="0" xfId="4" applyNumberFormat="1" applyFont="1" applyFill="1" applyBorder="1" applyAlignment="1">
      <alignment horizontal="right" vertical="center"/>
    </xf>
    <xf numFmtId="0" fontId="34" fillId="3" borderId="0" xfId="3" applyFont="1" applyFill="1" applyAlignment="1">
      <alignment vertical="center" wrapText="1"/>
    </xf>
    <xf numFmtId="0" fontId="34" fillId="3" borderId="0" xfId="3" applyFont="1" applyFill="1" applyAlignment="1">
      <alignment horizontal="left" vertical="center" wrapText="1"/>
    </xf>
    <xf numFmtId="0" fontId="10" fillId="3" borderId="0" xfId="3" applyFont="1" applyFill="1" applyAlignment="1">
      <alignment vertical="center"/>
    </xf>
    <xf numFmtId="3" fontId="139" fillId="3" borderId="0" xfId="3" applyNumberFormat="1" applyFont="1" applyFill="1" applyAlignment="1">
      <alignment horizontal="right" vertical="center"/>
    </xf>
    <xf numFmtId="3" fontId="139" fillId="3" borderId="0" xfId="3" applyNumberFormat="1" applyFont="1" applyFill="1" applyAlignment="1">
      <alignment vertical="center"/>
    </xf>
    <xf numFmtId="2" fontId="41" fillId="3" borderId="0" xfId="3" applyNumberFormat="1" applyFont="1" applyFill="1" applyAlignment="1">
      <alignment horizontal="right" vertical="center" indent="3"/>
    </xf>
    <xf numFmtId="2" fontId="40"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2"/>
    </xf>
    <xf numFmtId="3" fontId="139" fillId="3" borderId="6" xfId="3" applyNumberFormat="1" applyFont="1" applyFill="1" applyBorder="1" applyAlignment="1">
      <alignment horizontal="right" vertical="center"/>
    </xf>
    <xf numFmtId="3" fontId="20" fillId="3" borderId="6" xfId="3" applyNumberFormat="1" applyFont="1" applyFill="1" applyBorder="1" applyAlignment="1">
      <alignment horizontal="right" vertical="center"/>
    </xf>
    <xf numFmtId="177" fontId="20" fillId="3" borderId="6" xfId="3" applyNumberFormat="1" applyFont="1" applyFill="1" applyBorder="1" applyAlignment="1">
      <alignment horizontal="right" vertical="top"/>
    </xf>
    <xf numFmtId="10" fontId="139" fillId="3" borderId="7" xfId="3" applyNumberFormat="1" applyFont="1" applyFill="1" applyBorder="1" applyAlignment="1">
      <alignment vertical="center"/>
    </xf>
    <xf numFmtId="10" fontId="10" fillId="4" borderId="7" xfId="4" applyNumberFormat="1" applyFont="1" applyFill="1" applyBorder="1" applyAlignment="1">
      <alignment horizontal="right" vertical="center"/>
    </xf>
    <xf numFmtId="10" fontId="20" fillId="3" borderId="7" xfId="3" applyNumberFormat="1" applyFont="1" applyFill="1" applyBorder="1" applyAlignment="1">
      <alignment horizontal="right" vertical="center"/>
    </xf>
    <xf numFmtId="10" fontId="139" fillId="3" borderId="7" xfId="3" applyNumberFormat="1" applyFont="1" applyFill="1" applyBorder="1" applyAlignment="1">
      <alignment horizontal="right" vertical="center"/>
    </xf>
    <xf numFmtId="0" fontId="112" fillId="0" borderId="0" xfId="3" applyFont="1" applyFill="1" applyBorder="1" applyAlignment="1">
      <alignment horizontal="left" vertical="center"/>
    </xf>
    <xf numFmtId="0" fontId="20" fillId="0" borderId="0" xfId="3" applyFont="1" applyFill="1" applyBorder="1">
      <alignment vertical="top"/>
    </xf>
    <xf numFmtId="0" fontId="32" fillId="3" borderId="0" xfId="3" applyFont="1" applyFill="1" applyBorder="1" applyAlignment="1">
      <alignment horizontal="left" vertical="center"/>
    </xf>
    <xf numFmtId="3" fontId="20" fillId="3" borderId="0" xfId="3" applyNumberFormat="1" applyFont="1" applyFill="1" applyBorder="1" applyAlignment="1">
      <alignment horizontal="right" vertical="center"/>
    </xf>
    <xf numFmtId="0" fontId="32"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8" fillId="0" borderId="0" xfId="0" applyFont="1" applyFill="1" applyBorder="1" applyAlignment="1">
      <alignment vertical="top"/>
    </xf>
    <xf numFmtId="0" fontId="128" fillId="0" borderId="0" xfId="0" applyFont="1" applyFill="1" applyBorder="1" applyAlignment="1">
      <alignment vertical="center"/>
    </xf>
    <xf numFmtId="166" fontId="40" fillId="3" borderId="0" xfId="17" applyNumberFormat="1" applyFont="1" applyFill="1" applyAlignment="1">
      <alignment horizontal="right" vertical="center" indent="3"/>
    </xf>
    <xf numFmtId="166" fontId="52" fillId="3" borderId="0" xfId="17" applyNumberFormat="1" applyFont="1" applyFill="1" applyAlignment="1">
      <alignment horizontal="right" vertical="center" indent="3"/>
    </xf>
    <xf numFmtId="180" fontId="0" fillId="0" borderId="0" xfId="0" applyNumberFormat="1"/>
    <xf numFmtId="49" fontId="32" fillId="0" borderId="0" xfId="0" applyNumberFormat="1" applyFont="1" applyFill="1" applyBorder="1" applyAlignment="1">
      <alignment horizontal="right" vertical="center"/>
    </xf>
    <xf numFmtId="0" fontId="32" fillId="0" borderId="0" xfId="0" applyFont="1" applyFill="1" applyBorder="1" applyAlignment="1">
      <alignment horizontal="left" vertical="center"/>
    </xf>
    <xf numFmtId="0" fontId="32" fillId="0" borderId="0" xfId="3" applyFont="1" applyFill="1" applyBorder="1" applyAlignment="1">
      <alignment horizontal="left" vertical="center"/>
    </xf>
    <xf numFmtId="3" fontId="32" fillId="0" borderId="0" xfId="3" applyNumberFormat="1" applyFont="1" applyFill="1" applyBorder="1" applyAlignment="1">
      <alignment horizontal="right" vertical="center"/>
    </xf>
    <xf numFmtId="0" fontId="93" fillId="0" borderId="0" xfId="3" applyFont="1" applyAlignment="1">
      <alignment horizontal="left" vertical="center"/>
    </xf>
    <xf numFmtId="0" fontId="122" fillId="0" borderId="0" xfId="0" applyFont="1" applyAlignment="1">
      <alignment horizontal="right" vertical="center" indent="1"/>
    </xf>
    <xf numFmtId="0" fontId="151" fillId="0" borderId="0" xfId="0" applyFont="1"/>
    <xf numFmtId="0" fontId="93" fillId="0" borderId="0" xfId="0" applyFont="1" applyFill="1" applyBorder="1" applyAlignment="1">
      <alignment horizontal="left" vertical="center"/>
    </xf>
    <xf numFmtId="0" fontId="32" fillId="0" borderId="0" xfId="3" applyFont="1" applyAlignment="1">
      <alignment horizontal="right" vertical="center" indent="1"/>
    </xf>
    <xf numFmtId="0" fontId="32" fillId="3" borderId="0" xfId="18" applyFont="1" applyFill="1" applyBorder="1" applyAlignment="1">
      <alignment horizontal="left" vertical="center" wrapText="1"/>
    </xf>
    <xf numFmtId="0" fontId="93" fillId="0" borderId="0" xfId="0" applyFont="1" applyAlignment="1">
      <alignment vertical="center"/>
    </xf>
    <xf numFmtId="0" fontId="32" fillId="4" borderId="0" xfId="0" applyFont="1" applyFill="1" applyBorder="1" applyAlignment="1">
      <alignment horizontal="right" vertical="center" indent="1"/>
    </xf>
    <xf numFmtId="0" fontId="32" fillId="4" borderId="0" xfId="0" applyFont="1" applyFill="1" applyBorder="1" applyAlignment="1">
      <alignment horizontal="right" vertical="center" wrapText="1" indent="1"/>
    </xf>
    <xf numFmtId="0" fontId="50" fillId="3" borderId="0" xfId="20" applyFont="1" applyFill="1" applyBorder="1" applyAlignment="1">
      <alignment horizontal="right" vertical="center" wrapText="1" indent="1"/>
    </xf>
    <xf numFmtId="0" fontId="93" fillId="3" borderId="0" xfId="20" applyFont="1" applyFill="1" applyBorder="1" applyAlignment="1">
      <alignment horizontal="left" vertical="center" wrapText="1"/>
    </xf>
    <xf numFmtId="0" fontId="2" fillId="0" borderId="0" xfId="0" applyFont="1" applyAlignment="1"/>
    <xf numFmtId="0" fontId="15" fillId="0" borderId="0" xfId="0" applyFont="1" applyAlignment="1">
      <alignment horizontal="right" vertical="center"/>
    </xf>
    <xf numFmtId="174" fontId="0" fillId="0" borderId="0" xfId="0" applyNumberFormat="1"/>
    <xf numFmtId="175" fontId="151" fillId="0" borderId="0" xfId="0" applyNumberFormat="1" applyFont="1"/>
    <xf numFmtId="174" fontId="145" fillId="0" borderId="0" xfId="0" applyNumberFormat="1" applyFont="1"/>
    <xf numFmtId="175" fontId="145" fillId="0" borderId="0" xfId="0" applyNumberFormat="1" applyFont="1"/>
    <xf numFmtId="0" fontId="145" fillId="0" borderId="0" xfId="0" applyFont="1"/>
    <xf numFmtId="174" fontId="114" fillId="0" borderId="0" xfId="0" applyNumberFormat="1" applyFont="1"/>
    <xf numFmtId="3" fontId="151" fillId="0" borderId="0" xfId="0" applyNumberFormat="1" applyFont="1"/>
    <xf numFmtId="174" fontId="96" fillId="0" borderId="0" xfId="0" applyNumberFormat="1" applyFont="1"/>
    <xf numFmtId="175" fontId="89" fillId="0" borderId="0" xfId="0" applyNumberFormat="1" applyFont="1"/>
    <xf numFmtId="0" fontId="48" fillId="0" borderId="0" xfId="3" applyFont="1">
      <alignment vertical="top"/>
    </xf>
    <xf numFmtId="49" fontId="48" fillId="0" borderId="0" xfId="3" quotePrefix="1" applyNumberFormat="1" applyFont="1" applyAlignment="1">
      <alignment vertical="top"/>
    </xf>
    <xf numFmtId="0" fontId="50"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3" fillId="0" borderId="0" xfId="0" applyFont="1" applyFill="1" applyBorder="1" applyAlignment="1">
      <alignment horizontal="center" vertical="center" wrapText="1"/>
    </xf>
    <xf numFmtId="166" fontId="32" fillId="0" borderId="0" xfId="5" applyNumberFormat="1" applyFont="1" applyFill="1" applyBorder="1" applyAlignment="1" applyProtection="1">
      <alignment horizontal="right" vertical="center" wrapText="1"/>
    </xf>
    <xf numFmtId="166" fontId="32" fillId="0" borderId="0" xfId="5" applyNumberFormat="1" applyFont="1" applyFill="1" applyBorder="1" applyAlignment="1" applyProtection="1">
      <alignment horizontal="left" vertical="center" wrapText="1"/>
    </xf>
    <xf numFmtId="10" fontId="32" fillId="0" borderId="0" xfId="4" applyNumberFormat="1" applyFont="1" applyFill="1" applyBorder="1" applyAlignment="1" applyProtection="1">
      <alignment horizontal="right" vertical="center" wrapText="1"/>
    </xf>
    <xf numFmtId="3" fontId="32" fillId="0" borderId="0" xfId="6" applyNumberFormat="1" applyFont="1" applyFill="1" applyBorder="1" applyAlignment="1" applyProtection="1">
      <alignment vertical="center"/>
    </xf>
    <xf numFmtId="3" fontId="31" fillId="0" borderId="0" xfId="6" applyNumberFormat="1" applyFont="1" applyFill="1" applyAlignment="1" applyProtection="1">
      <alignment horizontal="right" vertical="center"/>
    </xf>
    <xf numFmtId="0" fontId="31" fillId="0" borderId="0" xfId="0" applyFont="1" applyFill="1" applyBorder="1" applyAlignment="1">
      <alignment vertical="center" wrapText="1"/>
    </xf>
    <xf numFmtId="0" fontId="33" fillId="0" borderId="0" xfId="0" applyFont="1" applyFill="1" applyBorder="1" applyAlignment="1">
      <alignment vertical="center" wrapText="1"/>
    </xf>
    <xf numFmtId="0" fontId="32"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2" fillId="0" borderId="0" xfId="0" applyFont="1" applyFill="1" applyBorder="1" applyAlignment="1">
      <alignment horizontal="center" vertical="center" wrapText="1"/>
    </xf>
    <xf numFmtId="0" fontId="32" fillId="0" borderId="0" xfId="0" applyFont="1" applyFill="1" applyBorder="1"/>
    <xf numFmtId="0" fontId="107" fillId="0" borderId="0" xfId="0" applyFont="1" applyFill="1" applyBorder="1" applyAlignment="1">
      <alignment horizontal="center" vertical="center" wrapText="1"/>
    </xf>
    <xf numFmtId="3" fontId="40" fillId="0" borderId="0" xfId="7" applyNumberFormat="1" applyFont="1" applyFill="1" applyBorder="1" applyAlignment="1" applyProtection="1">
      <alignment horizontal="right" vertical="center"/>
    </xf>
    <xf numFmtId="3" fontId="39" fillId="0" borderId="0" xfId="7" applyNumberFormat="1" applyFont="1" applyFill="1" applyBorder="1" applyAlignment="1" applyProtection="1">
      <alignment horizontal="right" vertical="center"/>
    </xf>
    <xf numFmtId="0" fontId="39" fillId="0" borderId="0" xfId="27" applyFont="1" applyFill="1" applyAlignment="1" applyProtection="1">
      <alignment horizontal="left"/>
      <protection locked="0"/>
    </xf>
    <xf numFmtId="0" fontId="32" fillId="0" borderId="0" xfId="0" applyFont="1" applyAlignment="1"/>
    <xf numFmtId="0" fontId="38" fillId="0" borderId="0" xfId="0" applyFont="1" applyFill="1" applyAlignment="1">
      <alignment horizontal="center" vertical="center" wrapText="1"/>
    </xf>
    <xf numFmtId="0" fontId="31" fillId="0" borderId="0" xfId="0" applyFont="1" applyFill="1" applyBorder="1" applyAlignment="1">
      <alignment horizontal="center" vertical="center" wrapTex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3" fontId="39" fillId="0" borderId="0" xfId="0" applyNumberFormat="1" applyFont="1" applyFill="1" applyBorder="1" applyAlignment="1">
      <alignment horizontal="right" vertical="center" indent="2"/>
    </xf>
    <xf numFmtId="10" fontId="39" fillId="0" borderId="0" xfId="0" applyNumberFormat="1" applyFont="1" applyFill="1" applyBorder="1" applyAlignment="1">
      <alignment horizontal="right" vertical="center" indent="1"/>
    </xf>
    <xf numFmtId="0" fontId="2" fillId="0" borderId="0" xfId="0" applyFont="1" applyAlignment="1">
      <alignment vertical="center"/>
    </xf>
    <xf numFmtId="0" fontId="32" fillId="0" borderId="0" xfId="0" applyFont="1" applyBorder="1" applyAlignment="1">
      <alignment horizontal="center" vertical="center"/>
    </xf>
    <xf numFmtId="14" fontId="40" fillId="0" borderId="0" xfId="3" applyNumberFormat="1" applyFont="1" applyFill="1" applyBorder="1" applyAlignment="1">
      <alignment horizontal="center" vertical="center"/>
    </xf>
    <xf numFmtId="0" fontId="48" fillId="0" borderId="0" xfId="0" applyFont="1" applyFill="1" applyBorder="1" applyAlignment="1">
      <alignment horizontal="right" vertical="center"/>
    </xf>
    <xf numFmtId="0" fontId="40" fillId="0" borderId="0" xfId="0" applyFont="1" applyFill="1" applyAlignment="1">
      <alignment wrapText="1"/>
    </xf>
    <xf numFmtId="0" fontId="0" fillId="0" borderId="0" xfId="0" applyFill="1" applyAlignment="1">
      <alignment wrapText="1"/>
    </xf>
    <xf numFmtId="14" fontId="39" fillId="0" borderId="0" xfId="3" applyNumberFormat="1" applyFont="1" applyFill="1" applyBorder="1" applyAlignment="1">
      <alignment horizontal="center" vertical="center" wrapText="1"/>
    </xf>
    <xf numFmtId="0" fontId="39" fillId="0" borderId="0" xfId="3" applyFont="1" applyFill="1" applyBorder="1" applyAlignment="1">
      <alignment horizontal="center" vertical="center" wrapText="1"/>
    </xf>
    <xf numFmtId="3" fontId="40" fillId="0" borderId="0" xfId="22" applyNumberFormat="1" applyFont="1" applyFill="1" applyBorder="1" applyAlignment="1">
      <alignment horizontal="right" vertical="center" indent="1"/>
    </xf>
    <xf numFmtId="10" fontId="40" fillId="0" borderId="0" xfId="22" applyNumberFormat="1" applyFont="1" applyFill="1" applyBorder="1" applyAlignment="1">
      <alignment horizontal="right" vertical="center" indent="2"/>
    </xf>
    <xf numFmtId="10" fontId="40" fillId="0" borderId="0" xfId="0" applyNumberFormat="1" applyFont="1" applyFill="1" applyBorder="1" applyAlignment="1">
      <alignment horizontal="right" indent="1"/>
    </xf>
    <xf numFmtId="0" fontId="88" fillId="0" borderId="0" xfId="0" applyFont="1" applyFill="1" applyAlignment="1">
      <alignment vertical="center"/>
    </xf>
    <xf numFmtId="0" fontId="32" fillId="0" borderId="0" xfId="22" applyFont="1" applyFill="1" applyBorder="1" applyAlignment="1">
      <alignment horizontal="left" vertical="center" wrapText="1"/>
    </xf>
    <xf numFmtId="0" fontId="48" fillId="0" borderId="0" xfId="0" applyFont="1" applyFill="1" applyBorder="1" applyAlignment="1">
      <alignment horizontal="right" vertical="center" indent="1"/>
    </xf>
    <xf numFmtId="14" fontId="32"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2" fillId="0" borderId="0" xfId="0" applyFont="1" applyFill="1" applyAlignment="1">
      <alignment vertical="center" wrapText="1"/>
    </xf>
    <xf numFmtId="3" fontId="114" fillId="0" borderId="0" xfId="0" applyNumberFormat="1" applyFont="1" applyFill="1" applyAlignment="1">
      <alignment horizontal="center" vertical="center"/>
    </xf>
    <xf numFmtId="10" fontId="114" fillId="0" borderId="0" xfId="0" applyNumberFormat="1" applyFont="1" applyFill="1" applyAlignment="1">
      <alignment horizontal="center" vertical="center"/>
    </xf>
    <xf numFmtId="0" fontId="0" fillId="0" borderId="0" xfId="0" applyFont="1"/>
    <xf numFmtId="3" fontId="114" fillId="3" borderId="0" xfId="0" applyNumberFormat="1" applyFont="1" applyFill="1" applyBorder="1" applyAlignment="1">
      <alignment vertical="center"/>
    </xf>
    <xf numFmtId="0" fontId="2" fillId="3" borderId="0" xfId="0" applyFont="1" applyFill="1" applyBorder="1" applyAlignment="1">
      <alignment vertical="center"/>
    </xf>
    <xf numFmtId="3" fontId="2" fillId="3" borderId="0" xfId="0" applyNumberFormat="1" applyFont="1" applyFill="1" applyBorder="1" applyAlignment="1">
      <alignment horizontal="right" vertical="center" indent="1"/>
    </xf>
    <xf numFmtId="168" fontId="118" fillId="3" borderId="0" xfId="31" applyNumberFormat="1" applyFont="1" applyFill="1" applyAlignment="1" applyProtection="1">
      <alignment horizontal="right" vertical="center"/>
    </xf>
    <xf numFmtId="0" fontId="10" fillId="3" borderId="0" xfId="0" applyFont="1" applyFill="1" applyAlignment="1" applyProtection="1">
      <alignment vertical="center" wrapText="1"/>
      <protection locked="0"/>
    </xf>
    <xf numFmtId="0" fontId="10" fillId="3" borderId="0" xfId="0" applyFont="1" applyFill="1" applyAlignment="1" applyProtection="1">
      <alignment horizontal="left" vertical="center" wrapText="1" indent="1"/>
      <protection locked="0"/>
    </xf>
    <xf numFmtId="0" fontId="118" fillId="0" borderId="0" xfId="0" applyFont="1" applyFill="1" applyAlignment="1">
      <alignment vertical="center"/>
    </xf>
    <xf numFmtId="0" fontId="23" fillId="0" borderId="0" xfId="0" applyFont="1" applyFill="1" applyAlignment="1">
      <alignment horizontal="center"/>
    </xf>
    <xf numFmtId="0" fontId="30" fillId="0" borderId="0" xfId="0" applyFont="1" applyFill="1" applyAlignment="1">
      <alignment horizontal="center"/>
    </xf>
    <xf numFmtId="0" fontId="40" fillId="3" borderId="0" xfId="27" applyFont="1" applyFill="1" applyBorder="1" applyAlignment="1" applyProtection="1">
      <alignment horizontal="left" vertical="center" wrapText="1"/>
      <protection locked="0"/>
    </xf>
    <xf numFmtId="3" fontId="40" fillId="3" borderId="0" xfId="27" applyNumberFormat="1" applyFont="1" applyFill="1" applyBorder="1" applyAlignment="1" applyProtection="1">
      <alignment vertical="center"/>
    </xf>
    <xf numFmtId="0" fontId="40" fillId="3" borderId="0" xfId="27" applyFont="1" applyFill="1" applyBorder="1" applyAlignment="1" applyProtection="1">
      <alignment horizontal="left" vertical="center" wrapText="1"/>
    </xf>
    <xf numFmtId="0" fontId="73" fillId="3" borderId="0" xfId="27" applyFont="1" applyFill="1" applyBorder="1" applyAlignment="1" applyProtection="1">
      <alignment horizontal="left" vertical="center" wrapText="1"/>
    </xf>
    <xf numFmtId="3" fontId="73" fillId="3" borderId="0" xfId="27" applyNumberFormat="1" applyFont="1" applyFill="1" applyBorder="1" applyAlignment="1" applyProtection="1">
      <alignment vertical="center"/>
    </xf>
    <xf numFmtId="3"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horizontal="right" vertical="center"/>
    </xf>
    <xf numFmtId="177" fontId="40" fillId="3" borderId="0" xfId="27" applyNumberFormat="1" applyFont="1" applyFill="1" applyBorder="1" applyAlignment="1" applyProtection="1">
      <alignment vertical="center"/>
    </xf>
    <xf numFmtId="3"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horizontal="right" vertical="center"/>
    </xf>
    <xf numFmtId="177" fontId="73" fillId="3" borderId="0" xfId="27" applyNumberFormat="1" applyFont="1" applyFill="1" applyBorder="1" applyAlignment="1" applyProtection="1">
      <alignment vertical="center"/>
    </xf>
    <xf numFmtId="0" fontId="40" fillId="3" borderId="0" xfId="0" applyFont="1" applyFill="1" applyBorder="1" applyAlignment="1">
      <alignment vertical="center" wrapText="1"/>
    </xf>
    <xf numFmtId="3" fontId="40" fillId="3" borderId="0" xfId="8" applyNumberFormat="1" applyFont="1" applyFill="1" applyBorder="1" applyAlignment="1" applyProtection="1">
      <alignment horizontal="right" vertical="center"/>
    </xf>
    <xf numFmtId="10" fontId="40" fillId="3" borderId="0" xfId="4" applyNumberFormat="1" applyFont="1" applyFill="1" applyBorder="1" applyAlignment="1" applyProtection="1">
      <alignment horizontal="right" vertical="center" wrapText="1"/>
    </xf>
    <xf numFmtId="0" fontId="39" fillId="3" borderId="0" xfId="0" applyFont="1" applyFill="1" applyBorder="1" applyAlignment="1">
      <alignment horizontal="left" vertical="center" wrapText="1"/>
    </xf>
    <xf numFmtId="3" fontId="73" fillId="3" borderId="0" xfId="8" applyNumberFormat="1" applyFont="1" applyFill="1" applyBorder="1" applyAlignment="1" applyProtection="1">
      <alignment horizontal="right" vertical="center"/>
    </xf>
    <xf numFmtId="10" fontId="73" fillId="3" borderId="0" xfId="4" applyNumberFormat="1" applyFont="1" applyFill="1" applyBorder="1" applyAlignment="1" applyProtection="1">
      <alignment horizontal="right" vertical="center" wrapText="1"/>
    </xf>
    <xf numFmtId="0" fontId="135" fillId="3" borderId="0" xfId="0" applyFont="1" applyFill="1" applyBorder="1" applyAlignment="1">
      <alignment vertical="center"/>
    </xf>
    <xf numFmtId="167" fontId="40" fillId="3" borderId="0" xfId="1" applyNumberFormat="1" applyFont="1" applyFill="1" applyBorder="1" applyAlignment="1">
      <alignment horizontal="center" vertical="center"/>
    </xf>
    <xf numFmtId="167" fontId="40" fillId="3" borderId="0" xfId="1" applyNumberFormat="1" applyFont="1" applyFill="1" applyBorder="1" applyAlignment="1">
      <alignment horizontal="left" vertical="center" indent="1"/>
    </xf>
    <xf numFmtId="0" fontId="55" fillId="3" borderId="0" xfId="0" applyFont="1" applyFill="1" applyBorder="1" applyAlignment="1">
      <alignment vertical="center" wrapText="1"/>
    </xf>
    <xf numFmtId="3" fontId="54" fillId="3" borderId="0" xfId="9" applyNumberFormat="1" applyFont="1" applyFill="1" applyBorder="1" applyAlignment="1" applyProtection="1">
      <alignment vertical="center"/>
    </xf>
    <xf numFmtId="10" fontId="54" fillId="3" borderId="0" xfId="9" applyNumberFormat="1" applyFont="1" applyFill="1" applyBorder="1" applyAlignment="1" applyProtection="1">
      <alignment vertical="center"/>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0" fontId="56" fillId="3" borderId="0" xfId="0" applyFont="1" applyFill="1" applyBorder="1" applyAlignment="1">
      <alignment vertical="center" wrapText="1"/>
    </xf>
    <xf numFmtId="0" fontId="130" fillId="3" borderId="0" xfId="26" applyFont="1" applyFill="1" applyBorder="1" applyAlignment="1">
      <alignment vertical="center" wrapText="1"/>
    </xf>
    <xf numFmtId="0" fontId="33" fillId="3" borderId="0" xfId="0" applyFont="1" applyFill="1" applyBorder="1" applyAlignment="1">
      <alignment vertical="center" wrapText="1"/>
    </xf>
    <xf numFmtId="10" fontId="40" fillId="3" borderId="0" xfId="1" applyNumberFormat="1" applyFont="1" applyFill="1" applyAlignment="1">
      <alignment horizontal="right" vertical="center" wrapText="1"/>
    </xf>
    <xf numFmtId="3" fontId="40" fillId="3" borderId="0" xfId="0" applyNumberFormat="1" applyFont="1" applyFill="1" applyBorder="1" applyAlignment="1">
      <alignment horizontal="right" vertical="center" indent="2"/>
    </xf>
    <xf numFmtId="10" fontId="40" fillId="3" borderId="0" xfId="0" applyNumberFormat="1" applyFont="1" applyFill="1" applyBorder="1" applyAlignment="1">
      <alignment horizontal="right" vertical="center" indent="1"/>
    </xf>
    <xf numFmtId="0" fontId="40" fillId="3" borderId="0" xfId="0" applyFont="1" applyFill="1" applyAlignment="1">
      <alignment horizontal="left" vertical="center" wrapText="1"/>
    </xf>
    <xf numFmtId="166" fontId="40" fillId="3" borderId="0" xfId="1" applyNumberFormat="1" applyFont="1" applyFill="1" applyBorder="1" applyAlignment="1">
      <alignment horizontal="center" vertical="center"/>
    </xf>
    <xf numFmtId="10" fontId="40" fillId="3" borderId="0" xfId="4" applyNumberFormat="1" applyFont="1" applyFill="1" applyBorder="1" applyAlignment="1">
      <alignment horizontal="center" vertical="center"/>
    </xf>
    <xf numFmtId="3" fontId="135" fillId="3" borderId="0" xfId="0" applyNumberFormat="1" applyFont="1" applyFill="1" applyAlignment="1">
      <alignment vertical="center"/>
    </xf>
    <xf numFmtId="171" fontId="40" fillId="3" borderId="0" xfId="0" applyNumberFormat="1" applyFont="1" applyFill="1" applyAlignment="1">
      <alignment horizontal="left" vertical="center" wrapText="1"/>
    </xf>
    <xf numFmtId="0" fontId="40" fillId="3" borderId="0" xfId="0" applyFont="1" applyFill="1" applyBorder="1" applyAlignment="1">
      <alignment vertical="center"/>
    </xf>
    <xf numFmtId="164" fontId="40" fillId="3" borderId="0" xfId="10" applyNumberFormat="1" applyFont="1" applyFill="1" applyAlignment="1">
      <alignment horizontal="right" vertical="center" indent="1"/>
    </xf>
    <xf numFmtId="10" fontId="40" fillId="3" borderId="0" xfId="4" applyNumberFormat="1" applyFont="1" applyFill="1" applyAlignment="1">
      <alignment horizontal="right" vertical="center" indent="1"/>
    </xf>
    <xf numFmtId="10" fontId="40" fillId="3" borderId="0" xfId="4" applyNumberFormat="1" applyFont="1" applyFill="1" applyBorder="1" applyAlignment="1">
      <alignment horizontal="right" vertical="center" indent="1"/>
    </xf>
    <xf numFmtId="3" fontId="40" fillId="3" borderId="0" xfId="11" applyNumberFormat="1" applyFont="1" applyFill="1" applyBorder="1" applyAlignment="1">
      <alignment horizontal="right" vertical="center" indent="1"/>
    </xf>
    <xf numFmtId="164" fontId="40" fillId="3" borderId="0" xfId="10" applyNumberFormat="1" applyFont="1" applyFill="1" applyBorder="1" applyAlignment="1">
      <alignment horizontal="right" vertical="center"/>
    </xf>
    <xf numFmtId="164" fontId="40" fillId="3" borderId="0" xfId="10" applyNumberFormat="1" applyFont="1" applyFill="1" applyBorder="1" applyAlignment="1">
      <alignment horizontal="right" vertical="center" indent="1"/>
    </xf>
    <xf numFmtId="10" fontId="40" fillId="3" borderId="0" xfId="4" quotePrefix="1" applyNumberFormat="1" applyFont="1" applyFill="1" applyBorder="1" applyAlignment="1">
      <alignment horizontal="center" vertical="center"/>
    </xf>
    <xf numFmtId="3" fontId="31" fillId="3" borderId="0" xfId="9" applyNumberFormat="1" applyFont="1" applyFill="1" applyBorder="1" applyAlignment="1" applyProtection="1">
      <alignment vertical="center"/>
    </xf>
    <xf numFmtId="10" fontId="31" fillId="3" borderId="0" xfId="9" applyNumberFormat="1" applyFont="1" applyFill="1" applyBorder="1" applyAlignment="1" applyProtection="1">
      <alignment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167" fontId="32" fillId="3" borderId="0" xfId="14" applyNumberFormat="1" applyFont="1" applyFill="1" applyBorder="1" applyAlignment="1" applyProtection="1">
      <alignment horizontal="center" vertical="center"/>
    </xf>
    <xf numFmtId="10" fontId="32" fillId="3" borderId="0" xfId="4" applyNumberFormat="1" applyFont="1" applyFill="1" applyBorder="1" applyAlignment="1" applyProtection="1">
      <alignment horizontal="center" vertical="center"/>
    </xf>
    <xf numFmtId="14" fontId="32" fillId="3" borderId="0" xfId="4" applyNumberFormat="1" applyFont="1" applyFill="1" applyBorder="1" applyAlignment="1" applyProtection="1">
      <alignment horizontal="right" vertical="center"/>
      <protection locked="0"/>
    </xf>
    <xf numFmtId="0" fontId="50" fillId="3" borderId="0" xfId="0" applyFont="1" applyFill="1" applyAlignment="1">
      <alignment vertical="center" wrapText="1"/>
    </xf>
    <xf numFmtId="0" fontId="39" fillId="12" borderId="0" xfId="3" applyFont="1" applyFill="1" applyBorder="1" applyAlignment="1">
      <alignment horizontal="center" vertical="center"/>
    </xf>
    <xf numFmtId="0" fontId="39" fillId="12" borderId="0" xfId="3" applyFont="1" applyFill="1" applyBorder="1" applyAlignment="1">
      <alignment horizontal="center" vertical="center" wrapText="1"/>
    </xf>
    <xf numFmtId="0" fontId="64" fillId="13" borderId="0" xfId="3" applyFont="1" applyFill="1" applyBorder="1" applyAlignment="1">
      <alignment horizontal="left" vertical="center" indent="1"/>
    </xf>
    <xf numFmtId="166" fontId="39" fillId="14" borderId="0" xfId="16" applyNumberFormat="1" applyFont="1" applyFill="1" applyBorder="1" applyAlignment="1">
      <alignment horizontal="right" vertical="center" wrapText="1"/>
    </xf>
    <xf numFmtId="2" fontId="39" fillId="14" borderId="0" xfId="16" applyNumberFormat="1" applyFont="1" applyFill="1" applyBorder="1" applyAlignment="1">
      <alignment horizontal="center" vertical="center" wrapText="1"/>
    </xf>
    <xf numFmtId="10" fontId="39" fillId="14" borderId="0" xfId="16" applyNumberFormat="1" applyFont="1" applyFill="1" applyBorder="1" applyAlignment="1">
      <alignment horizontal="center" vertical="center" wrapText="1"/>
    </xf>
    <xf numFmtId="10" fontId="39" fillId="14" borderId="0" xfId="4" applyNumberFormat="1" applyFont="1" applyFill="1" applyAlignment="1">
      <alignment horizontal="center" vertical="center" wrapText="1"/>
    </xf>
    <xf numFmtId="166" fontId="39" fillId="14" borderId="0" xfId="4" applyNumberFormat="1" applyFont="1" applyFill="1" applyBorder="1" applyAlignment="1">
      <alignment horizontal="right" vertical="center" wrapText="1"/>
    </xf>
    <xf numFmtId="3" fontId="39" fillId="14" borderId="0" xfId="4" applyNumberFormat="1" applyFont="1" applyFill="1" applyBorder="1" applyAlignment="1">
      <alignment horizontal="right" vertical="center" wrapText="1"/>
    </xf>
    <xf numFmtId="3" fontId="39" fillId="14" borderId="0" xfId="16" applyNumberFormat="1" applyFont="1" applyFill="1" applyBorder="1" applyAlignment="1">
      <alignment horizontal="right" vertical="center" wrapText="1"/>
    </xf>
    <xf numFmtId="4" fontId="39" fillId="14" borderId="0" xfId="3" applyNumberFormat="1" applyFont="1" applyFill="1" applyBorder="1" applyAlignment="1">
      <alignment horizontal="center" vertical="center" wrapText="1"/>
    </xf>
    <xf numFmtId="10" fontId="39" fillId="14" borderId="0" xfId="3" applyNumberFormat="1" applyFont="1" applyFill="1" applyBorder="1" applyAlignment="1">
      <alignment horizontal="center" vertical="center" wrapText="1"/>
    </xf>
    <xf numFmtId="172" fontId="31" fillId="15" borderId="0" xfId="3" applyNumberFormat="1" applyFont="1" applyFill="1" applyBorder="1" applyAlignment="1">
      <alignment horizontal="center" vertical="center" wrapText="1"/>
    </xf>
    <xf numFmtId="173" fontId="48" fillId="14" borderId="0" xfId="3" applyNumberFormat="1" applyFont="1" applyFill="1" applyAlignment="1">
      <alignment horizontal="center" vertical="center"/>
    </xf>
    <xf numFmtId="0" fontId="31" fillId="14" borderId="0" xfId="3" applyFont="1" applyFill="1" applyBorder="1" applyAlignment="1">
      <alignment vertical="center"/>
    </xf>
    <xf numFmtId="166" fontId="67" fillId="13" borderId="0" xfId="16" applyNumberFormat="1" applyFont="1" applyFill="1" applyBorder="1" applyAlignment="1">
      <alignment horizontal="center" vertical="center"/>
    </xf>
    <xf numFmtId="173" fontId="48" fillId="12" borderId="0" xfId="3" applyNumberFormat="1" applyFont="1" applyFill="1" applyAlignment="1">
      <alignment horizontal="center" vertical="center"/>
    </xf>
    <xf numFmtId="0" fontId="48" fillId="12" borderId="0" xfId="3" applyFont="1" applyFill="1" applyBorder="1" applyAlignment="1">
      <alignment horizontal="left" vertical="center" wrapText="1"/>
    </xf>
    <xf numFmtId="166" fontId="66" fillId="15" borderId="0" xfId="16" applyNumberFormat="1" applyFont="1" applyFill="1" applyBorder="1" applyAlignment="1">
      <alignment horizontal="center" vertical="center"/>
    </xf>
    <xf numFmtId="0" fontId="14" fillId="17" borderId="0" xfId="3" applyFont="1" applyFill="1" applyAlignment="1">
      <alignment vertical="center"/>
    </xf>
    <xf numFmtId="3" fontId="139" fillId="17" borderId="6" xfId="3" applyNumberFormat="1" applyFont="1" applyFill="1" applyBorder="1" applyAlignment="1">
      <alignment horizontal="right" vertical="center"/>
    </xf>
    <xf numFmtId="3" fontId="139" fillId="17" borderId="0" xfId="3" applyNumberFormat="1" applyFont="1" applyFill="1" applyBorder="1" applyAlignment="1">
      <alignment vertical="center"/>
    </xf>
    <xf numFmtId="10" fontId="14" fillId="18" borderId="7" xfId="4" applyNumberFormat="1" applyFont="1" applyFill="1" applyBorder="1" applyAlignment="1">
      <alignment horizontal="right" vertical="center"/>
    </xf>
    <xf numFmtId="0" fontId="121" fillId="16" borderId="6" xfId="3" applyFont="1" applyFill="1" applyBorder="1" applyAlignment="1">
      <alignment horizontal="center" vertical="center"/>
    </xf>
    <xf numFmtId="0" fontId="118" fillId="16" borderId="0" xfId="3" applyFont="1" applyFill="1" applyAlignment="1">
      <alignment horizontal="center" vertical="center" wrapText="1"/>
    </xf>
    <xf numFmtId="0" fontId="121" fillId="16" borderId="0" xfId="3" applyFont="1" applyFill="1" applyBorder="1" applyAlignment="1">
      <alignment horizontal="center" vertical="center" wrapText="1"/>
    </xf>
    <xf numFmtId="0" fontId="121" fillId="16" borderId="0" xfId="3" applyFont="1" applyFill="1" applyAlignment="1">
      <alignment horizontal="center" vertical="center" wrapText="1"/>
    </xf>
    <xf numFmtId="0" fontId="126" fillId="16" borderId="0" xfId="3" applyFont="1" applyFill="1" applyAlignment="1">
      <alignment horizontal="center" vertical="center" wrapText="1"/>
    </xf>
    <xf numFmtId="0" fontId="156" fillId="16" borderId="6" xfId="3" applyFont="1" applyFill="1" applyBorder="1" applyAlignment="1">
      <alignment horizontal="center" vertical="center"/>
    </xf>
    <xf numFmtId="0" fontId="156" fillId="16" borderId="0" xfId="3" applyFont="1" applyFill="1" applyBorder="1" applyAlignment="1">
      <alignment horizontal="center" vertical="center" wrapText="1"/>
    </xf>
    <xf numFmtId="0" fontId="156" fillId="16" borderId="0" xfId="3" applyFont="1" applyFill="1" applyAlignment="1">
      <alignment horizontal="center" vertical="center" wrapText="1"/>
    </xf>
    <xf numFmtId="3" fontId="139" fillId="17" borderId="0" xfId="3" applyNumberFormat="1" applyFont="1" applyFill="1" applyAlignment="1">
      <alignment horizontal="right" vertical="center"/>
    </xf>
    <xf numFmtId="0" fontId="118" fillId="16" borderId="0" xfId="3" applyFont="1" applyFill="1" applyAlignment="1">
      <alignment horizontal="center" vertical="center"/>
    </xf>
    <xf numFmtId="0" fontId="118" fillId="16" borderId="6" xfId="3" applyFont="1" applyFill="1" applyBorder="1" applyAlignment="1">
      <alignment horizontal="right" vertical="center"/>
    </xf>
    <xf numFmtId="0" fontId="121" fillId="16" borderId="0" xfId="28" applyFont="1" applyFill="1" applyBorder="1" applyAlignment="1">
      <alignment horizontal="center" vertical="center" wrapText="1"/>
    </xf>
    <xf numFmtId="0" fontId="126" fillId="16" borderId="0" xfId="3" applyFont="1" applyFill="1" applyAlignment="1">
      <alignment horizontal="center" vertical="center"/>
    </xf>
    <xf numFmtId="0" fontId="156" fillId="16" borderId="0" xfId="28" applyFont="1" applyFill="1" applyBorder="1" applyAlignment="1">
      <alignment horizontal="center" vertical="center" wrapText="1"/>
    </xf>
    <xf numFmtId="0" fontId="118" fillId="16" borderId="0" xfId="3" applyFont="1" applyFill="1" applyAlignment="1">
      <alignment horizontal="right" vertical="center"/>
    </xf>
    <xf numFmtId="0" fontId="32" fillId="16" borderId="0" xfId="3" applyFont="1" applyFill="1" applyAlignment="1">
      <alignment horizontal="left" vertical="center" wrapText="1"/>
    </xf>
    <xf numFmtId="0" fontId="121" fillId="16" borderId="4" xfId="3" applyFont="1" applyFill="1" applyBorder="1" applyAlignment="1">
      <alignment horizontal="center" vertical="center"/>
    </xf>
    <xf numFmtId="0" fontId="121" fillId="16" borderId="5" xfId="3" applyFont="1" applyFill="1" applyBorder="1" applyAlignment="1">
      <alignment horizontal="center" vertical="center" wrapText="1"/>
    </xf>
    <xf numFmtId="0" fontId="14" fillId="3" borderId="0" xfId="3" applyFont="1" applyFill="1" applyAlignment="1">
      <alignment vertical="center"/>
    </xf>
    <xf numFmtId="3" fontId="139" fillId="3" borderId="0" xfId="3" applyNumberFormat="1" applyFont="1" applyFill="1" applyBorder="1" applyAlignment="1">
      <alignment horizontal="right" vertical="center"/>
    </xf>
    <xf numFmtId="10" fontId="14" fillId="4" borderId="7" xfId="4" applyNumberFormat="1" applyFont="1" applyFill="1" applyBorder="1" applyAlignment="1">
      <alignment horizontal="right" vertical="center"/>
    </xf>
    <xf numFmtId="0" fontId="31" fillId="16" borderId="0" xfId="3" applyFont="1" applyFill="1" applyAlignment="1">
      <alignment horizontal="center" vertical="center" wrapText="1"/>
    </xf>
    <xf numFmtId="0" fontId="20" fillId="16" borderId="0" xfId="3" applyFill="1">
      <alignment vertical="top"/>
    </xf>
    <xf numFmtId="0" fontId="14" fillId="16" borderId="0" xfId="3" applyFont="1" applyFill="1" applyAlignment="1">
      <alignment horizontal="center"/>
    </xf>
    <xf numFmtId="2" fontId="63" fillId="17" borderId="0" xfId="3" applyNumberFormat="1" applyFont="1" applyFill="1" applyAlignment="1">
      <alignment horizontal="left" vertical="center"/>
    </xf>
    <xf numFmtId="166" fontId="39" fillId="17" borderId="0" xfId="1" applyNumberFormat="1" applyFont="1" applyFill="1" applyAlignment="1">
      <alignment horizontal="center" vertical="center"/>
    </xf>
    <xf numFmtId="10" fontId="69" fillId="17" borderId="0" xfId="3" applyNumberFormat="1" applyFont="1" applyFill="1" applyBorder="1" applyAlignment="1">
      <alignment horizontal="center" vertical="center"/>
    </xf>
    <xf numFmtId="0" fontId="48" fillId="17" borderId="0" xfId="3" applyFont="1" applyFill="1" applyBorder="1" applyAlignment="1">
      <alignment horizontal="center"/>
    </xf>
    <xf numFmtId="2" fontId="63" fillId="17" borderId="0" xfId="3" applyNumberFormat="1" applyFont="1" applyFill="1" applyAlignment="1">
      <alignment horizontal="left" vertical="center" wrapText="1"/>
    </xf>
    <xf numFmtId="166" fontId="39" fillId="18" borderId="0" xfId="1" applyNumberFormat="1" applyFont="1" applyFill="1" applyBorder="1" applyAlignment="1">
      <alignment horizontal="center" vertical="center"/>
    </xf>
    <xf numFmtId="10" fontId="71" fillId="18" borderId="0" xfId="3" applyNumberFormat="1" applyFont="1" applyFill="1" applyBorder="1" applyAlignment="1">
      <alignment horizontal="center"/>
    </xf>
    <xf numFmtId="0" fontId="71" fillId="18" borderId="0" xfId="3" applyFont="1" applyFill="1" applyBorder="1" applyAlignment="1">
      <alignment horizontal="center"/>
    </xf>
    <xf numFmtId="0" fontId="65" fillId="17" borderId="0" xfId="3" applyFont="1" applyFill="1" applyAlignment="1">
      <alignment horizontal="left" vertical="center"/>
    </xf>
    <xf numFmtId="166" fontId="73" fillId="17" borderId="0" xfId="17" applyNumberFormat="1" applyFont="1" applyFill="1" applyAlignment="1">
      <alignment horizontal="center" vertical="center"/>
    </xf>
    <xf numFmtId="10" fontId="51" fillId="18" borderId="0" xfId="3" applyNumberFormat="1" applyFont="1" applyFill="1" applyBorder="1" applyAlignment="1">
      <alignment horizontal="right" vertical="center" indent="2"/>
    </xf>
    <xf numFmtId="165" fontId="52" fillId="18" borderId="0" xfId="1" applyNumberFormat="1" applyFont="1" applyFill="1" applyBorder="1" applyAlignment="1">
      <alignment horizontal="center" vertical="center"/>
    </xf>
    <xf numFmtId="2" fontId="20" fillId="17" borderId="0" xfId="3" applyNumberFormat="1" applyFill="1" applyAlignment="1">
      <alignment horizontal="center" vertical="center"/>
    </xf>
    <xf numFmtId="3" fontId="63" fillId="17" borderId="0" xfId="3" applyNumberFormat="1" applyFont="1" applyFill="1" applyAlignment="1">
      <alignment horizontal="right" vertical="center"/>
    </xf>
    <xf numFmtId="2" fontId="74" fillId="17" borderId="0" xfId="3" applyNumberFormat="1" applyFont="1" applyFill="1" applyAlignment="1">
      <alignment horizontal="center" vertical="center"/>
    </xf>
    <xf numFmtId="0" fontId="32" fillId="4" borderId="0" xfId="0" applyFont="1" applyFill="1" applyBorder="1" applyAlignment="1">
      <alignment horizontal="left" vertical="center" indent="1"/>
    </xf>
    <xf numFmtId="0" fontId="91" fillId="4" borderId="0" xfId="0" applyFont="1" applyFill="1" applyBorder="1" applyAlignment="1">
      <alignment horizontal="center" vertical="center"/>
    </xf>
    <xf numFmtId="174" fontId="32" fillId="4" borderId="0" xfId="0" applyNumberFormat="1" applyFont="1" applyFill="1" applyBorder="1" applyAlignment="1" applyProtection="1">
      <alignment horizontal="right" vertical="center"/>
    </xf>
    <xf numFmtId="175" fontId="32" fillId="4" borderId="0" xfId="0" applyNumberFormat="1" applyFont="1" applyFill="1" applyBorder="1" applyAlignment="1" applyProtection="1">
      <alignment horizontal="right" vertical="center"/>
    </xf>
    <xf numFmtId="10" fontId="32" fillId="4" borderId="0" xfId="0" applyNumberFormat="1" applyFont="1" applyFill="1" applyBorder="1" applyAlignment="1">
      <alignment horizontal="right" vertical="center"/>
    </xf>
    <xf numFmtId="49" fontId="93" fillId="4" borderId="0" xfId="0" applyNumberFormat="1" applyFont="1" applyFill="1" applyBorder="1" applyAlignment="1">
      <alignment horizontal="right" vertical="center"/>
    </xf>
    <xf numFmtId="0" fontId="93" fillId="4" borderId="0" xfId="0" applyFont="1" applyFill="1" applyBorder="1" applyAlignment="1">
      <alignment horizontal="right" vertical="center" indent="1"/>
    </xf>
    <xf numFmtId="0" fontId="93" fillId="4" borderId="0" xfId="0" applyFont="1" applyFill="1" applyBorder="1" applyAlignment="1">
      <alignment horizontal="left" vertical="center" indent="1"/>
    </xf>
    <xf numFmtId="0" fontId="152" fillId="4" borderId="0" xfId="0" applyFont="1" applyFill="1" applyBorder="1" applyAlignment="1">
      <alignment horizontal="left" vertical="center" wrapText="1"/>
    </xf>
    <xf numFmtId="174" fontId="91" fillId="4" borderId="0" xfId="0" applyNumberFormat="1" applyFont="1" applyFill="1" applyBorder="1" applyAlignment="1" applyProtection="1">
      <alignment horizontal="right" vertical="center"/>
    </xf>
    <xf numFmtId="175" fontId="91" fillId="4" borderId="0" xfId="0" applyNumberFormat="1" applyFont="1" applyFill="1" applyBorder="1" applyAlignment="1" applyProtection="1">
      <alignment horizontal="right" vertical="center"/>
    </xf>
    <xf numFmtId="0" fontId="91" fillId="4" borderId="0" xfId="0" applyFont="1" applyFill="1" applyBorder="1" applyAlignment="1">
      <alignment horizontal="left" vertical="center"/>
    </xf>
    <xf numFmtId="49" fontId="91" fillId="4" borderId="0" xfId="0" applyNumberFormat="1" applyFont="1" applyFill="1" applyBorder="1" applyAlignment="1">
      <alignment horizontal="right" vertical="center"/>
    </xf>
    <xf numFmtId="0" fontId="91" fillId="4" borderId="0" xfId="0" applyFont="1" applyFill="1" applyBorder="1" applyAlignment="1">
      <alignment horizontal="right" vertical="center" indent="1"/>
    </xf>
    <xf numFmtId="0" fontId="91" fillId="4" borderId="0" xfId="0" applyFont="1" applyFill="1" applyBorder="1" applyAlignment="1">
      <alignment horizontal="left" vertical="center" indent="1"/>
    </xf>
    <xf numFmtId="0" fontId="32" fillId="4" borderId="0" xfId="3" applyFont="1" applyFill="1" applyBorder="1" applyAlignment="1">
      <alignment horizontal="center" vertical="center"/>
    </xf>
    <xf numFmtId="0" fontId="93" fillId="4" borderId="0" xfId="0" applyFont="1" applyFill="1" applyBorder="1" applyAlignment="1">
      <alignment horizontal="center" vertical="center"/>
    </xf>
    <xf numFmtId="175" fontId="93" fillId="4" borderId="0" xfId="0" applyNumberFormat="1" applyFont="1" applyFill="1" applyBorder="1" applyAlignment="1" applyProtection="1">
      <alignment horizontal="right" vertical="center"/>
    </xf>
    <xf numFmtId="0" fontId="93" fillId="4" borderId="0" xfId="0" applyFont="1" applyFill="1" applyBorder="1" applyAlignment="1">
      <alignment horizontal="left" vertical="center" wrapText="1"/>
    </xf>
    <xf numFmtId="3" fontId="54" fillId="3" borderId="0" xfId="19" applyNumberFormat="1" applyFont="1" applyFill="1" applyAlignment="1">
      <alignment vertical="center"/>
    </xf>
    <xf numFmtId="10" fontId="54" fillId="3" borderId="0" xfId="19" applyNumberFormat="1" applyFont="1" applyFill="1" applyAlignment="1">
      <alignmen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3" fontId="56" fillId="3" borderId="0" xfId="19" applyNumberFormat="1" applyFont="1" applyFill="1" applyAlignment="1">
      <alignment vertical="center"/>
    </xf>
    <xf numFmtId="10" fontId="56" fillId="3" borderId="0" xfId="19" applyNumberFormat="1" applyFont="1" applyFill="1" applyAlignment="1">
      <alignment vertical="center"/>
    </xf>
    <xf numFmtId="3" fontId="50" fillId="4" borderId="0" xfId="19" applyNumberFormat="1" applyFont="1" applyFill="1" applyBorder="1" applyAlignment="1">
      <alignment horizontal="right" vertical="center" indent="1"/>
    </xf>
    <xf numFmtId="0" fontId="132" fillId="3" borderId="0" xfId="0" applyFont="1" applyFill="1" applyBorder="1" applyAlignment="1">
      <alignment vertical="center" wrapText="1"/>
    </xf>
    <xf numFmtId="14" fontId="39" fillId="19" borderId="0" xfId="3" applyNumberFormat="1" applyFont="1" applyFill="1" applyBorder="1" applyAlignment="1">
      <alignment horizontal="center" vertical="center"/>
    </xf>
    <xf numFmtId="0" fontId="48" fillId="3" borderId="0" xfId="0" applyFont="1" applyFill="1" applyBorder="1" applyAlignment="1">
      <alignment horizontal="right" vertical="center" indent="1"/>
    </xf>
    <xf numFmtId="0" fontId="0" fillId="19" borderId="0" xfId="0" applyFill="1"/>
    <xf numFmtId="0" fontId="32" fillId="3" borderId="0" xfId="22" applyFont="1" applyFill="1" applyBorder="1" applyAlignment="1">
      <alignment horizontal="left" vertical="center"/>
    </xf>
    <xf numFmtId="3" fontId="40" fillId="3" borderId="0" xfId="22" applyNumberFormat="1" applyFont="1" applyFill="1" applyBorder="1" applyAlignment="1">
      <alignment horizontal="right" vertical="center" indent="1"/>
    </xf>
    <xf numFmtId="10" fontId="40" fillId="3" borderId="0" xfId="22" applyNumberFormat="1" applyFont="1" applyFill="1" applyBorder="1" applyAlignment="1">
      <alignment horizontal="right" vertical="center" indent="2"/>
    </xf>
    <xf numFmtId="10" fontId="40" fillId="3" borderId="0" xfId="0" applyNumberFormat="1" applyFont="1" applyFill="1" applyBorder="1" applyAlignment="1">
      <alignment horizontal="right" indent="1"/>
    </xf>
    <xf numFmtId="10" fontId="40" fillId="3" borderId="0" xfId="22" applyNumberFormat="1" applyFont="1" applyFill="1" applyBorder="1" applyAlignment="1">
      <alignment horizontal="right" vertical="center" indent="1"/>
    </xf>
    <xf numFmtId="0" fontId="31" fillId="20" borderId="0" xfId="22" applyFont="1" applyFill="1" applyBorder="1" applyAlignment="1">
      <alignment horizontal="left" vertical="center"/>
    </xf>
    <xf numFmtId="3" fontId="39" fillId="20" borderId="0" xfId="22" applyNumberFormat="1" applyFont="1" applyFill="1" applyBorder="1" applyAlignment="1">
      <alignment horizontal="right" vertical="center" indent="1"/>
    </xf>
    <xf numFmtId="10" fontId="39" fillId="20" borderId="0" xfId="22" applyNumberFormat="1" applyFont="1" applyFill="1" applyBorder="1" applyAlignment="1">
      <alignment horizontal="right" vertical="center" indent="2"/>
    </xf>
    <xf numFmtId="10" fontId="39" fillId="20" borderId="0" xfId="22" applyNumberFormat="1" applyFont="1" applyFill="1" applyBorder="1" applyAlignment="1">
      <alignment horizontal="right" vertical="center" indent="1"/>
    </xf>
    <xf numFmtId="0" fontId="32" fillId="19" borderId="0" xfId="3" applyFont="1" applyFill="1" applyBorder="1" applyAlignment="1">
      <alignment horizontal="center" vertical="center" wrapText="1"/>
    </xf>
    <xf numFmtId="0" fontId="89" fillId="3" borderId="0" xfId="0" applyFont="1" applyFill="1" applyAlignment="1">
      <alignment vertical="center"/>
    </xf>
    <xf numFmtId="3" fontId="50" fillId="3"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vertical="center"/>
      <protection hidden="1"/>
    </xf>
    <xf numFmtId="0" fontId="89" fillId="3" borderId="0" xfId="0" applyFont="1" applyFill="1" applyAlignment="1">
      <alignment vertical="center" wrapText="1"/>
    </xf>
    <xf numFmtId="0" fontId="93" fillId="3" borderId="0" xfId="0" applyFont="1" applyFill="1" applyAlignment="1">
      <alignment vertical="center"/>
    </xf>
    <xf numFmtId="3" fontId="32" fillId="3" borderId="0" xfId="23" quotePrefix="1" applyNumberFormat="1" applyFont="1" applyFill="1" applyBorder="1" applyAlignment="1" applyProtection="1">
      <alignment vertical="center"/>
      <protection hidden="1"/>
    </xf>
    <xf numFmtId="10" fontId="32" fillId="3" borderId="0" xfId="23" quotePrefix="1" applyNumberFormat="1" applyFont="1" applyFill="1" applyBorder="1" applyAlignment="1" applyProtection="1">
      <alignment vertical="center"/>
      <protection hidden="1"/>
    </xf>
    <xf numFmtId="0" fontId="93" fillId="3" borderId="0" xfId="0" applyFont="1" applyFill="1" applyAlignment="1">
      <alignment vertical="center" wrapText="1"/>
    </xf>
    <xf numFmtId="0" fontId="97" fillId="19" borderId="0" xfId="0" applyFont="1" applyFill="1" applyAlignment="1">
      <alignment vertical="center"/>
    </xf>
    <xf numFmtId="3" fontId="75" fillId="19" borderId="0" xfId="23" quotePrefix="1" applyNumberFormat="1" applyFont="1" applyFill="1" applyBorder="1" applyAlignment="1" applyProtection="1">
      <alignment vertical="center"/>
      <protection hidden="1"/>
    </xf>
    <xf numFmtId="10" fontId="75"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5" fillId="20" borderId="0" xfId="23" quotePrefix="1" applyNumberFormat="1" applyFont="1" applyFill="1" applyBorder="1" applyAlignment="1" applyProtection="1">
      <alignment vertical="center"/>
      <protection hidden="1"/>
    </xf>
    <xf numFmtId="10" fontId="75" fillId="20" borderId="0" xfId="23" quotePrefix="1" applyNumberFormat="1" applyFont="1" applyFill="1" applyBorder="1" applyAlignment="1" applyProtection="1">
      <alignment vertical="center"/>
      <protection hidden="1"/>
    </xf>
    <xf numFmtId="0" fontId="40" fillId="19" borderId="0" xfId="3" applyFont="1" applyFill="1" applyBorder="1" applyAlignment="1">
      <alignment horizontal="center" vertical="center" wrapText="1"/>
    </xf>
    <xf numFmtId="14" fontId="39" fillId="19" borderId="0" xfId="3" applyNumberFormat="1" applyFont="1" applyFill="1" applyBorder="1" applyAlignment="1" applyProtection="1">
      <alignment horizontal="center" vertical="center" wrapText="1"/>
      <protection hidden="1"/>
    </xf>
    <xf numFmtId="0" fontId="75" fillId="20" borderId="0" xfId="0" applyFont="1" applyFill="1" applyBorder="1" applyAlignment="1">
      <alignment vertical="center" wrapText="1"/>
    </xf>
    <xf numFmtId="3" fontId="39" fillId="21" borderId="0" xfId="23" quotePrefix="1" applyNumberFormat="1" applyFont="1" applyFill="1" applyBorder="1" applyAlignment="1" applyProtection="1">
      <alignment vertical="center"/>
      <protection hidden="1"/>
    </xf>
    <xf numFmtId="10" fontId="73" fillId="21" borderId="0" xfId="23" quotePrefix="1" applyNumberFormat="1" applyFont="1" applyFill="1" applyBorder="1" applyAlignment="1" applyProtection="1">
      <alignment vertical="center"/>
      <protection hidden="1"/>
    </xf>
    <xf numFmtId="3" fontId="73" fillId="21" borderId="0" xfId="23" quotePrefix="1" applyNumberFormat="1" applyFont="1" applyFill="1" applyBorder="1" applyAlignment="1" applyProtection="1">
      <alignment vertical="center"/>
      <protection hidden="1"/>
    </xf>
    <xf numFmtId="0" fontId="0" fillId="19" borderId="0" xfId="0" applyFill="1" applyBorder="1"/>
    <xf numFmtId="0" fontId="33" fillId="3" borderId="0" xfId="23" quotePrefix="1" applyNumberFormat="1" applyFont="1" applyFill="1" applyBorder="1" applyAlignment="1">
      <alignment vertical="center" wrapText="1"/>
    </xf>
    <xf numFmtId="3" fontId="48" fillId="22" borderId="0" xfId="0" applyNumberFormat="1" applyFont="1" applyFill="1" applyBorder="1" applyAlignment="1">
      <alignment horizontal="right" vertical="center" wrapText="1" indent="1"/>
    </xf>
    <xf numFmtId="10" fontId="48" fillId="3" borderId="0" xfId="0" applyNumberFormat="1" applyFont="1" applyFill="1" applyBorder="1" applyAlignment="1">
      <alignment horizontal="center" vertical="center"/>
    </xf>
    <xf numFmtId="3" fontId="48" fillId="3" borderId="0" xfId="0" applyNumberFormat="1" applyFont="1" applyFill="1" applyBorder="1" applyAlignment="1">
      <alignment horizontal="right" vertical="center" indent="1"/>
    </xf>
    <xf numFmtId="0" fontId="33" fillId="3" borderId="0" xfId="23" quotePrefix="1" applyNumberFormat="1" applyFont="1" applyFill="1" applyBorder="1" applyAlignment="1">
      <alignment vertical="center"/>
    </xf>
    <xf numFmtId="0" fontId="33" fillId="3" borderId="0" xfId="23" applyNumberFormat="1" applyFont="1" applyFill="1" applyBorder="1" applyAlignment="1">
      <alignment vertical="center"/>
    </xf>
    <xf numFmtId="0" fontId="69" fillId="23" borderId="0" xfId="0" applyFont="1" applyFill="1" applyBorder="1" applyAlignment="1">
      <alignment vertical="center" wrapText="1"/>
    </xf>
    <xf numFmtId="3" fontId="67" fillId="23" borderId="0" xfId="0" applyNumberFormat="1" applyFont="1" applyFill="1" applyBorder="1" applyAlignment="1">
      <alignment horizontal="right" vertical="center" wrapText="1" indent="1"/>
    </xf>
    <xf numFmtId="10" fontId="67" fillId="20" borderId="0" xfId="0" applyNumberFormat="1" applyFont="1" applyFill="1" applyBorder="1" applyAlignment="1">
      <alignment horizontal="center" vertical="center"/>
    </xf>
    <xf numFmtId="3" fontId="69" fillId="23" borderId="0" xfId="0" applyNumberFormat="1" applyFont="1" applyFill="1" applyBorder="1" applyAlignment="1">
      <alignment horizontal="right" vertical="center" wrapText="1" indent="1"/>
    </xf>
    <xf numFmtId="10" fontId="69" fillId="20" borderId="0" xfId="0" applyNumberFormat="1" applyFont="1" applyFill="1" applyBorder="1" applyAlignment="1">
      <alignment horizontal="center" vertical="center"/>
    </xf>
    <xf numFmtId="10" fontId="69" fillId="19" borderId="0" xfId="0" applyNumberFormat="1" applyFont="1" applyFill="1" applyBorder="1" applyAlignment="1">
      <alignment horizontal="center" vertical="center"/>
    </xf>
    <xf numFmtId="0" fontId="31" fillId="19" borderId="0" xfId="3" applyFont="1" applyFill="1" applyBorder="1" applyAlignment="1">
      <alignment horizontal="left" vertical="center" wrapText="1"/>
    </xf>
    <xf numFmtId="14" fontId="32" fillId="19" borderId="0" xfId="3" applyNumberFormat="1" applyFont="1" applyFill="1" applyBorder="1" applyAlignment="1">
      <alignment horizontal="right" vertical="center" wrapText="1"/>
    </xf>
    <xf numFmtId="0" fontId="32" fillId="19" borderId="0" xfId="3" applyFont="1" applyFill="1" applyBorder="1" applyAlignment="1">
      <alignment horizontal="left" vertical="center" wrapText="1"/>
    </xf>
    <xf numFmtId="0" fontId="31" fillId="19" borderId="0" xfId="3" applyFont="1" applyFill="1" applyBorder="1" applyAlignment="1">
      <alignment horizontal="right" vertical="center" wrapText="1" indent="1"/>
    </xf>
    <xf numFmtId="10" fontId="84" fillId="19" borderId="0" xfId="0" applyNumberFormat="1" applyFont="1" applyFill="1" applyBorder="1" applyAlignment="1">
      <alignment horizontal="center" vertical="center"/>
    </xf>
    <xf numFmtId="10" fontId="48" fillId="19" borderId="0" xfId="0" applyNumberFormat="1" applyFont="1" applyFill="1" applyBorder="1" applyAlignment="1">
      <alignment horizontal="center" vertical="center"/>
    </xf>
    <xf numFmtId="0" fontId="32" fillId="19" borderId="0" xfId="0" applyFont="1" applyFill="1" applyBorder="1" applyAlignment="1">
      <alignment horizontal="center" vertical="center" wrapText="1"/>
    </xf>
    <xf numFmtId="14" fontId="39" fillId="19" borderId="0" xfId="3" applyNumberFormat="1" applyFont="1" applyFill="1" applyBorder="1" applyAlignment="1">
      <alignment horizontal="center" vertical="center" wrapText="1"/>
    </xf>
    <xf numFmtId="0" fontId="32" fillId="19" borderId="0" xfId="0" applyFont="1" applyFill="1" applyBorder="1" applyAlignment="1">
      <alignment vertical="center" wrapText="1"/>
    </xf>
    <xf numFmtId="0" fontId="52" fillId="3" borderId="0" xfId="22" applyFont="1" applyFill="1" applyBorder="1" applyAlignment="1">
      <alignment horizontal="left" vertical="center" wrapText="1"/>
    </xf>
    <xf numFmtId="3" fontId="52" fillId="3" borderId="0" xfId="22" applyNumberFormat="1" applyFont="1" applyFill="1" applyBorder="1" applyAlignment="1">
      <alignment horizontal="right" vertical="center" indent="1"/>
    </xf>
    <xf numFmtId="10" fontId="52" fillId="3" borderId="0" xfId="22" applyNumberFormat="1" applyFont="1" applyFill="1" applyBorder="1" applyAlignment="1">
      <alignment horizontal="right" vertical="center" indent="1"/>
    </xf>
    <xf numFmtId="0" fontId="73" fillId="21" borderId="0" xfId="22" applyFont="1" applyFill="1" applyBorder="1" applyAlignment="1">
      <alignment horizontal="left" vertical="center"/>
    </xf>
    <xf numFmtId="3" fontId="73" fillId="21" borderId="0" xfId="22" applyNumberFormat="1" applyFont="1" applyFill="1" applyBorder="1" applyAlignment="1">
      <alignment horizontal="right" vertical="center" indent="1"/>
    </xf>
    <xf numFmtId="10" fontId="73" fillId="21" borderId="0" xfId="22" applyNumberFormat="1" applyFont="1" applyFill="1" applyBorder="1" applyAlignment="1">
      <alignment horizontal="right" vertical="center" indent="1"/>
    </xf>
    <xf numFmtId="0" fontId="147" fillId="19" borderId="0" xfId="0" applyFont="1" applyFill="1" applyBorder="1" applyAlignment="1" applyProtection="1">
      <alignment horizontal="center" vertical="center" wrapText="1" readingOrder="1"/>
      <protection locked="0"/>
    </xf>
    <xf numFmtId="0" fontId="31" fillId="24" borderId="0" xfId="0" applyFont="1" applyFill="1" applyBorder="1" applyAlignment="1" applyProtection="1">
      <alignment vertical="center" wrapText="1" readingOrder="1"/>
      <protection locked="0"/>
    </xf>
    <xf numFmtId="3" fontId="31" fillId="19" borderId="0" xfId="0" applyNumberFormat="1" applyFont="1" applyFill="1" applyBorder="1" applyAlignment="1" applyProtection="1">
      <alignment vertical="center" wrapText="1" readingOrder="1"/>
      <protection locked="0"/>
    </xf>
    <xf numFmtId="0" fontId="31" fillId="25" borderId="0" xfId="0" applyFont="1" applyFill="1" applyBorder="1" applyAlignment="1" applyProtection="1">
      <alignment vertical="center" wrapText="1" readingOrder="1"/>
      <protection locked="0"/>
    </xf>
    <xf numFmtId="3" fontId="31" fillId="20" borderId="0" xfId="0" applyNumberFormat="1" applyFont="1" applyFill="1" applyBorder="1" applyAlignment="1" applyProtection="1">
      <alignment vertical="center" wrapText="1" readingOrder="1"/>
      <protection locked="0"/>
    </xf>
    <xf numFmtId="0" fontId="32" fillId="26" borderId="0" xfId="0" applyFont="1" applyFill="1" applyBorder="1" applyAlignment="1" applyProtection="1">
      <alignment vertical="center" wrapText="1" readingOrder="1"/>
      <protection locked="0"/>
    </xf>
    <xf numFmtId="3" fontId="32" fillId="3" borderId="0" xfId="0" applyNumberFormat="1" applyFont="1" applyFill="1" applyBorder="1" applyAlignment="1" applyProtection="1">
      <alignment vertical="center" wrapText="1" readingOrder="1"/>
      <protection locked="0"/>
    </xf>
    <xf numFmtId="0" fontId="32" fillId="10" borderId="0" xfId="28" applyFont="1" applyFill="1" applyBorder="1" applyAlignment="1">
      <alignment horizontal="center" vertical="center" wrapText="1"/>
    </xf>
    <xf numFmtId="14" fontId="31" fillId="10" borderId="0" xfId="28" applyNumberFormat="1" applyFont="1" applyFill="1" applyBorder="1" applyAlignment="1" applyProtection="1">
      <alignment horizontal="center" vertical="center" wrapText="1"/>
      <protection hidden="1"/>
    </xf>
    <xf numFmtId="10" fontId="50" fillId="3" borderId="0" xfId="23" quotePrefix="1" applyNumberFormat="1" applyFont="1" applyFill="1" applyBorder="1" applyAlignment="1" applyProtection="1">
      <alignment horizontal="right" vertical="center" indent="1"/>
      <protection hidden="1"/>
    </xf>
    <xf numFmtId="3" fontId="50" fillId="3" borderId="0" xfId="23" quotePrefix="1" applyNumberFormat="1" applyFont="1" applyFill="1" applyBorder="1" applyAlignment="1" applyProtection="1">
      <alignment horizontal="right" vertical="center"/>
      <protection hidden="1"/>
    </xf>
    <xf numFmtId="0" fontId="69" fillId="3" borderId="0" xfId="0" applyFont="1" applyFill="1" applyBorder="1" applyAlignment="1">
      <alignment horizontal="right" vertical="center" indent="1"/>
    </xf>
    <xf numFmtId="0" fontId="26" fillId="0" borderId="0" xfId="3" applyFont="1" applyFill="1" applyBorder="1" applyAlignment="1"/>
    <xf numFmtId="49" fontId="123" fillId="0" borderId="0" xfId="3" applyNumberFormat="1" applyFont="1" applyFill="1" applyBorder="1" applyAlignment="1">
      <alignment horizontal="right" vertical="center"/>
    </xf>
    <xf numFmtId="3" fontId="50" fillId="4" borderId="0" xfId="23" quotePrefix="1" applyNumberFormat="1" applyFont="1" applyFill="1" applyBorder="1" applyAlignment="1" applyProtection="1">
      <alignment vertical="center"/>
      <protection hidden="1"/>
    </xf>
    <xf numFmtId="10" fontId="50" fillId="3" borderId="0" xfId="23" quotePrefix="1" applyNumberFormat="1" applyFont="1" applyFill="1" applyBorder="1" applyAlignment="1" applyProtection="1">
      <alignment horizontal="right" vertical="center"/>
      <protection hidden="1"/>
    </xf>
    <xf numFmtId="0" fontId="50" fillId="3" borderId="0" xfId="0" applyFont="1" applyFill="1" applyAlignment="1">
      <alignment horizontal="left" vertical="center"/>
    </xf>
    <xf numFmtId="3" fontId="89" fillId="3" borderId="0" xfId="0" applyNumberFormat="1" applyFont="1" applyFill="1" applyAlignment="1">
      <alignment vertical="center"/>
    </xf>
    <xf numFmtId="0" fontId="157" fillId="0" borderId="0" xfId="0" applyFont="1"/>
    <xf numFmtId="0" fontId="158" fillId="0" borderId="0" xfId="3" applyFont="1" applyFill="1" applyBorder="1" applyAlignment="1"/>
    <xf numFmtId="0" fontId="159" fillId="0" borderId="0" xfId="3" applyFont="1" applyFill="1" applyBorder="1" applyAlignment="1">
      <alignment horizontal="right" vertical="center"/>
    </xf>
    <xf numFmtId="0" fontId="159" fillId="0" borderId="0" xfId="3" applyFont="1" applyFill="1" applyBorder="1" applyAlignment="1">
      <alignment horizontal="left" vertical="center"/>
    </xf>
    <xf numFmtId="0" fontId="159" fillId="0" borderId="0" xfId="28" applyFont="1" applyFill="1" applyBorder="1" applyAlignment="1">
      <alignment horizontal="left" vertical="center"/>
    </xf>
    <xf numFmtId="0" fontId="163" fillId="0" borderId="0" xfId="28" applyFont="1" applyFill="1" applyBorder="1" applyAlignment="1">
      <alignment horizontal="left" vertical="center"/>
    </xf>
    <xf numFmtId="0" fontId="161" fillId="0" borderId="0" xfId="3" applyFont="1" applyFill="1" applyBorder="1" applyAlignment="1">
      <alignment horizontal="left" vertical="center"/>
    </xf>
    <xf numFmtId="0" fontId="161" fillId="0" borderId="0" xfId="3" applyFont="1" applyFill="1" applyAlignment="1">
      <alignment horizontal="left" vertical="center"/>
    </xf>
    <xf numFmtId="0" fontId="159" fillId="8" borderId="0" xfId="3" applyFont="1" applyFill="1" applyBorder="1" applyAlignment="1">
      <alignment horizontal="left" vertical="center"/>
    </xf>
    <xf numFmtId="0" fontId="161" fillId="0" borderId="0" xfId="0" applyFont="1" applyAlignment="1">
      <alignment horizontal="left" vertical="center"/>
    </xf>
    <xf numFmtId="14" fontId="161" fillId="0" borderId="0" xfId="0" applyNumberFormat="1" applyFont="1" applyAlignment="1">
      <alignment horizontal="right" vertical="center"/>
    </xf>
    <xf numFmtId="0" fontId="161" fillId="0" borderId="0" xfId="0" applyFont="1" applyAlignment="1">
      <alignment horizontal="right" vertical="center"/>
    </xf>
    <xf numFmtId="0" fontId="173" fillId="0" borderId="0" xfId="3" applyFont="1" applyAlignment="1">
      <alignment horizontal="left" vertical="center"/>
    </xf>
    <xf numFmtId="0" fontId="161" fillId="0" borderId="0" xfId="3" applyFont="1" applyAlignment="1">
      <alignment horizontal="left" vertical="center"/>
    </xf>
    <xf numFmtId="0" fontId="159" fillId="0" borderId="0" xfId="0" applyFont="1" applyAlignment="1">
      <alignment horizontal="right" vertical="center" indent="1"/>
    </xf>
    <xf numFmtId="14" fontId="174" fillId="0" borderId="0" xfId="0" applyNumberFormat="1" applyFont="1" applyAlignment="1">
      <alignment horizontal="right" vertical="center"/>
    </xf>
    <xf numFmtId="0" fontId="174" fillId="0" borderId="0" xfId="3" applyFont="1" applyFill="1">
      <alignment vertical="top"/>
    </xf>
    <xf numFmtId="0" fontId="161" fillId="0" borderId="0" xfId="0" applyFont="1" applyAlignment="1">
      <alignment horizontal="left"/>
    </xf>
    <xf numFmtId="0" fontId="160" fillId="0" borderId="0" xfId="0" applyFont="1" applyAlignment="1">
      <alignment horizontal="left" vertical="center"/>
    </xf>
    <xf numFmtId="0" fontId="18" fillId="0" borderId="0" xfId="3" applyFont="1" applyFill="1" applyAlignment="1"/>
    <xf numFmtId="0" fontId="18" fillId="0" borderId="0" xfId="3" applyFont="1" applyFill="1" applyAlignment="1">
      <alignment horizontal="center"/>
    </xf>
    <xf numFmtId="0" fontId="163" fillId="0" borderId="0" xfId="3" applyFont="1" applyFill="1" applyAlignment="1">
      <alignment horizontal="left" vertical="center"/>
    </xf>
    <xf numFmtId="0" fontId="25" fillId="0" borderId="0" xfId="3" applyFont="1" applyFill="1" applyAlignment="1">
      <alignment horizontal="center"/>
    </xf>
    <xf numFmtId="0" fontId="161" fillId="0" borderId="0" xfId="0" applyFont="1" applyFill="1" applyAlignment="1">
      <alignment horizontal="right" vertical="center"/>
    </xf>
    <xf numFmtId="0" fontId="159" fillId="0" borderId="0" xfId="3" applyFont="1" applyAlignment="1">
      <alignment horizontal="left" vertical="center"/>
    </xf>
    <xf numFmtId="0" fontId="159" fillId="16" borderId="0" xfId="3" applyFont="1" applyFill="1" applyAlignment="1">
      <alignment horizontal="center"/>
    </xf>
    <xf numFmtId="0" fontId="159" fillId="0" borderId="0" xfId="3" applyFont="1" applyFill="1" applyAlignment="1">
      <alignment horizontal="left" vertical="center"/>
    </xf>
    <xf numFmtId="0" fontId="174" fillId="0" borderId="0" xfId="3" applyFont="1" applyFill="1" applyBorder="1" applyAlignment="1">
      <alignment horizontal="left" vertical="center"/>
    </xf>
    <xf numFmtId="0" fontId="22" fillId="0" borderId="0" xfId="15" applyFont="1" applyFill="1" applyAlignment="1"/>
    <xf numFmtId="0" fontId="163" fillId="0" borderId="0" xfId="15" applyFont="1" applyFill="1" applyAlignment="1">
      <alignment horizontal="left" vertical="center"/>
    </xf>
    <xf numFmtId="0" fontId="160" fillId="0" borderId="0" xfId="24" applyFont="1"/>
    <xf numFmtId="0" fontId="160" fillId="0" borderId="0" xfId="24" quotePrefix="1" applyFont="1"/>
    <xf numFmtId="0" fontId="174" fillId="0" borderId="0" xfId="24" applyFont="1" applyAlignment="1">
      <alignment vertical="center"/>
    </xf>
    <xf numFmtId="0" fontId="88" fillId="0" borderId="0" xfId="24" applyFont="1" applyFill="1" applyAlignment="1">
      <alignment vertical="center"/>
    </xf>
    <xf numFmtId="0" fontId="180" fillId="0" borderId="0" xfId="24" applyFont="1" applyAlignment="1">
      <alignment vertical="center"/>
    </xf>
    <xf numFmtId="0" fontId="161" fillId="0" borderId="0" xfId="0" applyFont="1" applyFill="1" applyAlignment="1">
      <alignment horizontal="left" vertical="center"/>
    </xf>
    <xf numFmtId="0" fontId="174" fillId="0" borderId="0" xfId="0" applyFont="1" applyFill="1" applyAlignment="1">
      <alignment horizontal="left" vertical="center"/>
    </xf>
    <xf numFmtId="0" fontId="168" fillId="0" borderId="0" xfId="0" applyFont="1" applyFill="1" applyBorder="1" applyAlignment="1">
      <alignment vertical="center"/>
    </xf>
    <xf numFmtId="0" fontId="161" fillId="0" borderId="0" xfId="0" applyFont="1" applyFill="1" applyAlignment="1">
      <alignment horizontal="left"/>
    </xf>
    <xf numFmtId="0" fontId="174" fillId="0" borderId="0" xfId="0" applyFont="1" applyAlignment="1">
      <alignment horizontal="left" vertical="center"/>
    </xf>
    <xf numFmtId="0" fontId="173" fillId="0" borderId="0" xfId="0" applyFont="1" applyFill="1" applyBorder="1" applyAlignment="1">
      <alignment vertical="center"/>
    </xf>
    <xf numFmtId="0" fontId="160" fillId="0" borderId="0" xfId="0" applyFont="1" applyAlignment="1">
      <alignment vertical="center"/>
    </xf>
    <xf numFmtId="0" fontId="161" fillId="0" borderId="0" xfId="27" applyFont="1" applyFill="1" applyAlignment="1" applyProtection="1">
      <alignment horizontal="left"/>
      <protection locked="0"/>
    </xf>
    <xf numFmtId="0" fontId="161" fillId="0" borderId="0" xfId="0" applyFont="1" applyFill="1" applyBorder="1" applyAlignment="1">
      <alignment horizontal="left" vertical="center"/>
    </xf>
    <xf numFmtId="0" fontId="22" fillId="0" borderId="0" xfId="0" applyFont="1" applyFill="1" applyAlignment="1">
      <alignment horizontal="center"/>
    </xf>
    <xf numFmtId="0" fontId="188" fillId="27" borderId="0" xfId="3" applyFont="1" applyFill="1">
      <alignment vertical="top"/>
    </xf>
    <xf numFmtId="0" fontId="32" fillId="27" borderId="0" xfId="3" applyFont="1" applyFill="1">
      <alignment vertical="top"/>
    </xf>
    <xf numFmtId="0" fontId="31" fillId="11" borderId="0" xfId="0" applyFont="1" applyFill="1" applyBorder="1" applyAlignment="1"/>
    <xf numFmtId="0" fontId="31" fillId="11" borderId="0" xfId="3" applyFont="1" applyFill="1" applyAlignment="1">
      <alignment horizontal="left" vertical="center" wrapText="1"/>
    </xf>
    <xf numFmtId="0" fontId="31" fillId="11" borderId="0" xfId="3" applyFont="1" applyFill="1" applyAlignment="1">
      <alignment horizontal="center" vertical="center" wrapText="1"/>
    </xf>
    <xf numFmtId="0" fontId="31" fillId="11" borderId="0" xfId="3" applyFont="1" applyFill="1" applyAlignment="1">
      <alignment horizontal="left" vertical="center" wrapText="1" indent="1"/>
    </xf>
    <xf numFmtId="0" fontId="162" fillId="11" borderId="0" xfId="3" applyFont="1" applyFill="1" applyBorder="1" applyAlignment="1">
      <alignment horizontal="left" vertical="center"/>
    </xf>
    <xf numFmtId="0" fontId="162" fillId="11" borderId="0" xfId="3" applyFont="1" applyFill="1" applyBorder="1" applyAlignment="1">
      <alignment horizontal="center" vertical="center"/>
    </xf>
    <xf numFmtId="0" fontId="162" fillId="11" borderId="0" xfId="3" applyFont="1" applyFill="1" applyBorder="1" applyAlignment="1">
      <alignment horizontal="left" vertical="center" indent="1"/>
    </xf>
    <xf numFmtId="0" fontId="162" fillId="11" borderId="0" xfId="3" applyFont="1" applyFill="1" applyBorder="1" applyAlignment="1">
      <alignment horizontal="center" vertical="center" wrapText="1"/>
    </xf>
    <xf numFmtId="0" fontId="39" fillId="28" borderId="0" xfId="3" applyFont="1" applyFill="1" applyAlignment="1">
      <alignment horizontal="left" vertical="center"/>
    </xf>
    <xf numFmtId="0" fontId="32" fillId="28" borderId="0" xfId="3" applyFont="1" applyFill="1" applyAlignment="1">
      <alignment horizontal="left" vertical="center"/>
    </xf>
    <xf numFmtId="0" fontId="32" fillId="28" borderId="0" xfId="3" applyFont="1" applyFill="1" applyAlignment="1">
      <alignment vertical="center"/>
    </xf>
    <xf numFmtId="3" fontId="31" fillId="28" borderId="0" xfId="3" applyNumberFormat="1" applyFont="1" applyFill="1" applyAlignment="1">
      <alignment horizontal="right" vertical="center"/>
    </xf>
    <xf numFmtId="10" fontId="31" fillId="28" borderId="0" xfId="0" applyNumberFormat="1" applyFont="1" applyFill="1" applyAlignment="1">
      <alignment horizontal="right" vertical="center"/>
    </xf>
    <xf numFmtId="0" fontId="32" fillId="11" borderId="0" xfId="0" applyFont="1" applyFill="1" applyBorder="1" applyAlignment="1">
      <alignment horizontal="center" wrapText="1"/>
    </xf>
    <xf numFmtId="0" fontId="160" fillId="11" borderId="0" xfId="0" applyFont="1" applyFill="1" applyBorder="1" applyAlignment="1">
      <alignment horizontal="center" vertical="top" wrapText="1"/>
    </xf>
    <xf numFmtId="0" fontId="75" fillId="28" borderId="0" xfId="0" applyFont="1" applyFill="1" applyBorder="1" applyAlignment="1">
      <alignment vertical="center" wrapText="1"/>
    </xf>
    <xf numFmtId="3" fontId="31" fillId="28" borderId="0" xfId="19" applyNumberFormat="1" applyFont="1" applyFill="1" applyBorder="1" applyAlignment="1">
      <alignment horizontal="right" vertical="center"/>
    </xf>
    <xf numFmtId="10" fontId="31" fillId="28" borderId="0" xfId="19" applyNumberFormat="1" applyFont="1" applyFill="1" applyAlignment="1">
      <alignment vertical="center"/>
    </xf>
    <xf numFmtId="0" fontId="31"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wrapText="1"/>
      <protection locked="0"/>
    </xf>
    <xf numFmtId="3" fontId="31" fillId="29" borderId="0" xfId="19" applyNumberFormat="1" applyFont="1" applyFill="1" applyBorder="1" applyAlignment="1">
      <alignment horizontal="right" vertical="center" indent="1"/>
    </xf>
    <xf numFmtId="0" fontId="31" fillId="28" borderId="0" xfId="3" applyFont="1" applyFill="1" applyAlignment="1">
      <alignment horizontal="center" vertical="center" wrapText="1"/>
    </xf>
    <xf numFmtId="0" fontId="67" fillId="28" borderId="0" xfId="3" applyFont="1" applyFill="1" applyAlignment="1">
      <alignment horizontal="left" vertical="center" wrapText="1"/>
    </xf>
    <xf numFmtId="3" fontId="67" fillId="28" borderId="0" xfId="3" applyNumberFormat="1" applyFont="1" applyFill="1" applyAlignment="1">
      <alignment horizontal="right" vertical="center" wrapText="1"/>
    </xf>
    <xf numFmtId="0" fontId="32" fillId="28" borderId="0" xfId="3" applyFont="1" applyFill="1" applyAlignment="1">
      <alignment horizontal="right" vertical="center"/>
    </xf>
    <xf numFmtId="0" fontId="75" fillId="11" borderId="0" xfId="3" applyFont="1" applyFill="1" applyAlignment="1">
      <alignment horizontal="center" vertical="center" wrapText="1"/>
    </xf>
    <xf numFmtId="166" fontId="75" fillId="28" borderId="0" xfId="20" applyNumberFormat="1" applyFont="1" applyFill="1" applyBorder="1" applyAlignment="1">
      <alignment horizontal="right" vertical="center" wrapText="1"/>
    </xf>
    <xf numFmtId="0" fontId="66" fillId="28" borderId="0" xfId="3" applyFont="1" applyFill="1" applyAlignment="1">
      <alignment horizontal="center" vertical="center" wrapText="1"/>
    </xf>
    <xf numFmtId="0" fontId="75" fillId="28" borderId="0" xfId="20" applyFont="1" applyFill="1" applyBorder="1" applyAlignment="1">
      <alignment vertical="center"/>
    </xf>
    <xf numFmtId="166" fontId="31" fillId="28" borderId="0" xfId="20" applyNumberFormat="1" applyFont="1" applyFill="1" applyBorder="1" applyAlignment="1">
      <alignment horizontal="right" vertical="center" wrapText="1"/>
    </xf>
    <xf numFmtId="4" fontId="32" fillId="28" borderId="0" xfId="0" applyNumberFormat="1" applyFont="1" applyFill="1" applyBorder="1" applyAlignment="1">
      <alignment horizontal="right" vertical="center"/>
    </xf>
    <xf numFmtId="0" fontId="0" fillId="11" borderId="0" xfId="0" applyFill="1"/>
    <xf numFmtId="0" fontId="88" fillId="7" borderId="0" xfId="24" applyFont="1" applyFill="1" applyAlignment="1">
      <alignment vertical="center"/>
    </xf>
    <xf numFmtId="0" fontId="100" fillId="7" borderId="0" xfId="24" applyFont="1" applyFill="1" applyAlignment="1">
      <alignment vertical="center"/>
    </xf>
    <xf numFmtId="0" fontId="163" fillId="7" borderId="0" xfId="24" applyFont="1" applyFill="1" applyAlignment="1">
      <alignment vertical="center"/>
    </xf>
    <xf numFmtId="0" fontId="100" fillId="12" borderId="0" xfId="15" applyFont="1" applyFill="1" applyAlignment="1">
      <alignment horizontal="left" vertical="center"/>
    </xf>
    <xf numFmtId="0" fontId="163" fillId="12" borderId="0" xfId="15" applyFont="1" applyFill="1" applyAlignment="1">
      <alignment horizontal="left" vertical="center"/>
    </xf>
    <xf numFmtId="0" fontId="23" fillId="16" borderId="0" xfId="3" applyFont="1" applyFill="1" applyAlignment="1">
      <alignment horizontal="left" vertical="center"/>
    </xf>
    <xf numFmtId="0" fontId="159" fillId="16" borderId="0" xfId="3" applyFont="1" applyFill="1" applyAlignment="1">
      <alignment horizontal="left" vertical="center"/>
    </xf>
    <xf numFmtId="0" fontId="18" fillId="11" borderId="0" xfId="3" applyFont="1" applyFill="1" applyAlignment="1">
      <alignment horizontal="left" vertical="center"/>
    </xf>
    <xf numFmtId="0" fontId="163" fillId="11" borderId="0" xfId="3" applyFont="1" applyFill="1" applyAlignment="1">
      <alignment horizontal="left" vertical="center"/>
    </xf>
    <xf numFmtId="49" fontId="61" fillId="0" borderId="0" xfId="3" applyNumberFormat="1" applyFont="1" applyFill="1" applyBorder="1" applyAlignment="1">
      <alignment horizontal="right"/>
    </xf>
    <xf numFmtId="0" fontId="25" fillId="0" borderId="0" xfId="3" applyFont="1" applyFill="1" applyBorder="1" applyAlignment="1">
      <alignment horizontal="right"/>
    </xf>
    <xf numFmtId="0" fontId="100" fillId="19" borderId="0" xfId="3" applyFont="1" applyFill="1" applyBorder="1" applyAlignment="1">
      <alignment horizontal="left" vertical="center"/>
    </xf>
    <xf numFmtId="0" fontId="26" fillId="19" borderId="0" xfId="3" applyFont="1" applyFill="1" applyBorder="1" applyAlignment="1"/>
    <xf numFmtId="0" fontId="159" fillId="19" borderId="0" xfId="3" applyFont="1" applyFill="1" applyBorder="1" applyAlignment="1">
      <alignment horizontal="left" vertical="center"/>
    </xf>
    <xf numFmtId="0" fontId="18" fillId="8" borderId="0" xfId="3" applyFont="1" applyFill="1" applyBorder="1" applyAlignment="1">
      <alignment horizontal="left" vertical="center"/>
    </xf>
    <xf numFmtId="0" fontId="15" fillId="11" borderId="0" xfId="3" applyFont="1" applyFill="1" applyAlignment="1">
      <alignment horizontal="left" vertical="center"/>
    </xf>
    <xf numFmtId="0" fontId="53" fillId="11" borderId="0" xfId="0" applyFont="1" applyFill="1" applyAlignment="1">
      <alignment vertical="top" wrapText="1"/>
    </xf>
    <xf numFmtId="0" fontId="0" fillId="11" borderId="0" xfId="0" applyFill="1" applyAlignment="1">
      <alignment vertical="center"/>
    </xf>
    <xf numFmtId="0" fontId="135" fillId="11" borderId="0" xfId="0" applyFont="1" applyFill="1" applyAlignment="1">
      <alignment vertical="center"/>
    </xf>
    <xf numFmtId="0" fontId="189" fillId="0" borderId="0" xfId="2" applyFont="1" applyAlignment="1" applyProtection="1"/>
    <xf numFmtId="0" fontId="189" fillId="0" borderId="0" xfId="2" applyFont="1" applyAlignment="1" applyProtection="1">
      <alignment vertical="center"/>
    </xf>
    <xf numFmtId="168" fontId="11" fillId="3" borderId="0" xfId="0" applyNumberFormat="1" applyFont="1" applyFill="1" applyAlignment="1">
      <alignment horizontal="right" vertical="center" indent="1"/>
    </xf>
    <xf numFmtId="10" fontId="11" fillId="3" borderId="0" xfId="4" applyNumberFormat="1" applyFont="1" applyFill="1" applyAlignment="1">
      <alignment horizontal="right" vertical="center" wrapText="1" indent="1"/>
    </xf>
    <xf numFmtId="0" fontId="121" fillId="0" borderId="0" xfId="0" applyFont="1"/>
    <xf numFmtId="0" fontId="190" fillId="0" borderId="0" xfId="0" applyFont="1"/>
    <xf numFmtId="0" fontId="121" fillId="0" borderId="0" xfId="0" applyFont="1" applyAlignment="1">
      <alignment vertical="center"/>
    </xf>
    <xf numFmtId="0" fontId="191" fillId="0" borderId="0" xfId="0" applyFont="1"/>
    <xf numFmtId="0" fontId="31" fillId="10" borderId="0" xfId="22" applyFont="1" applyFill="1" applyBorder="1" applyAlignment="1">
      <alignment vertical="center" wrapText="1"/>
    </xf>
    <xf numFmtId="0" fontId="31" fillId="0" borderId="0" xfId="22" applyFont="1" applyFill="1" applyBorder="1" applyAlignment="1">
      <alignment vertical="center" wrapText="1"/>
    </xf>
    <xf numFmtId="0" fontId="69" fillId="0" borderId="0" xfId="0" applyFont="1" applyFill="1" applyBorder="1" applyAlignment="1">
      <alignment horizontal="right" vertical="center" indent="1"/>
    </xf>
    <xf numFmtId="0" fontId="143" fillId="10" borderId="0" xfId="0" applyFont="1" applyFill="1" applyAlignment="1">
      <alignment vertical="center"/>
    </xf>
    <xf numFmtId="3" fontId="31" fillId="1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vertical="center"/>
      <protection hidden="1"/>
    </xf>
    <xf numFmtId="3" fontId="75" fillId="10" borderId="0" xfId="23" quotePrefix="1" applyNumberFormat="1" applyFont="1" applyFill="1" applyBorder="1" applyAlignment="1" applyProtection="1">
      <alignment vertical="center"/>
      <protection hidden="1"/>
    </xf>
    <xf numFmtId="10" fontId="75" fillId="10" borderId="0" xfId="23" quotePrefix="1" applyNumberFormat="1" applyFont="1" applyFill="1" applyBorder="1" applyAlignment="1" applyProtection="1">
      <alignment vertical="center"/>
      <protection hidden="1"/>
    </xf>
    <xf numFmtId="0" fontId="143" fillId="10" borderId="0" xfId="0" applyFont="1" applyFill="1" applyAlignment="1">
      <alignment vertical="center" wrapText="1"/>
    </xf>
    <xf numFmtId="3" fontId="31" fillId="30" borderId="0" xfId="23" quotePrefix="1" applyNumberFormat="1" applyFont="1" applyFill="1" applyBorder="1" applyAlignment="1" applyProtection="1">
      <alignment vertical="center"/>
      <protection hidden="1"/>
    </xf>
    <xf numFmtId="10" fontId="31" fillId="10" borderId="0" xfId="23" quotePrefix="1" applyNumberFormat="1" applyFont="1" applyFill="1" applyBorder="1" applyAlignment="1" applyProtection="1">
      <alignment horizontal="right" vertical="center"/>
      <protection hidden="1"/>
    </xf>
    <xf numFmtId="0" fontId="75" fillId="10" borderId="0" xfId="0" applyFont="1" applyFill="1" applyAlignment="1">
      <alignment horizontal="left" vertical="center"/>
    </xf>
    <xf numFmtId="3" fontId="97" fillId="10" borderId="0" xfId="0" applyNumberFormat="1" applyFont="1" applyFill="1" applyAlignment="1">
      <alignment vertical="center"/>
    </xf>
    <xf numFmtId="0" fontId="14" fillId="31" borderId="0" xfId="0" applyFont="1" applyFill="1" applyBorder="1" applyAlignment="1">
      <alignment horizontal="center" vertical="center"/>
    </xf>
    <xf numFmtId="0" fontId="10" fillId="0" borderId="0" xfId="0" applyFont="1" applyFill="1" applyBorder="1" applyAlignment="1"/>
    <xf numFmtId="0" fontId="85" fillId="0" borderId="0" xfId="2" applyFont="1" applyFill="1" applyAlignment="1" applyProtection="1">
      <alignment horizontal="left" vertical="center"/>
    </xf>
    <xf numFmtId="0" fontId="17" fillId="0" borderId="0" xfId="2" applyFont="1" applyFill="1" applyAlignment="1" applyProtection="1">
      <alignment horizontal="left" vertical="center"/>
    </xf>
    <xf numFmtId="0" fontId="185" fillId="0" borderId="0" xfId="2" applyFont="1" applyFill="1" applyAlignment="1" applyProtection="1">
      <alignment horizontal="left" vertical="center"/>
    </xf>
    <xf numFmtId="0" fontId="34" fillId="0" borderId="0" xfId="0" applyFont="1" applyFill="1" applyBorder="1" applyAlignment="1">
      <alignment horizontal="left"/>
    </xf>
    <xf numFmtId="0" fontId="180" fillId="0" borderId="0" xfId="0" applyFont="1" applyFill="1" applyBorder="1"/>
    <xf numFmtId="0" fontId="19" fillId="0" borderId="0" xfId="0" applyFont="1" applyFill="1" applyBorder="1" applyAlignment="1">
      <alignment vertical="center"/>
    </xf>
    <xf numFmtId="0" fontId="21" fillId="0" borderId="0" xfId="3" applyFont="1" applyFill="1" applyBorder="1" applyAlignment="1"/>
    <xf numFmtId="0" fontId="47" fillId="0" borderId="0" xfId="0" applyFont="1" applyFill="1"/>
    <xf numFmtId="0" fontId="10" fillId="0" borderId="0" xfId="0" applyFont="1" applyFill="1" applyBorder="1" applyAlignment="1">
      <alignment horizontal="center" vertical="center" wrapText="1"/>
    </xf>
    <xf numFmtId="0" fontId="10" fillId="0" borderId="0" xfId="0" applyFont="1" applyFill="1" applyBorder="1" applyAlignment="1">
      <alignment horizontal="center"/>
    </xf>
    <xf numFmtId="0" fontId="177" fillId="0" borderId="0" xfId="0" applyFont="1" applyFill="1" applyBorder="1" applyAlignment="1">
      <alignment horizontal="left" vertical="center"/>
    </xf>
    <xf numFmtId="0" fontId="14" fillId="7" borderId="0" xfId="0" applyFont="1" applyFill="1" applyBorder="1" applyAlignment="1">
      <alignment horizontal="center" vertical="center"/>
    </xf>
    <xf numFmtId="0" fontId="14" fillId="12" borderId="0" xfId="0" applyFont="1" applyFill="1" applyBorder="1" applyAlignment="1">
      <alignment horizontal="center" vertical="center"/>
    </xf>
    <xf numFmtId="0" fontId="14" fillId="16" borderId="0" xfId="0" applyFont="1" applyFill="1" applyBorder="1" applyAlignment="1">
      <alignment horizontal="center" vertical="center"/>
    </xf>
    <xf numFmtId="0" fontId="0" fillId="16" borderId="0" xfId="0" applyFill="1"/>
    <xf numFmtId="0" fontId="192" fillId="0" borderId="0" xfId="0" applyFont="1"/>
    <xf numFmtId="0" fontId="193" fillId="0" borderId="0" xfId="0" applyFont="1"/>
    <xf numFmtId="0" fontId="194" fillId="0" borderId="0" xfId="3" applyFont="1" applyFill="1" applyBorder="1" applyAlignment="1"/>
    <xf numFmtId="0" fontId="14" fillId="19" borderId="0" xfId="0" applyFont="1" applyFill="1" applyBorder="1" applyAlignment="1">
      <alignment horizontal="center" vertical="center"/>
    </xf>
    <xf numFmtId="0" fontId="195" fillId="0" borderId="0" xfId="2" applyFont="1" applyFill="1" applyAlignment="1" applyProtection="1"/>
    <xf numFmtId="0" fontId="5" fillId="3" borderId="0" xfId="0" applyFont="1" applyFill="1" applyBorder="1" applyAlignment="1">
      <alignment horizontal="center" vertical="center"/>
    </xf>
    <xf numFmtId="0" fontId="5" fillId="3" borderId="0" xfId="0" applyFont="1" applyFill="1" applyBorder="1" applyAlignment="1">
      <alignment horizontal="center"/>
    </xf>
    <xf numFmtId="0" fontId="7"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1" fillId="3" borderId="0" xfId="0" applyFont="1" applyFill="1" applyBorder="1" applyAlignment="1"/>
    <xf numFmtId="0" fontId="11" fillId="3" borderId="0" xfId="0" applyFont="1" applyFill="1" applyBorder="1"/>
    <xf numFmtId="0" fontId="12" fillId="3" borderId="0" xfId="0" applyFont="1" applyFill="1" applyBorder="1" applyAlignment="1">
      <alignment horizontal="center"/>
    </xf>
    <xf numFmtId="0" fontId="6" fillId="3" borderId="0" xfId="0" applyFont="1" applyFill="1" applyBorder="1" applyAlignment="1">
      <alignment horizontal="center" vertical="top" wrapText="1"/>
    </xf>
    <xf numFmtId="0" fontId="13" fillId="3" borderId="0" xfId="0" applyFont="1" applyFill="1" applyBorder="1" applyAlignment="1">
      <alignment horizontal="center"/>
    </xf>
    <xf numFmtId="0" fontId="11" fillId="3" borderId="0" xfId="0" applyFont="1" applyFill="1" applyBorder="1" applyAlignment="1">
      <alignment horizontal="center" vertical="center" wrapText="1"/>
    </xf>
    <xf numFmtId="0" fontId="0" fillId="3" borderId="0" xfId="0" applyFill="1"/>
    <xf numFmtId="0" fontId="39" fillId="12" borderId="0" xfId="3" applyFont="1" applyFill="1" applyBorder="1" applyAlignment="1">
      <alignment horizontal="center" vertical="center"/>
    </xf>
    <xf numFmtId="0" fontId="14" fillId="11" borderId="0" xfId="0" applyFont="1" applyFill="1" applyBorder="1" applyAlignment="1">
      <alignment horizontal="center" vertical="center"/>
    </xf>
    <xf numFmtId="0" fontId="14" fillId="33" borderId="0" xfId="0" applyFont="1" applyFill="1" applyBorder="1" applyAlignment="1">
      <alignment horizontal="center" vertical="center"/>
    </xf>
    <xf numFmtId="0" fontId="18" fillId="32" borderId="0" xfId="0" applyFont="1" applyFill="1" applyAlignment="1">
      <alignment horizontal="left" vertical="center"/>
    </xf>
    <xf numFmtId="0" fontId="159"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4"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horizontal="right" vertical="center" wrapText="1"/>
    </xf>
    <xf numFmtId="168" fontId="121"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4"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0" fillId="32" borderId="0" xfId="0" applyFont="1" applyFill="1" applyBorder="1" applyAlignment="1">
      <alignment horizontal="center" vertical="center"/>
    </xf>
    <xf numFmtId="0" fontId="73" fillId="32" borderId="0" xfId="0" applyFont="1" applyFill="1" applyBorder="1" applyAlignment="1">
      <alignment horizontal="left" vertical="center" wrapText="1" indent="1"/>
    </xf>
    <xf numFmtId="3" fontId="73" fillId="32" borderId="0" xfId="0" applyNumberFormat="1" applyFont="1" applyFill="1" applyBorder="1" applyAlignment="1">
      <alignment horizontal="right" vertical="center" indent="1"/>
    </xf>
    <xf numFmtId="10" fontId="73"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2" fillId="32" borderId="0" xfId="0" applyFont="1" applyFill="1" applyBorder="1" applyAlignment="1">
      <alignment vertical="center"/>
    </xf>
    <xf numFmtId="181" fontId="118" fillId="32" borderId="0" xfId="0" applyNumberFormat="1" applyFont="1" applyFill="1" applyBorder="1" applyAlignment="1">
      <alignment horizontal="center" vertical="center"/>
    </xf>
    <xf numFmtId="181" fontId="159" fillId="32" borderId="0" xfId="0" applyNumberFormat="1" applyFont="1" applyFill="1" applyBorder="1" applyAlignment="1">
      <alignment horizontal="center" vertical="center"/>
    </xf>
    <xf numFmtId="3" fontId="118" fillId="35" borderId="0" xfId="0" applyNumberFormat="1" applyFont="1" applyFill="1" applyBorder="1" applyAlignment="1">
      <alignment horizontal="right" vertical="center" indent="1"/>
    </xf>
    <xf numFmtId="0" fontId="14" fillId="35" borderId="0" xfId="0" applyFont="1" applyFill="1" applyAlignment="1" applyProtection="1">
      <alignment vertical="center" wrapText="1"/>
      <protection locked="0"/>
    </xf>
    <xf numFmtId="0" fontId="40" fillId="32" borderId="0" xfId="27" applyFont="1" applyFill="1" applyBorder="1" applyAlignment="1" applyProtection="1">
      <alignment horizontal="center" vertical="center" wrapText="1"/>
      <protection locked="0"/>
    </xf>
    <xf numFmtId="0" fontId="73" fillId="32" borderId="0" xfId="27" applyFont="1" applyFill="1" applyBorder="1" applyAlignment="1" applyProtection="1">
      <alignment horizontal="left" vertical="center" wrapText="1"/>
    </xf>
    <xf numFmtId="3" fontId="73" fillId="32" borderId="0" xfId="27" applyNumberFormat="1" applyFont="1" applyFill="1" applyBorder="1" applyAlignment="1" applyProtection="1">
      <alignment vertical="center"/>
    </xf>
    <xf numFmtId="0" fontId="39" fillId="35" borderId="0" xfId="27" applyFont="1" applyFill="1" applyBorder="1" applyAlignment="1" applyProtection="1">
      <alignment horizontal="left" vertical="center" wrapText="1"/>
    </xf>
    <xf numFmtId="3" fontId="39" fillId="35" borderId="0" xfId="27" applyNumberFormat="1" applyFont="1" applyFill="1" applyBorder="1" applyAlignment="1" applyProtection="1">
      <alignment vertical="center"/>
    </xf>
    <xf numFmtId="3"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horizontal="right" vertical="center"/>
    </xf>
    <xf numFmtId="177" fontId="73" fillId="32" borderId="0" xfId="27" applyNumberFormat="1" applyFont="1" applyFill="1" applyBorder="1" applyAlignment="1" applyProtection="1">
      <alignment vertical="center"/>
    </xf>
    <xf numFmtId="3"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horizontal="right" vertical="center"/>
    </xf>
    <xf numFmtId="177" fontId="39" fillId="35" borderId="0" xfId="27" applyNumberFormat="1" applyFont="1" applyFill="1" applyBorder="1" applyAlignment="1" applyProtection="1">
      <alignment vertical="center"/>
    </xf>
    <xf numFmtId="0" fontId="32" fillId="32" borderId="0" xfId="0" applyFont="1" applyFill="1" applyBorder="1" applyAlignment="1">
      <alignment horizontal="center" vertical="center"/>
    </xf>
    <xf numFmtId="0" fontId="160" fillId="32" borderId="0" xfId="0" applyFont="1" applyFill="1" applyBorder="1" applyAlignment="1">
      <alignment horizontal="center" vertical="center"/>
    </xf>
    <xf numFmtId="0" fontId="73" fillId="32" borderId="0" xfId="0" applyFont="1" applyFill="1" applyBorder="1" applyAlignment="1">
      <alignment horizontal="left" vertical="center" wrapText="1"/>
    </xf>
    <xf numFmtId="3" fontId="73" fillId="32" borderId="0" xfId="8" applyNumberFormat="1" applyFont="1" applyFill="1" applyBorder="1" applyAlignment="1" applyProtection="1">
      <alignment horizontal="right" vertical="center"/>
    </xf>
    <xf numFmtId="10" fontId="73" fillId="32" borderId="0" xfId="4" applyNumberFormat="1" applyFont="1" applyFill="1" applyBorder="1" applyAlignment="1" applyProtection="1">
      <alignment horizontal="right" vertical="center" wrapText="1"/>
    </xf>
    <xf numFmtId="0" fontId="73" fillId="32" borderId="0" xfId="0" applyFont="1" applyFill="1" applyBorder="1" applyAlignment="1">
      <alignment horizontal="right" vertical="center"/>
    </xf>
    <xf numFmtId="168" fontId="39" fillId="35" borderId="0" xfId="8" applyNumberFormat="1" applyFont="1" applyFill="1" applyBorder="1" applyAlignment="1" applyProtection="1">
      <alignment horizontal="right" vertical="center" wrapText="1"/>
    </xf>
    <xf numFmtId="10" fontId="39" fillId="35" borderId="0" xfId="4" applyNumberFormat="1" applyFont="1" applyFill="1" applyBorder="1" applyAlignment="1" applyProtection="1">
      <alignment horizontal="right" vertical="center" wrapText="1"/>
    </xf>
    <xf numFmtId="0" fontId="121" fillId="32" borderId="0" xfId="0" applyFont="1" applyFill="1" applyBorder="1" applyAlignment="1">
      <alignment vertical="center"/>
    </xf>
    <xf numFmtId="167" fontId="73" fillId="32" borderId="0" xfId="1" applyNumberFormat="1" applyFont="1" applyFill="1" applyBorder="1" applyAlignment="1">
      <alignment horizontal="center" vertical="center"/>
    </xf>
    <xf numFmtId="167" fontId="73" fillId="32" borderId="0" xfId="1" applyNumberFormat="1" applyFont="1" applyFill="1" applyBorder="1" applyAlignment="1">
      <alignment horizontal="left" vertical="center" indent="1"/>
    </xf>
    <xf numFmtId="0" fontId="54" fillId="32" borderId="0" xfId="0" applyFont="1" applyFill="1" applyBorder="1" applyAlignment="1">
      <alignment horizontal="center" wrapText="1"/>
    </xf>
    <xf numFmtId="0" fontId="175" fillId="32" borderId="0" xfId="0" applyFont="1" applyFill="1" applyBorder="1" applyAlignment="1">
      <alignment horizontal="center" vertical="top" wrapText="1"/>
    </xf>
    <xf numFmtId="0" fontId="75" fillId="35" borderId="0" xfId="0" applyFont="1" applyFill="1" applyBorder="1" applyAlignment="1">
      <alignment vertical="center" wrapText="1"/>
    </xf>
    <xf numFmtId="3" fontId="31" fillId="35" borderId="0" xfId="9" applyNumberFormat="1" applyFont="1" applyFill="1" applyBorder="1" applyAlignment="1" applyProtection="1">
      <alignment horizontal="right" vertical="center"/>
    </xf>
    <xf numFmtId="9" fontId="31" fillId="35" borderId="0" xfId="9" applyNumberFormat="1" applyFont="1" applyFill="1" applyBorder="1" applyAlignment="1" applyProtection="1">
      <alignment vertical="center"/>
    </xf>
    <xf numFmtId="3" fontId="143" fillId="35" borderId="0" xfId="9" applyNumberFormat="1" applyFont="1" applyFill="1" applyBorder="1" applyAlignment="1" applyProtection="1">
      <alignment horizontal="right" vertical="center"/>
    </xf>
    <xf numFmtId="0" fontId="31" fillId="32" borderId="0" xfId="0" applyFont="1" applyFill="1" applyAlignment="1">
      <alignment horizontal="left" vertical="center" wrapText="1"/>
    </xf>
    <xf numFmtId="0" fontId="31" fillId="32" borderId="0" xfId="0" applyFont="1" applyFill="1" applyAlignment="1">
      <alignment horizontal="center" vertical="center" wrapText="1"/>
    </xf>
    <xf numFmtId="0" fontId="31" fillId="32" borderId="0" xfId="0" applyFont="1" applyFill="1" applyAlignment="1">
      <alignment vertical="center" wrapText="1"/>
    </xf>
    <xf numFmtId="10" fontId="39" fillId="32" borderId="0" xfId="1" applyNumberFormat="1" applyFont="1" applyFill="1" applyAlignment="1">
      <alignment horizontal="right" vertical="center" wrapText="1"/>
    </xf>
    <xf numFmtId="178" fontId="39" fillId="32" borderId="0" xfId="1" applyNumberFormat="1" applyFont="1" applyFill="1" applyAlignment="1">
      <alignment horizontal="right" vertical="center" wrapText="1"/>
    </xf>
    <xf numFmtId="179" fontId="39" fillId="32" borderId="0" xfId="1" applyNumberFormat="1" applyFont="1" applyFill="1" applyAlignment="1">
      <alignment horizontal="right" vertical="center" wrapText="1"/>
    </xf>
    <xf numFmtId="0" fontId="143" fillId="35" borderId="0" xfId="0" applyFont="1" applyFill="1" applyAlignment="1">
      <alignment vertical="center" wrapText="1"/>
    </xf>
    <xf numFmtId="3" fontId="121" fillId="35" borderId="0" xfId="1" applyNumberFormat="1" applyFont="1" applyFill="1" applyAlignment="1">
      <alignment horizontal="right" vertical="center"/>
    </xf>
    <xf numFmtId="0" fontId="121" fillId="0" borderId="0" xfId="0" applyFont="1" applyAlignment="1">
      <alignment horizontal="right" vertical="center"/>
    </xf>
    <xf numFmtId="0" fontId="196" fillId="0" borderId="0" xfId="0" applyFont="1"/>
    <xf numFmtId="49" fontId="32" fillId="32" borderId="0" xfId="0" applyNumberFormat="1" applyFont="1" applyFill="1" applyAlignment="1">
      <alignment horizontal="center" vertical="center" wrapText="1"/>
    </xf>
    <xf numFmtId="0" fontId="32" fillId="32" borderId="0" xfId="0" applyFont="1" applyFill="1" applyBorder="1" applyAlignment="1">
      <alignment horizontal="center" vertical="center" wrapText="1"/>
    </xf>
    <xf numFmtId="0" fontId="160" fillId="32" borderId="0" xfId="0" applyFont="1" applyFill="1" applyAlignment="1">
      <alignment horizontal="center" vertical="center" wrapText="1"/>
    </xf>
    <xf numFmtId="0" fontId="160" fillId="32" borderId="0" xfId="0" applyFont="1" applyFill="1" applyBorder="1" applyAlignment="1">
      <alignment horizontal="center" vertical="center" wrapText="1"/>
    </xf>
    <xf numFmtId="0" fontId="39" fillId="35" borderId="0" xfId="0" applyFont="1" applyFill="1" applyAlignment="1">
      <alignment horizontal="left" vertical="center" wrapText="1"/>
    </xf>
    <xf numFmtId="166" fontId="39" fillId="35" borderId="0" xfId="1" applyNumberFormat="1" applyFont="1" applyFill="1" applyBorder="1" applyAlignment="1">
      <alignment horizontal="left" vertical="center"/>
    </xf>
    <xf numFmtId="10" fontId="39" fillId="35" borderId="0" xfId="4" applyNumberFormat="1" applyFont="1" applyFill="1" applyBorder="1" applyAlignment="1">
      <alignment horizontal="center" vertical="center"/>
    </xf>
    <xf numFmtId="3" fontId="121" fillId="35" borderId="0" xfId="0" applyNumberFormat="1" applyFont="1" applyFill="1" applyAlignment="1">
      <alignment vertical="center"/>
    </xf>
    <xf numFmtId="0" fontId="165" fillId="32" borderId="0" xfId="0" applyFont="1" applyFill="1" applyBorder="1" applyAlignment="1">
      <alignment horizontal="center" vertical="center"/>
    </xf>
    <xf numFmtId="0" fontId="39" fillId="35" borderId="0" xfId="0" applyFont="1" applyFill="1" applyBorder="1" applyAlignment="1">
      <alignment horizontal="left" vertical="center"/>
    </xf>
    <xf numFmtId="3" fontId="39" fillId="35" borderId="0" xfId="11"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1"/>
    </xf>
    <xf numFmtId="3" fontId="39" fillId="35" borderId="0" xfId="11" applyNumberFormat="1" applyFont="1" applyFill="1" applyBorder="1" applyAlignment="1">
      <alignment horizontal="right" vertical="center" indent="1"/>
    </xf>
    <xf numFmtId="167" fontId="40" fillId="3" borderId="0" xfId="13" applyNumberFormat="1" applyFont="1" applyFill="1" applyBorder="1" applyAlignment="1">
      <alignment horizontal="center" vertical="center"/>
    </xf>
    <xf numFmtId="14" fontId="40" fillId="3" borderId="0" xfId="13" applyNumberFormat="1" applyFont="1" applyFill="1" applyBorder="1" applyAlignment="1">
      <alignment horizontal="right" vertical="center" wrapText="1"/>
    </xf>
    <xf numFmtId="167" fontId="40" fillId="3" borderId="0" xfId="12" applyNumberFormat="1" applyFont="1" applyFill="1" applyBorder="1" applyAlignment="1">
      <alignment horizontal="center" vertical="center"/>
    </xf>
    <xf numFmtId="0" fontId="3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68" fillId="32" borderId="0" xfId="0" applyFont="1" applyFill="1" applyBorder="1" applyAlignment="1">
      <alignment horizontal="center" vertical="top" wrapText="1"/>
    </xf>
    <xf numFmtId="0" fontId="0" fillId="32" borderId="0" xfId="0" applyFill="1"/>
    <xf numFmtId="0" fontId="118" fillId="32" borderId="0" xfId="0" applyFont="1" applyFill="1" applyAlignment="1">
      <alignment horizontal="center" vertical="center"/>
    </xf>
    <xf numFmtId="0" fontId="39" fillId="32" borderId="0" xfId="0" applyFont="1" applyFill="1" applyAlignment="1">
      <alignment horizontal="center" vertical="center" wrapText="1"/>
    </xf>
    <xf numFmtId="0" fontId="159" fillId="32" borderId="0" xfId="0" applyFont="1" applyFill="1" applyAlignment="1">
      <alignment horizontal="center" vertical="center"/>
    </xf>
    <xf numFmtId="0" fontId="161" fillId="32" borderId="0" xfId="0" applyFont="1" applyFill="1" applyAlignment="1">
      <alignment horizontal="center" vertical="center" wrapText="1"/>
    </xf>
    <xf numFmtId="0" fontId="32" fillId="32" borderId="0" xfId="0" applyFont="1" applyFill="1" applyBorder="1"/>
    <xf numFmtId="14" fontId="39" fillId="32" borderId="0" xfId="0" applyNumberFormat="1" applyFont="1" applyFill="1" applyBorder="1" applyAlignment="1">
      <alignment horizontal="center" vertical="center"/>
    </xf>
    <xf numFmtId="14" fontId="32" fillId="32" borderId="0" xfId="0" applyNumberFormat="1" applyFont="1" applyFill="1" applyBorder="1" applyAlignment="1">
      <alignment horizontal="center" vertical="center"/>
    </xf>
    <xf numFmtId="14" fontId="161" fillId="32" borderId="0" xfId="0" applyNumberFormat="1" applyFont="1" applyFill="1" applyBorder="1" applyAlignment="1">
      <alignment horizontal="center" vertical="center"/>
    </xf>
    <xf numFmtId="0" fontId="38" fillId="32" borderId="0" xfId="0" applyFont="1" applyFill="1" applyAlignment="1">
      <alignment horizontal="center" vertical="center" wrapText="1"/>
    </xf>
    <xf numFmtId="0" fontId="39" fillId="35" borderId="0" xfId="0" applyFont="1" applyFill="1" applyBorder="1" applyAlignment="1">
      <alignment horizontal="left" vertical="center" wrapText="1" indent="2"/>
    </xf>
    <xf numFmtId="3" fontId="39" fillId="35" borderId="0" xfId="0" applyNumberFormat="1" applyFont="1" applyFill="1" applyBorder="1" applyAlignment="1">
      <alignment horizontal="right" vertical="center" indent="2"/>
    </xf>
    <xf numFmtId="10" fontId="39" fillId="35" borderId="0" xfId="0" applyNumberFormat="1" applyFont="1" applyFill="1" applyBorder="1" applyAlignment="1">
      <alignment horizontal="right" vertical="center" indent="1"/>
    </xf>
    <xf numFmtId="0" fontId="121" fillId="0" borderId="0" xfId="0" applyFont="1" applyAlignment="1">
      <alignment vertical="top" wrapText="1"/>
    </xf>
    <xf numFmtId="181" fontId="118"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1" fillId="32" borderId="0" xfId="0" applyFont="1" applyFill="1" applyBorder="1" applyAlignment="1">
      <alignment horizontal="center" vertical="center" wrapText="1"/>
    </xf>
    <xf numFmtId="0" fontId="2" fillId="0" borderId="0" xfId="0" applyFont="1" applyFill="1" applyAlignment="1">
      <alignment vertical="center"/>
    </xf>
    <xf numFmtId="0" fontId="2" fillId="37" borderId="0" xfId="0" applyFont="1" applyFill="1" applyAlignment="1">
      <alignment vertical="center"/>
    </xf>
    <xf numFmtId="0" fontId="120" fillId="37" borderId="0" xfId="0" applyFont="1" applyFill="1" applyAlignment="1">
      <alignment vertical="center"/>
    </xf>
    <xf numFmtId="0" fontId="159" fillId="37" borderId="0" xfId="0" applyFont="1" applyFill="1" applyAlignment="1">
      <alignment vertical="center"/>
    </xf>
    <xf numFmtId="0" fontId="197" fillId="0" borderId="0" xfId="3" applyFont="1" applyFill="1" applyBorder="1" applyAlignment="1">
      <alignment horizontal="left" vertical="center"/>
    </xf>
    <xf numFmtId="0" fontId="198" fillId="0" borderId="0" xfId="0" applyFont="1" applyAlignment="1">
      <alignment vertical="center"/>
    </xf>
    <xf numFmtId="0" fontId="199" fillId="0" borderId="0" xfId="0" applyFont="1"/>
    <xf numFmtId="0" fontId="118" fillId="0" borderId="0" xfId="0" applyFont="1" applyAlignment="1">
      <alignment vertical="center"/>
    </xf>
    <xf numFmtId="0" fontId="118" fillId="0" borderId="0" xfId="0" applyFont="1"/>
    <xf numFmtId="0" fontId="118" fillId="37" borderId="0" xfId="0" applyFont="1" applyFill="1" applyBorder="1" applyAlignment="1">
      <alignment horizontal="center" vertical="center" wrapText="1"/>
    </xf>
    <xf numFmtId="14" fontId="2" fillId="0" borderId="0" xfId="0" applyNumberFormat="1" applyFont="1" applyBorder="1"/>
    <xf numFmtId="0" fontId="2" fillId="0" borderId="0" xfId="0" applyFont="1" applyBorder="1"/>
    <xf numFmtId="3" fontId="2" fillId="0" borderId="0" xfId="0" applyNumberFormat="1" applyFont="1" applyBorder="1"/>
    <xf numFmtId="0" fontId="201" fillId="0" borderId="0" xfId="0" applyFont="1"/>
    <xf numFmtId="10" fontId="40" fillId="39" borderId="0" xfId="1" applyNumberFormat="1" applyFont="1" applyFill="1" applyBorder="1" applyAlignment="1" applyProtection="1">
      <alignment horizontal="right" vertical="center" indent="3"/>
      <protection hidden="1"/>
    </xf>
    <xf numFmtId="10" fontId="73" fillId="38" borderId="0" xfId="1" applyNumberFormat="1" applyFont="1" applyFill="1" applyBorder="1" applyAlignment="1">
      <alignment horizontal="right" vertical="center" indent="3"/>
    </xf>
    <xf numFmtId="0" fontId="31" fillId="32" borderId="0" xfId="0" applyFont="1" applyFill="1" applyBorder="1" applyAlignment="1">
      <alignment horizontal="center" vertical="center" wrapText="1"/>
    </xf>
    <xf numFmtId="10" fontId="40" fillId="4" borderId="0" xfId="1" applyNumberFormat="1" applyFont="1" applyFill="1" applyBorder="1" applyAlignment="1" applyProtection="1">
      <alignment horizontal="right" vertical="center" indent="3"/>
      <protection hidden="1"/>
    </xf>
    <xf numFmtId="10" fontId="40" fillId="4" borderId="0" xfId="4" applyNumberFormat="1" applyFont="1" applyFill="1" applyBorder="1" applyAlignment="1" applyProtection="1">
      <alignment horizontal="right" vertical="center" indent="3"/>
      <protection hidden="1"/>
    </xf>
    <xf numFmtId="0" fontId="32" fillId="3" borderId="0" xfId="0" applyFont="1" applyFill="1" applyAlignment="1">
      <alignment horizontal="left" vertical="center" wrapText="1"/>
    </xf>
    <xf numFmtId="0" fontId="160" fillId="32" borderId="0" xfId="0" applyFont="1" applyFill="1" applyBorder="1" applyAlignment="1">
      <alignment horizontal="center" vertical="center"/>
    </xf>
    <xf numFmtId="0" fontId="32" fillId="32" borderId="0" xfId="0" applyFont="1" applyFill="1" applyBorder="1" applyAlignment="1">
      <alignment horizontal="center" vertical="center"/>
    </xf>
    <xf numFmtId="168" fontId="11" fillId="0" borderId="0" xfId="0" applyNumberFormat="1" applyFont="1" applyFill="1" applyAlignment="1">
      <alignment horizontal="right" vertical="center" indent="1"/>
    </xf>
    <xf numFmtId="181" fontId="118"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wrapText="1"/>
    </xf>
    <xf numFmtId="3" fontId="33" fillId="0" borderId="0" xfId="0" applyNumberFormat="1" applyFont="1" applyFill="1" applyBorder="1" applyAlignment="1">
      <alignment vertical="center" wrapText="1"/>
    </xf>
    <xf numFmtId="3" fontId="40" fillId="3" borderId="0" xfId="1" applyNumberFormat="1" applyFont="1" applyFill="1" applyBorder="1" applyAlignment="1">
      <alignment horizontal="center" vertical="center"/>
    </xf>
    <xf numFmtId="3" fontId="39" fillId="35" borderId="0" xfId="1" applyNumberFormat="1" applyFont="1" applyFill="1" applyBorder="1" applyAlignment="1">
      <alignment horizontal="left" vertical="center"/>
    </xf>
    <xf numFmtId="0" fontId="40" fillId="0" borderId="0" xfId="0" applyFont="1" applyFill="1" applyBorder="1" applyAlignment="1">
      <alignment vertical="center"/>
    </xf>
    <xf numFmtId="167" fontId="40" fillId="0" borderId="0" xfId="13" applyNumberFormat="1" applyFont="1" applyFill="1" applyBorder="1" applyAlignment="1">
      <alignment horizontal="center" vertical="center"/>
    </xf>
    <xf numFmtId="10" fontId="40" fillId="0" borderId="0" xfId="4" applyNumberFormat="1" applyFont="1" applyFill="1" applyBorder="1" applyAlignment="1">
      <alignment horizontal="center" vertical="center"/>
    </xf>
    <xf numFmtId="14" fontId="40" fillId="0" borderId="0" xfId="13" applyNumberFormat="1" applyFont="1" applyFill="1" applyBorder="1" applyAlignment="1">
      <alignment horizontal="right" vertical="center" wrapText="1"/>
    </xf>
    <xf numFmtId="0" fontId="154" fillId="32" borderId="0" xfId="0" applyFont="1" applyFill="1" applyAlignment="1"/>
    <xf numFmtId="0" fontId="126" fillId="0" borderId="0" xfId="0" applyFont="1" applyFill="1" applyAlignment="1">
      <alignment horizontal="right" vertical="center"/>
    </xf>
    <xf numFmtId="0" fontId="159" fillId="0" borderId="0" xfId="0" applyFont="1" applyFill="1" applyAlignment="1">
      <alignment horizontal="right" vertical="center"/>
    </xf>
    <xf numFmtId="0" fontId="156" fillId="0" borderId="0" xfId="0" applyFont="1" applyFill="1" applyAlignment="1">
      <alignment horizontal="right" vertical="center"/>
    </xf>
    <xf numFmtId="183" fontId="118" fillId="37" borderId="0" xfId="0" applyNumberFormat="1" applyFont="1" applyFill="1" applyBorder="1" applyAlignment="1">
      <alignment horizontal="center" vertical="center" wrapText="1"/>
    </xf>
    <xf numFmtId="0" fontId="121" fillId="0" borderId="0" xfId="3" applyFont="1" applyFill="1" applyBorder="1" applyAlignment="1">
      <alignment horizontal="center" vertical="center"/>
    </xf>
    <xf numFmtId="0" fontId="16" fillId="0" borderId="0" xfId="2" applyFill="1" applyAlignment="1" applyProtection="1">
      <alignment horizontal="left" vertical="center"/>
    </xf>
    <xf numFmtId="0" fontId="70" fillId="0" borderId="0" xfId="24" applyFont="1" applyAlignment="1">
      <alignment horizontal="left" vertical="center"/>
    </xf>
    <xf numFmtId="0" fontId="0" fillId="0" borderId="0" xfId="0" applyAlignment="1">
      <alignment horizontal="left"/>
    </xf>
    <xf numFmtId="0" fontId="203" fillId="37" borderId="0" xfId="0" applyFont="1" applyFill="1" applyAlignment="1">
      <alignment horizontal="center" vertical="center"/>
    </xf>
    <xf numFmtId="0" fontId="118" fillId="3" borderId="0" xfId="0" applyFont="1" applyFill="1" applyBorder="1" applyAlignment="1">
      <alignment vertical="center" wrapText="1"/>
    </xf>
    <xf numFmtId="0" fontId="31" fillId="27" borderId="0" xfId="3" applyFont="1" applyFill="1" applyBorder="1" applyAlignment="1">
      <alignment horizontal="center" vertical="center"/>
    </xf>
    <xf numFmtId="0" fontId="207" fillId="0" borderId="0" xfId="2" applyFont="1" applyFill="1" applyAlignment="1" applyProtection="1">
      <alignment horizontal="left" vertical="center"/>
    </xf>
    <xf numFmtId="0" fontId="208" fillId="0" borderId="0" xfId="2" applyFont="1" applyFill="1" applyAlignment="1" applyProtection="1">
      <alignment horizontal="left" vertical="center"/>
    </xf>
    <xf numFmtId="0" fontId="209" fillId="0" borderId="0" xfId="2" applyFont="1" applyFill="1" applyAlignment="1" applyProtection="1">
      <alignment horizontal="left" vertical="center"/>
    </xf>
    <xf numFmtId="0" fontId="210" fillId="0" borderId="0" xfId="2" applyFont="1" applyFill="1" applyAlignment="1" applyProtection="1">
      <alignment horizontal="left" vertical="center"/>
    </xf>
    <xf numFmtId="0" fontId="211" fillId="0" borderId="0" xfId="2" applyFont="1" applyFill="1" applyBorder="1" applyAlignment="1" applyProtection="1"/>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214" fillId="0" borderId="0" xfId="2" applyFont="1" applyFill="1" applyBorder="1" applyAlignment="1" applyProtection="1">
      <alignment horizontal="left" vertical="center"/>
    </xf>
    <xf numFmtId="0" fontId="32" fillId="0" borderId="0" xfId="0" applyFont="1" applyFill="1" applyBorder="1" applyAlignment="1">
      <alignment horizontal="center" vertical="center" wrapText="1"/>
    </xf>
    <xf numFmtId="0" fontId="135" fillId="32" borderId="0" xfId="0" applyFont="1" applyFill="1" applyBorder="1" applyAlignment="1">
      <alignment vertical="center"/>
    </xf>
    <xf numFmtId="181" fontId="121" fillId="32" borderId="0" xfId="0" applyNumberFormat="1" applyFont="1" applyFill="1" applyBorder="1" applyAlignment="1">
      <alignment horizontal="center" vertical="center"/>
    </xf>
    <xf numFmtId="181" fontId="121" fillId="32" borderId="0" xfId="0" applyNumberFormat="1" applyFont="1" applyFill="1" applyBorder="1" applyAlignment="1">
      <alignment horizontal="center" vertical="center" wrapText="1"/>
    </xf>
    <xf numFmtId="181" fontId="161" fillId="32" borderId="0" xfId="0" applyNumberFormat="1" applyFont="1" applyFill="1" applyBorder="1" applyAlignment="1">
      <alignment horizontal="center" vertical="center"/>
    </xf>
    <xf numFmtId="0" fontId="135" fillId="3" borderId="0" xfId="0" applyFont="1" applyFill="1" applyBorder="1" applyAlignment="1">
      <alignment vertical="center" wrapText="1"/>
    </xf>
    <xf numFmtId="3" fontId="135" fillId="3" borderId="0" xfId="0" applyNumberFormat="1" applyFont="1" applyFill="1" applyBorder="1" applyAlignment="1">
      <alignment horizontal="right" vertical="center" indent="1"/>
    </xf>
    <xf numFmtId="0" fontId="121" fillId="3" borderId="0" xfId="0" applyFont="1" applyFill="1" applyBorder="1" applyAlignment="1">
      <alignment vertical="center"/>
    </xf>
    <xf numFmtId="0" fontId="135" fillId="3" borderId="0" xfId="0" applyFont="1" applyFill="1" applyBorder="1" applyAlignment="1">
      <alignment horizontal="right" vertical="center" indent="1"/>
    </xf>
    <xf numFmtId="0" fontId="135" fillId="3" borderId="0" xfId="0" applyFont="1" applyFill="1" applyBorder="1" applyAlignment="1">
      <alignment horizontal="left" vertical="center" indent="1"/>
    </xf>
    <xf numFmtId="0" fontId="135" fillId="3" borderId="0" xfId="0" applyFont="1" applyFill="1" applyBorder="1" applyAlignment="1">
      <alignment horizontal="left" vertical="center" wrapText="1" indent="1"/>
    </xf>
    <xf numFmtId="0" fontId="121" fillId="35" borderId="0" xfId="0" applyFont="1" applyFill="1" applyBorder="1" applyAlignment="1">
      <alignment vertical="center"/>
    </xf>
    <xf numFmtId="3" fontId="121" fillId="35" borderId="0" xfId="0" applyNumberFormat="1" applyFont="1" applyFill="1" applyBorder="1" applyAlignment="1">
      <alignment horizontal="right" vertical="center" indent="1"/>
    </xf>
    <xf numFmtId="0" fontId="135" fillId="3" borderId="0" xfId="0" applyFont="1" applyFill="1" applyBorder="1" applyAlignment="1">
      <alignment horizontal="left" vertical="center" indent="2"/>
    </xf>
    <xf numFmtId="4" fontId="135" fillId="3" borderId="0" xfId="0" applyNumberFormat="1" applyFont="1" applyFill="1" applyBorder="1" applyAlignment="1">
      <alignment horizontal="right" vertical="center" indent="1"/>
    </xf>
    <xf numFmtId="0" fontId="23" fillId="38" borderId="0" xfId="27" applyFont="1" applyFill="1" applyBorder="1" applyAlignment="1" applyProtection="1">
      <alignment vertical="center"/>
      <protection locked="0"/>
    </xf>
    <xf numFmtId="0" fontId="39" fillId="38" borderId="0" xfId="27" applyFont="1" applyFill="1" applyAlignment="1" applyProtection="1">
      <alignment vertical="center"/>
      <protection locked="0"/>
    </xf>
    <xf numFmtId="0" fontId="124" fillId="0" borderId="0" xfId="0" applyNumberFormat="1" applyFont="1" applyFill="1" applyAlignment="1">
      <alignment vertical="top"/>
    </xf>
    <xf numFmtId="0" fontId="124" fillId="2" borderId="0" xfId="0" applyFont="1" applyFill="1" applyBorder="1" applyAlignment="1">
      <alignment vertical="distributed"/>
    </xf>
    <xf numFmtId="0" fontId="168" fillId="0" borderId="0" xfId="0" applyNumberFormat="1" applyFont="1" applyFill="1" applyBorder="1" applyAlignment="1">
      <alignment vertical="center"/>
    </xf>
    <xf numFmtId="0" fontId="93" fillId="0" borderId="0" xfId="0" applyFont="1" applyAlignment="1">
      <alignment vertical="top"/>
    </xf>
    <xf numFmtId="0" fontId="39" fillId="35" borderId="0" xfId="0" applyFont="1" applyFill="1" applyBorder="1" applyAlignment="1">
      <alignment horizontal="center" vertical="center" wrapText="1"/>
    </xf>
    <xf numFmtId="181" fontId="161" fillId="32" borderId="0" xfId="0" applyNumberFormat="1" applyFont="1" applyFill="1" applyBorder="1" applyAlignment="1">
      <alignment horizontal="center" vertical="center" wrapText="1"/>
    </xf>
    <xf numFmtId="181" fontId="159" fillId="32" borderId="0" xfId="0" applyNumberFormat="1" applyFont="1" applyFill="1" applyBorder="1" applyAlignment="1">
      <alignment horizontal="center" vertical="center" wrapText="1"/>
    </xf>
    <xf numFmtId="3" fontId="139" fillId="17" borderId="0" xfId="3" applyNumberFormat="1" applyFont="1" applyFill="1" applyBorder="1" applyAlignment="1">
      <alignment horizontal="right" vertical="center"/>
    </xf>
    <xf numFmtId="0" fontId="40" fillId="3" borderId="0" xfId="0" applyFont="1" applyFill="1" applyAlignment="1">
      <alignment horizontal="left" vertical="center" wrapText="1"/>
    </xf>
    <xf numFmtId="0" fontId="40" fillId="3" borderId="0" xfId="0" applyFont="1" applyFill="1" applyAlignment="1">
      <alignment horizontal="right" vertical="center"/>
    </xf>
    <xf numFmtId="0" fontId="40" fillId="3" borderId="0" xfId="0" applyFont="1" applyFill="1" applyAlignment="1">
      <alignment horizontal="left" vertical="center" indent="1"/>
    </xf>
    <xf numFmtId="0" fontId="40" fillId="3" borderId="0" xfId="0" applyFont="1" applyFill="1" applyAlignment="1">
      <alignment horizontal="left" vertical="center"/>
    </xf>
    <xf numFmtId="14" fontId="0" fillId="0" borderId="0" xfId="0" applyNumberFormat="1"/>
    <xf numFmtId="0" fontId="40" fillId="3" borderId="0" xfId="0" applyFont="1" applyFill="1" applyAlignment="1">
      <alignment horizontal="left" vertical="center" indent="2"/>
    </xf>
    <xf numFmtId="3" fontId="40" fillId="3" borderId="0" xfId="0" applyNumberFormat="1" applyFont="1" applyFill="1" applyAlignment="1">
      <alignment horizontal="right" vertical="center" indent="2"/>
    </xf>
    <xf numFmtId="3" fontId="40" fillId="3" borderId="0" xfId="1" applyNumberFormat="1" applyFont="1" applyFill="1" applyBorder="1" applyAlignment="1">
      <alignment horizontal="right" vertical="center" indent="2"/>
    </xf>
    <xf numFmtId="0" fontId="32" fillId="32" borderId="0" xfId="0" applyFont="1" applyFill="1" applyBorder="1" applyAlignment="1">
      <alignment horizontal="center" vertical="center" wrapText="1"/>
    </xf>
    <xf numFmtId="14" fontId="31" fillId="19" borderId="8" xfId="3" applyNumberFormat="1" applyFont="1" applyFill="1" applyBorder="1" applyAlignment="1" applyProtection="1">
      <alignment horizontal="center" vertical="center" wrapText="1"/>
      <protection hidden="1"/>
    </xf>
    <xf numFmtId="0" fontId="32" fillId="19" borderId="8" xfId="3" applyFont="1" applyFill="1" applyBorder="1" applyAlignment="1">
      <alignment horizontal="center" vertical="center" wrapText="1"/>
    </xf>
    <xf numFmtId="0" fontId="41" fillId="19" borderId="8" xfId="0" applyFont="1" applyFill="1" applyBorder="1" applyAlignment="1" applyProtection="1">
      <alignment horizontal="center" vertical="center" wrapText="1" readingOrder="1"/>
      <protection locked="0"/>
    </xf>
    <xf numFmtId="0" fontId="32" fillId="19" borderId="8" xfId="0" applyFont="1" applyFill="1" applyBorder="1" applyAlignment="1" applyProtection="1">
      <alignment horizontal="center" vertical="center" wrapText="1" readingOrder="1"/>
      <protection locked="0"/>
    </xf>
    <xf numFmtId="0" fontId="219" fillId="0" borderId="0" xfId="0" applyFont="1" applyAlignment="1">
      <alignment vertical="center"/>
    </xf>
    <xf numFmtId="10" fontId="73" fillId="32" borderId="0" xfId="4" applyNumberFormat="1" applyFont="1" applyFill="1" applyBorder="1" applyAlignment="1">
      <alignment horizontal="right" vertical="center" wrapText="1" indent="3"/>
    </xf>
    <xf numFmtId="10" fontId="40" fillId="3" borderId="0" xfId="4" applyNumberFormat="1" applyFont="1" applyFill="1" applyBorder="1" applyAlignment="1">
      <alignment horizontal="right" vertical="center" indent="2"/>
    </xf>
    <xf numFmtId="10" fontId="39" fillId="35" borderId="0" xfId="4" applyNumberFormat="1" applyFont="1" applyFill="1" applyBorder="1" applyAlignment="1">
      <alignment horizontal="right" vertical="center" indent="2"/>
    </xf>
    <xf numFmtId="0" fontId="135" fillId="0" borderId="0" xfId="0" applyFont="1" applyAlignment="1">
      <alignment vertical="center"/>
    </xf>
    <xf numFmtId="0" fontId="121" fillId="20" borderId="0" xfId="0" applyFont="1" applyFill="1" applyAlignment="1">
      <alignment horizontal="center" vertical="center" wrapText="1"/>
    </xf>
    <xf numFmtId="3" fontId="135" fillId="3" borderId="0" xfId="0" applyNumberFormat="1" applyFont="1" applyFill="1" applyAlignment="1">
      <alignment horizontal="right" vertical="center" indent="1"/>
    </xf>
    <xf numFmtId="14" fontId="135" fillId="3" borderId="0" xfId="0" applyNumberFormat="1" applyFont="1" applyFill="1" applyAlignment="1">
      <alignment horizontal="right" vertical="center" indent="1"/>
    </xf>
    <xf numFmtId="0" fontId="121" fillId="10" borderId="0" xfId="0" applyFont="1" applyFill="1" applyAlignment="1">
      <alignment horizontal="center" vertical="center" wrapText="1"/>
    </xf>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223" fillId="0" borderId="0" xfId="2" applyFont="1" applyFill="1" applyBorder="1" applyAlignment="1" applyProtection="1">
      <alignment horizontal="left" vertical="center"/>
    </xf>
    <xf numFmtId="0" fontId="228" fillId="0" borderId="0" xfId="0" applyFont="1" applyAlignment="1">
      <alignment horizontal="left" vertical="center"/>
    </xf>
    <xf numFmtId="174" fontId="89" fillId="3" borderId="0" xfId="21" applyNumberFormat="1" applyFont="1" applyFill="1" applyAlignment="1">
      <alignment vertical="center"/>
    </xf>
    <xf numFmtId="175" fontId="89" fillId="3" borderId="0" xfId="0" applyNumberFormat="1" applyFont="1" applyFill="1" applyBorder="1" applyAlignment="1">
      <alignment vertical="center"/>
    </xf>
    <xf numFmtId="0" fontId="40" fillId="19" borderId="0" xfId="3" applyFont="1" applyFill="1" applyBorder="1" applyAlignment="1">
      <alignment horizontal="center" vertical="center" wrapText="1"/>
    </xf>
    <xf numFmtId="0" fontId="32" fillId="19" borderId="0" xfId="3" applyFont="1" applyFill="1" applyBorder="1" applyAlignment="1">
      <alignment horizontal="center" vertical="center" wrapText="1"/>
    </xf>
    <xf numFmtId="0" fontId="50" fillId="40" borderId="0" xfId="0" applyFont="1" applyFill="1" applyBorder="1" applyAlignment="1">
      <alignment horizontal="center" vertical="center" wrapText="1"/>
    </xf>
    <xf numFmtId="0" fontId="32" fillId="40" borderId="0" xfId="0" applyFont="1" applyFill="1" applyBorder="1" applyAlignment="1">
      <alignment horizontal="center" wrapText="1"/>
    </xf>
    <xf numFmtId="0" fontId="32" fillId="40" borderId="0" xfId="0" applyFont="1" applyFill="1" applyBorder="1" applyAlignment="1">
      <alignment horizontal="center" vertical="center" wrapText="1"/>
    </xf>
    <xf numFmtId="0" fontId="160" fillId="40" borderId="0" xfId="0" applyFont="1" applyFill="1" applyBorder="1" applyAlignment="1">
      <alignment horizontal="center" vertical="center" wrapText="1"/>
    </xf>
    <xf numFmtId="0" fontId="155" fillId="40"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160" fillId="32" borderId="0" xfId="0" applyFont="1" applyFill="1" applyBorder="1" applyAlignment="1">
      <alignment horizontal="center" vertical="center"/>
    </xf>
    <xf numFmtId="0" fontId="32" fillId="32" borderId="0" xfId="0" applyFont="1" applyFill="1" applyBorder="1" applyAlignment="1">
      <alignment horizontal="center" vertical="center"/>
    </xf>
    <xf numFmtId="0" fontId="48" fillId="32" borderId="0" xfId="0" applyFont="1" applyFill="1" applyBorder="1" applyAlignment="1">
      <alignment horizontal="center" vertical="center" wrapText="1"/>
    </xf>
    <xf numFmtId="0" fontId="160" fillId="32" borderId="0" xfId="0" applyFont="1" applyFill="1" applyBorder="1" applyAlignment="1">
      <alignment horizontal="center" vertical="top" wrapText="1"/>
    </xf>
    <xf numFmtId="169" fontId="40" fillId="3" borderId="0" xfId="1" applyNumberFormat="1" applyFont="1" applyFill="1" applyBorder="1" applyAlignment="1">
      <alignment horizontal="center" vertical="center" wrapText="1"/>
    </xf>
    <xf numFmtId="10" fontId="40" fillId="3" borderId="0" xfId="4" applyNumberFormat="1" applyFont="1" applyFill="1" applyBorder="1" applyAlignment="1">
      <alignment horizontal="center" vertical="center" wrapText="1"/>
    </xf>
    <xf numFmtId="169" fontId="73" fillId="32" borderId="0" xfId="1" applyNumberFormat="1" applyFont="1" applyFill="1" applyBorder="1" applyAlignment="1">
      <alignment horizontal="center" vertical="center" wrapText="1"/>
    </xf>
    <xf numFmtId="10" fontId="73" fillId="32" borderId="0" xfId="4" applyNumberFormat="1" applyFont="1" applyFill="1" applyBorder="1" applyAlignment="1">
      <alignment horizontal="center" vertical="center" wrapText="1"/>
    </xf>
    <xf numFmtId="0" fontId="39" fillId="12" borderId="0" xfId="3" applyFont="1" applyFill="1" applyBorder="1" applyAlignment="1">
      <alignment horizontal="center" vertical="center"/>
    </xf>
    <xf numFmtId="14" fontId="135" fillId="3" borderId="0" xfId="24" applyNumberFormat="1" applyFont="1" applyFill="1" applyAlignment="1">
      <alignment horizontal="right" vertical="center" indent="1"/>
    </xf>
    <xf numFmtId="3" fontId="135" fillId="3" borderId="0" xfId="24" applyNumberFormat="1" applyFont="1" applyFill="1" applyAlignment="1">
      <alignment horizontal="right" vertical="center" indent="1"/>
    </xf>
    <xf numFmtId="0" fontId="187" fillId="3" borderId="0"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18" fillId="3" borderId="0" xfId="0" applyFont="1" applyFill="1" applyBorder="1" applyAlignment="1">
      <alignment horizontal="left" vertical="center" wrapText="1" indent="1"/>
    </xf>
    <xf numFmtId="0" fontId="159" fillId="3" borderId="0" xfId="0" applyFont="1" applyFill="1" applyBorder="1" applyAlignment="1">
      <alignment horizontal="left" vertical="center" wrapText="1" indent="1"/>
    </xf>
    <xf numFmtId="0" fontId="115" fillId="3" borderId="0" xfId="0" applyFont="1" applyFill="1" applyBorder="1" applyAlignment="1">
      <alignment horizontal="center" vertical="center"/>
    </xf>
    <xf numFmtId="0" fontId="158" fillId="3" borderId="0" xfId="0" applyFont="1" applyFill="1" applyBorder="1" applyAlignment="1">
      <alignment horizontal="center" vertical="center"/>
    </xf>
    <xf numFmtId="0" fontId="2" fillId="3" borderId="0" xfId="0" applyFont="1" applyFill="1" applyBorder="1" applyAlignment="1">
      <alignment horizontal="center" vertical="center" wrapText="1"/>
    </xf>
    <xf numFmtId="0" fontId="116" fillId="3" borderId="0" xfId="0" applyFont="1" applyFill="1" applyBorder="1" applyAlignment="1">
      <alignment horizontal="center" vertical="center" wrapText="1"/>
    </xf>
    <xf numFmtId="0" fontId="117" fillId="3" borderId="0" xfId="0" applyFont="1" applyFill="1" applyBorder="1" applyAlignment="1">
      <alignment horizontal="center" vertical="center"/>
    </xf>
    <xf numFmtId="0" fontId="115" fillId="3" borderId="0" xfId="0" applyFont="1" applyFill="1" applyBorder="1" applyAlignment="1">
      <alignment horizontal="center" vertical="center" wrapText="1"/>
    </xf>
    <xf numFmtId="0" fontId="186" fillId="3" borderId="0" xfId="0" applyFont="1" applyFill="1" applyBorder="1" applyAlignment="1">
      <alignment horizontal="center" vertical="center"/>
    </xf>
    <xf numFmtId="0" fontId="14" fillId="32" borderId="0" xfId="27" applyFont="1" applyFill="1" applyAlignment="1" applyProtection="1">
      <alignment horizontal="center" vertical="center" wrapText="1"/>
    </xf>
    <xf numFmtId="0" fontId="14" fillId="32" borderId="0" xfId="27" applyFont="1" applyFill="1" applyAlignment="1" applyProtection="1">
      <alignment horizontal="center" vertical="center"/>
    </xf>
    <xf numFmtId="0" fontId="11" fillId="32" borderId="0" xfId="27" applyFont="1" applyFill="1" applyAlignment="1" applyProtection="1">
      <alignment horizontal="center" vertical="center" wrapText="1"/>
    </xf>
    <xf numFmtId="0" fontId="11" fillId="32" borderId="0" xfId="27" applyFont="1" applyFill="1" applyAlignment="1" applyProtection="1">
      <alignment horizontal="center" vertical="center"/>
    </xf>
    <xf numFmtId="10"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37" fillId="32" borderId="0" xfId="0" applyFont="1" applyFill="1" applyBorder="1" applyAlignment="1">
      <alignment horizontal="center" vertical="center" wrapText="1"/>
    </xf>
    <xf numFmtId="0" fontId="89" fillId="32" borderId="0" xfId="0" applyFont="1" applyFill="1" applyBorder="1" applyAlignment="1">
      <alignment horizontal="center" vertical="center" wrapText="1"/>
    </xf>
    <xf numFmtId="0" fontId="97" fillId="32" borderId="0" xfId="0" applyFont="1" applyFill="1" applyBorder="1" applyAlignment="1">
      <alignment horizontal="center" vertical="center" wrapText="1"/>
    </xf>
    <xf numFmtId="0" fontId="143" fillId="34" borderId="0" xfId="0" applyFont="1" applyFill="1" applyBorder="1" applyAlignment="1">
      <alignment horizontal="left" vertical="center" wrapText="1"/>
    </xf>
    <xf numFmtId="0" fontId="31" fillId="32" borderId="0" xfId="0" applyFont="1" applyFill="1" applyBorder="1" applyAlignment="1">
      <alignment horizontal="left" vertical="center" wrapText="1"/>
    </xf>
    <xf numFmtId="0" fontId="32" fillId="3" borderId="0" xfId="0" applyFont="1" applyFill="1" applyBorder="1" applyAlignment="1">
      <alignment horizontal="left" vertical="center" wrapText="1"/>
    </xf>
    <xf numFmtId="0" fontId="133" fillId="9" borderId="0" xfId="0" applyFont="1" applyFill="1" applyBorder="1" applyAlignment="1">
      <alignment horizontal="left" vertical="center" wrapText="1"/>
    </xf>
    <xf numFmtId="0" fontId="93" fillId="9" borderId="0" xfId="0" applyFont="1" applyFill="1" applyBorder="1" applyAlignment="1">
      <alignment horizontal="left" vertical="center" wrapText="1"/>
    </xf>
    <xf numFmtId="0" fontId="89" fillId="9" borderId="0" xfId="0" applyFont="1" applyFill="1" applyBorder="1" applyAlignment="1">
      <alignment horizontal="left" vertical="center" wrapText="1"/>
    </xf>
    <xf numFmtId="0" fontId="33" fillId="0" borderId="0" xfId="0" applyFont="1" applyFill="1" applyBorder="1" applyAlignment="1">
      <alignment horizontal="center" vertical="center" wrapText="1"/>
    </xf>
    <xf numFmtId="0" fontId="0" fillId="0" borderId="0" xfId="0" applyFill="1" applyAlignment="1">
      <alignment horizontal="center" vertical="center" wrapText="1"/>
    </xf>
    <xf numFmtId="0" fontId="168" fillId="0" borderId="0" xfId="0" applyFont="1" applyFill="1" applyBorder="1" applyAlignment="1">
      <alignment horizontal="left" vertical="center" wrapText="1"/>
    </xf>
    <xf numFmtId="0" fontId="44" fillId="0" borderId="0" xfId="0" applyFont="1" applyFill="1" applyBorder="1" applyAlignment="1">
      <alignment horizontal="center" vertical="center" wrapText="1"/>
    </xf>
    <xf numFmtId="182" fontId="40" fillId="32" borderId="0" xfId="27" applyNumberFormat="1" applyFont="1" applyFill="1" applyBorder="1" applyAlignment="1" applyProtection="1">
      <alignment horizontal="center" vertical="center" wrapText="1"/>
      <protection locked="0"/>
    </xf>
    <xf numFmtId="182" fontId="39" fillId="32" borderId="0" xfId="27" applyNumberFormat="1" applyFont="1" applyFill="1" applyBorder="1" applyAlignment="1" applyProtection="1">
      <alignment horizontal="center" vertical="center" wrapText="1"/>
      <protection locked="0"/>
    </xf>
    <xf numFmtId="0" fontId="39" fillId="32" borderId="0" xfId="27" applyFont="1" applyFill="1" applyAlignment="1" applyProtection="1">
      <alignment horizontal="center" vertical="center" wrapText="1"/>
      <protection locked="0"/>
    </xf>
    <xf numFmtId="0" fontId="14" fillId="32" borderId="0" xfId="27" applyFont="1" applyFill="1" applyBorder="1" applyAlignment="1" applyProtection="1">
      <alignment horizontal="center" vertical="center" wrapText="1"/>
      <protection locked="0"/>
    </xf>
    <xf numFmtId="0" fontId="124" fillId="2" borderId="0" xfId="0" applyFont="1" applyFill="1" applyBorder="1" applyAlignment="1">
      <alignment horizontal="left" vertical="top" wrapText="1"/>
    </xf>
    <xf numFmtId="0" fontId="168" fillId="0" borderId="0" xfId="0" applyNumberFormat="1" applyFont="1" applyFill="1" applyBorder="1" applyAlignment="1">
      <alignment horizontal="left" vertical="top" wrapText="1"/>
    </xf>
    <xf numFmtId="0" fontId="93" fillId="0" borderId="0" xfId="0" applyFont="1" applyAlignment="1">
      <alignment horizontal="left" vertical="top" wrapText="1"/>
    </xf>
    <xf numFmtId="0" fontId="32" fillId="32" borderId="0" xfId="0" applyFont="1" applyFill="1" applyBorder="1" applyAlignment="1">
      <alignment horizontal="center" vertical="center" wrapText="1"/>
    </xf>
    <xf numFmtId="0" fontId="160" fillId="32" borderId="0" xfId="0" applyFont="1" applyFill="1" applyBorder="1" applyAlignment="1">
      <alignment horizontal="center" vertical="center"/>
    </xf>
    <xf numFmtId="0" fontId="160" fillId="32" borderId="0" xfId="0" applyFont="1" applyFill="1" applyAlignment="1">
      <alignment horizontal="center" vertical="center" wrapText="1"/>
    </xf>
    <xf numFmtId="0" fontId="32" fillId="32" borderId="0" xfId="0" applyFont="1" applyFill="1" applyBorder="1" applyAlignment="1">
      <alignment horizontal="center" vertical="center"/>
    </xf>
    <xf numFmtId="0" fontId="32" fillId="32" borderId="0" xfId="0" applyFont="1" applyFill="1" applyAlignment="1">
      <alignment horizontal="center" vertical="center" wrapText="1"/>
    </xf>
    <xf numFmtId="0" fontId="39" fillId="32" borderId="0" xfId="0" applyFont="1" applyFill="1" applyBorder="1" applyAlignment="1">
      <alignment horizontal="center" vertical="center"/>
    </xf>
    <xf numFmtId="0" fontId="31" fillId="32" borderId="0" xfId="0" applyFont="1" applyFill="1" applyBorder="1" applyAlignment="1">
      <alignment horizontal="center" vertical="center" wrapText="1"/>
    </xf>
    <xf numFmtId="0" fontId="125" fillId="0" borderId="0" xfId="0" applyFont="1" applyFill="1" applyBorder="1" applyAlignment="1">
      <alignment horizontal="justify" vertical="top" wrapText="1"/>
    </xf>
    <xf numFmtId="0" fontId="173" fillId="0" borderId="0" xfId="0" applyFont="1" applyFill="1" applyBorder="1" applyAlignment="1">
      <alignment horizontal="justify" vertical="top" wrapText="1"/>
    </xf>
    <xf numFmtId="0" fontId="39" fillId="32" borderId="0" xfId="0" applyFont="1" applyFill="1" applyBorder="1" applyAlignment="1">
      <alignment horizontal="center" vertical="center" wrapText="1"/>
    </xf>
    <xf numFmtId="0" fontId="14" fillId="32" borderId="0" xfId="0" applyFont="1" applyFill="1" applyBorder="1" applyAlignment="1">
      <alignment horizontal="center" vertical="center" wrapText="1"/>
    </xf>
    <xf numFmtId="0" fontId="23" fillId="32" borderId="0" xfId="0" applyFont="1" applyFill="1" applyBorder="1" applyAlignment="1">
      <alignment horizontal="center" vertical="center" wrapText="1"/>
    </xf>
    <xf numFmtId="2" fontId="54" fillId="32" borderId="0" xfId="0" applyNumberFormat="1" applyFont="1" applyFill="1" applyBorder="1" applyAlignment="1">
      <alignment horizontal="center" vertical="center" wrapText="1"/>
    </xf>
    <xf numFmtId="0" fontId="40" fillId="32" borderId="0" xfId="0" applyFont="1" applyFill="1" applyAlignment="1">
      <alignment horizontal="center" vertical="center"/>
    </xf>
    <xf numFmtId="0" fontId="14" fillId="0" borderId="0" xfId="0" applyFont="1" applyFill="1" applyBorder="1" applyAlignment="1">
      <alignment horizontal="center" vertical="center" wrapText="1"/>
    </xf>
    <xf numFmtId="0" fontId="10" fillId="0" borderId="0" xfId="0" applyFont="1" applyFill="1" applyAlignment="1">
      <alignment horizontal="center" vertical="center"/>
    </xf>
    <xf numFmtId="0" fontId="39" fillId="32" borderId="0" xfId="0" applyFont="1" applyFill="1" applyAlignment="1">
      <alignment horizontal="center" vertical="center"/>
    </xf>
    <xf numFmtId="0" fontId="39" fillId="0" borderId="0" xfId="0" applyFont="1" applyFill="1" applyAlignment="1">
      <alignment horizontal="center" vertical="center"/>
    </xf>
    <xf numFmtId="0" fontId="168" fillId="0" borderId="0" xfId="0" applyFont="1" applyFill="1" applyAlignment="1">
      <alignment horizontal="justify" vertical="top" wrapText="1"/>
    </xf>
    <xf numFmtId="0" fontId="169" fillId="0" borderId="0" xfId="0" applyFont="1" applyAlignment="1">
      <alignment horizontal="justify" vertical="top" wrapText="1"/>
    </xf>
    <xf numFmtId="0" fontId="33" fillId="0" borderId="0" xfId="0" applyFont="1" applyFill="1" applyAlignment="1">
      <alignment horizontal="justify" vertical="top" wrapText="1"/>
    </xf>
    <xf numFmtId="0" fontId="0" fillId="0" borderId="0" xfId="0" applyAlignment="1">
      <alignment horizontal="justify" vertical="top" wrapText="1"/>
    </xf>
    <xf numFmtId="0" fontId="169" fillId="0" borderId="0" xfId="0" applyFont="1" applyFill="1" applyAlignment="1">
      <alignment horizontal="justify" vertical="top" wrapText="1"/>
    </xf>
    <xf numFmtId="0" fontId="124" fillId="0" borderId="0" xfId="0" applyNumberFormat="1" applyFont="1" applyFill="1" applyAlignment="1">
      <alignment horizontal="left" vertical="top" wrapText="1"/>
    </xf>
    <xf numFmtId="0" fontId="23" fillId="32" borderId="0" xfId="0" applyFont="1" applyFill="1" applyBorder="1" applyAlignment="1">
      <alignment horizontal="center" vertical="center"/>
    </xf>
    <xf numFmtId="0" fontId="10" fillId="32" borderId="0" xfId="0" applyFont="1" applyFill="1" applyAlignment="1">
      <alignment horizontal="center" vertical="center"/>
    </xf>
    <xf numFmtId="14" fontId="40" fillId="32" borderId="0" xfId="0" applyNumberFormat="1" applyFont="1" applyFill="1" applyBorder="1" applyAlignment="1">
      <alignment horizontal="center" vertical="center"/>
    </xf>
    <xf numFmtId="0" fontId="40" fillId="32" borderId="0" xfId="0" applyFont="1" applyFill="1" applyAlignment="1">
      <alignment horizontal="center" vertical="center" wrapText="1"/>
    </xf>
    <xf numFmtId="0" fontId="179" fillId="32" borderId="0" xfId="0" applyFont="1" applyFill="1" applyAlignment="1">
      <alignment horizontal="center" vertical="center"/>
    </xf>
    <xf numFmtId="14" fontId="160" fillId="32" borderId="0" xfId="0" applyNumberFormat="1" applyFont="1" applyFill="1" applyBorder="1" applyAlignment="1">
      <alignment horizontal="center" vertical="center"/>
    </xf>
    <xf numFmtId="2" fontId="31" fillId="32" borderId="0" xfId="0" applyNumberFormat="1" applyFont="1" applyFill="1" applyBorder="1" applyAlignment="1">
      <alignment horizontal="center" vertical="center" wrapText="1"/>
    </xf>
    <xf numFmtId="0" fontId="31" fillId="32" borderId="0" xfId="0" applyFont="1" applyFill="1" applyBorder="1" applyAlignment="1">
      <alignment horizontal="center" vertical="center"/>
    </xf>
    <xf numFmtId="0" fontId="67" fillId="36" borderId="0" xfId="24" applyFont="1" applyFill="1" applyBorder="1" applyAlignment="1" applyProtection="1">
      <alignment horizontal="center" vertical="center" wrapText="1" readingOrder="1"/>
      <protection locked="0"/>
    </xf>
    <xf numFmtId="0" fontId="50" fillId="32" borderId="0" xfId="24" applyFont="1" applyFill="1" applyBorder="1" applyAlignment="1" applyProtection="1">
      <alignment horizontal="center" vertical="center" wrapText="1" readingOrder="1"/>
      <protection locked="0"/>
    </xf>
    <xf numFmtId="0" fontId="154" fillId="32" borderId="0" xfId="0" applyFont="1" applyFill="1" applyAlignment="1">
      <alignment horizontal="center"/>
    </xf>
    <xf numFmtId="0" fontId="40" fillId="3" borderId="0" xfId="0" applyFont="1" applyFill="1" applyAlignment="1">
      <alignment horizontal="left" vertical="center" wrapText="1"/>
    </xf>
    <xf numFmtId="0" fontId="32" fillId="0" borderId="0" xfId="0" applyFont="1" applyFill="1" applyAlignment="1">
      <alignment horizontal="center" vertical="center" wrapText="1"/>
    </xf>
    <xf numFmtId="0" fontId="0" fillId="0" borderId="0" xfId="0" applyFill="1" applyAlignment="1">
      <alignment horizontal="center" vertical="center"/>
    </xf>
    <xf numFmtId="0" fontId="118" fillId="32" borderId="0" xfId="0" applyFont="1" applyFill="1" applyAlignment="1">
      <alignment horizontal="center" vertical="center" wrapText="1"/>
    </xf>
    <xf numFmtId="0" fontId="0" fillId="32" borderId="0" xfId="0" applyFill="1" applyAlignment="1">
      <alignment horizontal="center"/>
    </xf>
    <xf numFmtId="0" fontId="31"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0" fontId="0" fillId="0" borderId="0" xfId="0" applyFill="1" applyAlignment="1">
      <alignment wrapText="1"/>
    </xf>
    <xf numFmtId="0" fontId="14" fillId="40" borderId="0" xfId="0" applyFont="1" applyFill="1" applyBorder="1" applyAlignment="1">
      <alignment horizontal="center" vertical="center" wrapText="1"/>
    </xf>
    <xf numFmtId="0" fontId="70" fillId="0" borderId="0" xfId="24" applyFont="1" applyAlignment="1">
      <alignment horizontal="left" vertical="center" wrapText="1"/>
    </xf>
    <xf numFmtId="0" fontId="174" fillId="0" borderId="0" xfId="24" applyFont="1" applyAlignment="1">
      <alignment horizontal="left" vertical="center" wrapText="1"/>
    </xf>
    <xf numFmtId="0" fontId="70" fillId="0" borderId="0" xfId="24" applyFont="1" applyAlignment="1">
      <alignment horizontal="right" vertical="center" wrapText="1"/>
    </xf>
    <xf numFmtId="0" fontId="50" fillId="0" borderId="0" xfId="0" applyFont="1" applyAlignment="1">
      <alignment horizontal="right"/>
    </xf>
    <xf numFmtId="0" fontId="0" fillId="0" borderId="0" xfId="0" applyAlignment="1"/>
    <xf numFmtId="0" fontId="39" fillId="12" borderId="0" xfId="3" applyFont="1" applyFill="1" applyBorder="1" applyAlignment="1">
      <alignment horizontal="center" vertical="center" wrapText="1"/>
    </xf>
    <xf numFmtId="0" fontId="14" fillId="12" borderId="0" xfId="3" applyFont="1" applyFill="1" applyBorder="1" applyAlignment="1">
      <alignment horizontal="center" vertical="center" wrapText="1"/>
    </xf>
    <xf numFmtId="0" fontId="31" fillId="15" borderId="0" xfId="3" applyFont="1" applyFill="1" applyBorder="1" applyAlignment="1">
      <alignment horizontal="center" vertical="center" wrapText="1"/>
    </xf>
    <xf numFmtId="172" fontId="39" fillId="15" borderId="0" xfId="3" applyNumberFormat="1" applyFont="1" applyFill="1" applyBorder="1" applyAlignment="1">
      <alignment horizontal="center" vertical="center"/>
    </xf>
    <xf numFmtId="0" fontId="39" fillId="12" borderId="0" xfId="3" applyFont="1" applyFill="1" applyBorder="1" applyAlignment="1">
      <alignment horizontal="center" vertical="center"/>
    </xf>
    <xf numFmtId="0" fontId="118" fillId="16" borderId="1" xfId="3" applyFont="1" applyFill="1" applyBorder="1" applyAlignment="1">
      <alignment horizontal="center" vertical="center" wrapText="1"/>
    </xf>
    <xf numFmtId="0" fontId="118" fillId="16" borderId="2" xfId="3" applyFont="1" applyFill="1" applyBorder="1" applyAlignment="1">
      <alignment horizontal="center" vertical="center" wrapText="1"/>
    </xf>
    <xf numFmtId="0" fontId="118" fillId="16" borderId="3" xfId="3" applyFont="1" applyFill="1" applyBorder="1" applyAlignment="1">
      <alignment horizontal="center" vertical="center" wrapText="1"/>
    </xf>
    <xf numFmtId="0" fontId="121" fillId="0" borderId="0" xfId="0" applyFont="1" applyAlignment="1">
      <alignment horizontal="left" vertical="top" wrapText="1"/>
    </xf>
    <xf numFmtId="0" fontId="39" fillId="11" borderId="0" xfId="0" applyFont="1" applyFill="1" applyBorder="1" applyAlignment="1">
      <alignment horizontal="center"/>
    </xf>
    <xf numFmtId="0" fontId="70" fillId="0" borderId="0" xfId="0" applyFont="1" applyBorder="1" applyAlignment="1">
      <alignment horizontal="center" vertical="center"/>
    </xf>
    <xf numFmtId="0" fontId="163" fillId="0" borderId="0" xfId="0" applyFont="1" applyBorder="1" applyAlignment="1">
      <alignment horizontal="center" vertical="center"/>
    </xf>
    <xf numFmtId="0" fontId="31" fillId="11" borderId="0" xfId="0" applyFont="1" applyFill="1" applyBorder="1" applyAlignment="1">
      <alignment horizontal="center" vertical="center" wrapText="1"/>
    </xf>
    <xf numFmtId="0" fontId="31" fillId="11" borderId="0" xfId="0" applyFont="1" applyFill="1" applyBorder="1" applyAlignment="1">
      <alignment horizontal="center" vertical="center"/>
    </xf>
    <xf numFmtId="0" fontId="75" fillId="11" borderId="0" xfId="0" applyFont="1" applyFill="1" applyBorder="1" applyAlignment="1">
      <alignment horizontal="left" vertical="center" wrapText="1"/>
    </xf>
    <xf numFmtId="2" fontId="32" fillId="11" borderId="0" xfId="0" applyNumberFormat="1" applyFont="1" applyFill="1" applyBorder="1" applyAlignment="1">
      <alignment horizontal="center" vertical="center" wrapText="1"/>
    </xf>
    <xf numFmtId="0" fontId="31" fillId="11" borderId="0" xfId="0" applyFont="1" applyFill="1" applyBorder="1" applyAlignment="1" applyProtection="1">
      <alignment horizontal="center" vertical="center" wrapText="1"/>
      <protection locked="0"/>
    </xf>
    <xf numFmtId="0" fontId="31" fillId="11" borderId="0" xfId="0" applyFont="1" applyFill="1" applyBorder="1" applyAlignment="1" applyProtection="1">
      <alignment horizontal="center" vertical="center"/>
      <protection locked="0"/>
    </xf>
    <xf numFmtId="0" fontId="172" fillId="0" borderId="0" xfId="0" applyFont="1" applyAlignment="1">
      <alignment horizontal="left" vertical="center" wrapText="1"/>
    </xf>
    <xf numFmtId="0" fontId="172" fillId="0" borderId="0" xfId="0" applyFont="1" applyAlignment="1">
      <alignment horizontal="left" vertical="top" wrapText="1"/>
    </xf>
    <xf numFmtId="0" fontId="78" fillId="0" borderId="0" xfId="0" applyFont="1" applyAlignment="1">
      <alignment horizontal="left" vertical="center" wrapText="1"/>
    </xf>
    <xf numFmtId="0" fontId="40" fillId="0" borderId="0" xfId="3" applyFont="1" applyFill="1" applyBorder="1" applyAlignment="1">
      <alignment horizontal="center" vertical="center" wrapText="1"/>
    </xf>
    <xf numFmtId="0" fontId="40" fillId="19" borderId="0" xfId="3" applyFont="1" applyFill="1" applyBorder="1" applyAlignment="1">
      <alignment horizontal="right" vertical="center" wrapText="1"/>
    </xf>
    <xf numFmtId="0" fontId="31" fillId="3" borderId="0" xfId="22" applyFont="1" applyFill="1" applyBorder="1" applyAlignment="1">
      <alignment horizontal="right" vertical="center" wrapText="1"/>
    </xf>
    <xf numFmtId="0" fontId="32" fillId="0" borderId="0" xfId="0" applyFont="1" applyFill="1" applyAlignment="1">
      <alignment horizontal="left" vertical="top" wrapText="1"/>
    </xf>
    <xf numFmtId="0" fontId="50" fillId="0" borderId="0" xfId="0" applyFont="1" applyFill="1" applyBorder="1" applyAlignment="1">
      <alignment horizontal="left" vertical="center" wrapText="1" readingOrder="1"/>
    </xf>
    <xf numFmtId="0" fontId="40" fillId="19" borderId="0" xfId="0" applyFont="1" applyFill="1" applyBorder="1" applyAlignment="1">
      <alignment horizontal="center" vertical="center" wrapText="1"/>
    </xf>
    <xf numFmtId="0" fontId="120" fillId="19" borderId="0" xfId="0" applyFont="1" applyFill="1" applyBorder="1" applyAlignment="1">
      <alignment horizontal="center" vertical="center"/>
    </xf>
    <xf numFmtId="0" fontId="40" fillId="19" borderId="0" xfId="3" applyFont="1" applyFill="1" applyBorder="1" applyAlignment="1">
      <alignment horizontal="center" vertical="center" wrapText="1"/>
    </xf>
    <xf numFmtId="0" fontId="40" fillId="19" borderId="8" xfId="0" applyFont="1" applyFill="1" applyBorder="1" applyAlignment="1">
      <alignment horizontal="center" vertical="center" wrapText="1"/>
    </xf>
    <xf numFmtId="0" fontId="40" fillId="19" borderId="0" xfId="0" applyFont="1" applyFill="1" applyAlignment="1">
      <alignment horizontal="center" vertical="center" wrapText="1"/>
    </xf>
    <xf numFmtId="0" fontId="32" fillId="19" borderId="0" xfId="3" applyFont="1" applyFill="1" applyBorder="1" applyAlignment="1">
      <alignment horizontal="center" vertical="center" wrapText="1"/>
    </xf>
    <xf numFmtId="0" fontId="32" fillId="0" borderId="0" xfId="0" applyFont="1" applyAlignment="1">
      <alignment horizontal="left" vertical="top" wrapText="1"/>
    </xf>
    <xf numFmtId="0" fontId="50" fillId="0" borderId="0" xfId="0" applyFont="1" applyFill="1" applyBorder="1" applyAlignment="1">
      <alignment horizontal="left" vertical="top" wrapText="1" readingOrder="1"/>
    </xf>
    <xf numFmtId="0" fontId="32" fillId="19" borderId="0" xfId="0" applyFont="1" applyFill="1" applyBorder="1" applyAlignment="1">
      <alignment horizontal="center" vertical="center" wrapText="1"/>
    </xf>
    <xf numFmtId="0" fontId="32" fillId="0" borderId="0" xfId="0" applyFont="1" applyBorder="1" applyAlignment="1">
      <alignment horizontal="left" vertical="top" wrapText="1"/>
    </xf>
    <xf numFmtId="0" fontId="32" fillId="19" borderId="0" xfId="0" applyFont="1" applyFill="1" applyBorder="1" applyAlignment="1" applyProtection="1">
      <alignment horizontal="center" vertical="center" wrapText="1" readingOrder="1"/>
      <protection locked="0"/>
    </xf>
    <xf numFmtId="0" fontId="32" fillId="10" borderId="0" xfId="28" applyFont="1" applyFill="1" applyBorder="1" applyAlignment="1">
      <alignment horizontal="center" vertical="center" wrapText="1"/>
    </xf>
    <xf numFmtId="0" fontId="32" fillId="10" borderId="0" xfId="0" applyFont="1" applyFill="1" applyAlignment="1">
      <alignment horizontal="center" vertical="center" wrapText="1"/>
    </xf>
    <xf numFmtId="0" fontId="32" fillId="0" borderId="0" xfId="3" applyFont="1" applyFill="1" applyBorder="1" applyAlignment="1">
      <alignment horizontal="center" vertical="center" wrapText="1"/>
    </xf>
  </cellXfs>
  <cellStyles count="32">
    <cellStyle name="Comma" xfId="1" builtinId="3"/>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Percent" xfId="4" builtinId="5"/>
    <cellStyle name="Percent 2" xfId="30"/>
  </cellStyles>
  <dxfs count="0"/>
  <tableStyles count="0" defaultTableStyle="TableStyleMedium2" defaultPivotStyle="PivotStyleMedium9"/>
  <colors>
    <mruColors>
      <color rgb="FFFFFFCC"/>
      <color rgb="FFFF7C80"/>
      <color rgb="FFFFFF00"/>
      <color rgb="FF00CCFF"/>
      <color rgb="FF00FFFF"/>
      <color rgb="FF008000"/>
      <color rgb="FFF8F8F8"/>
      <color rgb="FFCCFFFF"/>
      <color rgb="FFCCFF99"/>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ivremeni%20i%20prolazni%20racun_NOV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t="str">
            <v/>
          </cell>
          <cell r="GW14" t="str">
            <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t="str">
            <v/>
          </cell>
          <cell r="GW17" t="str">
            <v/>
          </cell>
          <cell r="GX17" t="str">
            <v/>
          </cell>
          <cell r="GY17" t="str">
            <v/>
          </cell>
          <cell r="GZ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t="str">
            <v/>
          </cell>
          <cell r="GW18" t="str">
            <v/>
          </cell>
          <cell r="GX18" t="str">
            <v/>
          </cell>
          <cell r="GY18" t="str">
            <v/>
          </cell>
          <cell r="GZ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t="str">
            <v/>
          </cell>
          <cell r="GW19" t="str">
            <v/>
          </cell>
          <cell r="GX19" t="str">
            <v/>
          </cell>
          <cell r="GY19" t="str">
            <v/>
          </cell>
          <cell r="GZ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t="str">
            <v/>
          </cell>
          <cell r="GW20" t="str">
            <v/>
          </cell>
          <cell r="GX20" t="str">
            <v/>
          </cell>
          <cell r="GY20" t="str">
            <v/>
          </cell>
          <cell r="GZ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t="str">
            <v/>
          </cell>
          <cell r="GW21" t="str">
            <v/>
          </cell>
          <cell r="GX21" t="str">
            <v/>
          </cell>
          <cell r="GY21" t="str">
            <v/>
          </cell>
          <cell r="GZ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t="str">
            <v/>
          </cell>
          <cell r="GW22" t="str">
            <v/>
          </cell>
          <cell r="GX22" t="str">
            <v/>
          </cell>
          <cell r="GY22" t="str">
            <v/>
          </cell>
          <cell r="GZ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t="str">
            <v/>
          </cell>
          <cell r="GW23" t="str">
            <v/>
          </cell>
          <cell r="GX23" t="str">
            <v/>
          </cell>
          <cell r="GY23" t="str">
            <v/>
          </cell>
          <cell r="GZ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t="str">
            <v/>
          </cell>
          <cell r="GW24" t="str">
            <v/>
          </cell>
          <cell r="GX24" t="str">
            <v/>
          </cell>
          <cell r="GY24" t="str">
            <v/>
          </cell>
          <cell r="GZ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t="str">
            <v/>
          </cell>
          <cell r="GW25" t="str">
            <v/>
          </cell>
          <cell r="GX25" t="str">
            <v/>
          </cell>
          <cell r="GY25" t="str">
            <v/>
          </cell>
          <cell r="GZ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t="str">
            <v/>
          </cell>
          <cell r="GW26" t="str">
            <v/>
          </cell>
          <cell r="GX26" t="str">
            <v/>
          </cell>
          <cell r="GY26" t="str">
            <v/>
          </cell>
          <cell r="GZ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t="str">
            <v/>
          </cell>
          <cell r="GW27" t="str">
            <v/>
          </cell>
          <cell r="GX27" t="str">
            <v/>
          </cell>
          <cell r="GY27" t="str">
            <v/>
          </cell>
          <cell r="GZ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t="str">
            <v/>
          </cell>
          <cell r="GW28" t="str">
            <v/>
          </cell>
          <cell r="GX28" t="str">
            <v/>
          </cell>
          <cell r="GY28" t="str">
            <v/>
          </cell>
          <cell r="GZ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t="str">
            <v/>
          </cell>
          <cell r="GW29" t="str">
            <v/>
          </cell>
          <cell r="GX29" t="str">
            <v/>
          </cell>
          <cell r="GY29" t="str">
            <v/>
          </cell>
          <cell r="GZ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t="str">
            <v/>
          </cell>
          <cell r="GW14" t="str">
            <v/>
          </cell>
          <cell r="GX14" t="str">
            <v/>
          </cell>
          <cell r="GY14" t="str">
            <v/>
          </cell>
          <cell r="GZ14" t="str">
            <v/>
          </cell>
          <cell r="HA14" t="str">
            <v/>
          </cell>
          <cell r="HB14" t="str">
            <v/>
          </cell>
          <cell r="HC14" t="str">
            <v/>
          </cell>
          <cell r="HD14" t="str">
            <v/>
          </cell>
          <cell r="HE14" t="str">
            <v/>
          </cell>
          <cell r="HF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str">
            <v/>
          </cell>
          <cell r="GW17" t="str">
            <v/>
          </cell>
          <cell r="GX17" t="str">
            <v/>
          </cell>
          <cell r="GY17" t="str">
            <v/>
          </cell>
          <cell r="GZ17" t="str">
            <v/>
          </cell>
          <cell r="HA17" t="str">
            <v/>
          </cell>
          <cell r="HB17" t="str">
            <v/>
          </cell>
          <cell r="HC17" t="str">
            <v/>
          </cell>
          <cell r="HD17" t="str">
            <v/>
          </cell>
          <cell r="HE17" t="str">
            <v/>
          </cell>
          <cell r="HF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t="str">
            <v/>
          </cell>
          <cell r="GW18" t="str">
            <v/>
          </cell>
          <cell r="GX18" t="str">
            <v/>
          </cell>
          <cell r="GY18" t="str">
            <v/>
          </cell>
          <cell r="GZ18" t="str">
            <v/>
          </cell>
          <cell r="HA18" t="str">
            <v/>
          </cell>
          <cell r="HB18" t="str">
            <v/>
          </cell>
          <cell r="HC18" t="str">
            <v/>
          </cell>
          <cell r="HD18" t="str">
            <v/>
          </cell>
          <cell r="HE18" t="str">
            <v/>
          </cell>
          <cell r="HF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str">
            <v/>
          </cell>
          <cell r="GW19" t="str">
            <v/>
          </cell>
          <cell r="GX19" t="str">
            <v/>
          </cell>
          <cell r="GY19" t="str">
            <v/>
          </cell>
          <cell r="GZ19" t="str">
            <v/>
          </cell>
          <cell r="HA19" t="str">
            <v/>
          </cell>
          <cell r="HB19" t="str">
            <v/>
          </cell>
          <cell r="HC19" t="str">
            <v/>
          </cell>
          <cell r="HD19" t="str">
            <v/>
          </cell>
          <cell r="HE19" t="str">
            <v/>
          </cell>
          <cell r="HF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t="str">
            <v/>
          </cell>
          <cell r="GW21" t="str">
            <v/>
          </cell>
          <cell r="GX21" t="str">
            <v/>
          </cell>
          <cell r="GY21" t="str">
            <v/>
          </cell>
          <cell r="GZ21" t="str">
            <v/>
          </cell>
          <cell r="HA21" t="str">
            <v/>
          </cell>
          <cell r="HB21" t="str">
            <v/>
          </cell>
          <cell r="HC21" t="str">
            <v/>
          </cell>
          <cell r="HD21" t="str">
            <v/>
          </cell>
          <cell r="HE21" t="str">
            <v/>
          </cell>
          <cell r="HF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str">
            <v/>
          </cell>
          <cell r="GW22" t="str">
            <v/>
          </cell>
          <cell r="GX22" t="str">
            <v/>
          </cell>
          <cell r="GY22" t="str">
            <v/>
          </cell>
          <cell r="GZ22" t="str">
            <v/>
          </cell>
          <cell r="HA22" t="str">
            <v/>
          </cell>
          <cell r="HB22" t="str">
            <v/>
          </cell>
          <cell r="HC22" t="str">
            <v/>
          </cell>
          <cell r="HD22" t="str">
            <v/>
          </cell>
          <cell r="HE22" t="str">
            <v/>
          </cell>
          <cell r="HF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t="str">
            <v/>
          </cell>
          <cell r="GW24" t="str">
            <v/>
          </cell>
          <cell r="GX24" t="str">
            <v/>
          </cell>
          <cell r="GY24" t="str">
            <v/>
          </cell>
          <cell r="GZ24" t="str">
            <v/>
          </cell>
          <cell r="HA24" t="str">
            <v/>
          </cell>
          <cell r="HB24" t="str">
            <v/>
          </cell>
          <cell r="HC24" t="str">
            <v/>
          </cell>
          <cell r="HD24" t="str">
            <v/>
          </cell>
          <cell r="HE24" t="str">
            <v/>
          </cell>
          <cell r="HF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str">
            <v/>
          </cell>
          <cell r="GW25" t="str">
            <v/>
          </cell>
          <cell r="GX25" t="str">
            <v/>
          </cell>
          <cell r="GY25" t="str">
            <v/>
          </cell>
          <cell r="GZ25" t="str">
            <v/>
          </cell>
          <cell r="HA25" t="str">
            <v/>
          </cell>
          <cell r="HB25" t="str">
            <v/>
          </cell>
          <cell r="HC25" t="str">
            <v/>
          </cell>
          <cell r="HD25" t="str">
            <v/>
          </cell>
          <cell r="HE25" t="str">
            <v/>
          </cell>
          <cell r="HF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t="str">
            <v/>
          </cell>
          <cell r="GW27" t="str">
            <v/>
          </cell>
          <cell r="GX27" t="str">
            <v/>
          </cell>
          <cell r="GY27" t="str">
            <v/>
          </cell>
          <cell r="GZ27" t="str">
            <v/>
          </cell>
          <cell r="HA27" t="str">
            <v/>
          </cell>
          <cell r="HB27" t="str">
            <v/>
          </cell>
          <cell r="HC27" t="str">
            <v/>
          </cell>
          <cell r="HD27" t="str">
            <v/>
          </cell>
          <cell r="HE27" t="str">
            <v/>
          </cell>
          <cell r="HF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str">
            <v/>
          </cell>
          <cell r="GW28" t="str">
            <v/>
          </cell>
          <cell r="GX28" t="str">
            <v/>
          </cell>
          <cell r="GY28" t="str">
            <v/>
          </cell>
          <cell r="GZ28" t="str">
            <v/>
          </cell>
          <cell r="HA28" t="str">
            <v/>
          </cell>
          <cell r="HB28" t="str">
            <v/>
          </cell>
          <cell r="HC28" t="str">
            <v/>
          </cell>
          <cell r="HD28" t="str">
            <v/>
          </cell>
          <cell r="HE28" t="str">
            <v/>
          </cell>
          <cell r="HF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t="str">
            <v/>
          </cell>
          <cell r="GW29" t="str">
            <v/>
          </cell>
          <cell r="GX29" t="str">
            <v/>
          </cell>
          <cell r="GY29" t="str">
            <v/>
          </cell>
          <cell r="GZ29" t="str">
            <v/>
          </cell>
          <cell r="HA29" t="str">
            <v/>
          </cell>
          <cell r="HB29" t="str">
            <v/>
          </cell>
          <cell r="HC29" t="str">
            <v/>
          </cell>
          <cell r="HD29" t="str">
            <v/>
          </cell>
          <cell r="HE29" t="str">
            <v/>
          </cell>
          <cell r="HF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t="str">
            <v/>
          </cell>
          <cell r="GW32" t="str">
            <v/>
          </cell>
          <cell r="GX32" t="str">
            <v/>
          </cell>
          <cell r="GY32" t="str">
            <v/>
          </cell>
          <cell r="GZ32" t="str">
            <v/>
          </cell>
          <cell r="HA32" t="str">
            <v/>
          </cell>
          <cell r="HB32" t="str">
            <v/>
          </cell>
          <cell r="HC32" t="str">
            <v/>
          </cell>
          <cell r="HD32" t="str">
            <v/>
          </cell>
          <cell r="HE32" t="str">
            <v/>
          </cell>
          <cell r="HF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str">
            <v/>
          </cell>
          <cell r="GW33" t="str">
            <v/>
          </cell>
          <cell r="GX33" t="str">
            <v/>
          </cell>
          <cell r="GY33" t="str">
            <v/>
          </cell>
          <cell r="GZ33" t="str">
            <v/>
          </cell>
          <cell r="HA33" t="str">
            <v/>
          </cell>
          <cell r="HB33" t="str">
            <v/>
          </cell>
          <cell r="HC33" t="str">
            <v/>
          </cell>
          <cell r="HD33" t="str">
            <v/>
          </cell>
          <cell r="HE33" t="str">
            <v/>
          </cell>
          <cell r="HF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t="str">
            <v/>
          </cell>
          <cell r="GW34" t="str">
            <v/>
          </cell>
          <cell r="GX34" t="str">
            <v/>
          </cell>
          <cell r="GY34" t="str">
            <v/>
          </cell>
          <cell r="GZ34" t="str">
            <v/>
          </cell>
          <cell r="HA34" t="str">
            <v/>
          </cell>
          <cell r="HB34" t="str">
            <v/>
          </cell>
          <cell r="HC34" t="str">
            <v/>
          </cell>
          <cell r="HD34" t="str">
            <v/>
          </cell>
          <cell r="HE34" t="str">
            <v/>
          </cell>
          <cell r="HF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t="str">
            <v/>
          </cell>
          <cell r="GW35" t="str">
            <v/>
          </cell>
          <cell r="GX35" t="str">
            <v/>
          </cell>
          <cell r="GY35" t="str">
            <v/>
          </cell>
          <cell r="GZ35" t="str">
            <v/>
          </cell>
          <cell r="HA35" t="str">
            <v/>
          </cell>
          <cell r="HB35" t="str">
            <v/>
          </cell>
          <cell r="HC35" t="str">
            <v/>
          </cell>
          <cell r="HD35" t="str">
            <v/>
          </cell>
          <cell r="HE35" t="str">
            <v/>
          </cell>
          <cell r="HF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str">
            <v/>
          </cell>
          <cell r="GW36" t="str">
            <v/>
          </cell>
          <cell r="GX36" t="str">
            <v/>
          </cell>
          <cell r="GY36" t="str">
            <v/>
          </cell>
          <cell r="GZ36" t="str">
            <v/>
          </cell>
          <cell r="HA36" t="str">
            <v/>
          </cell>
          <cell r="HB36" t="str">
            <v/>
          </cell>
          <cell r="HC36" t="str">
            <v/>
          </cell>
          <cell r="HD36" t="str">
            <v/>
          </cell>
          <cell r="HE36" t="str">
            <v/>
          </cell>
          <cell r="HF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t="str">
            <v/>
          </cell>
          <cell r="GW37" t="str">
            <v/>
          </cell>
          <cell r="GX37" t="str">
            <v/>
          </cell>
          <cell r="GY37" t="str">
            <v/>
          </cell>
          <cell r="GZ37" t="str">
            <v/>
          </cell>
          <cell r="HA37" t="str">
            <v/>
          </cell>
          <cell r="HB37" t="str">
            <v/>
          </cell>
          <cell r="HC37" t="str">
            <v/>
          </cell>
          <cell r="HD37" t="str">
            <v/>
          </cell>
          <cell r="HE37" t="str">
            <v/>
          </cell>
          <cell r="HF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t="str">
            <v/>
          </cell>
          <cell r="GW38" t="str">
            <v/>
          </cell>
          <cell r="GX38" t="str">
            <v/>
          </cell>
          <cell r="GY38" t="str">
            <v/>
          </cell>
          <cell r="GZ38" t="str">
            <v/>
          </cell>
          <cell r="HA38" t="str">
            <v/>
          </cell>
          <cell r="HB38" t="str">
            <v/>
          </cell>
          <cell r="HC38" t="str">
            <v/>
          </cell>
          <cell r="HD38" t="str">
            <v/>
          </cell>
          <cell r="HE38" t="str">
            <v/>
          </cell>
          <cell r="HF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str">
            <v/>
          </cell>
          <cell r="GW39" t="str">
            <v/>
          </cell>
          <cell r="GX39" t="str">
            <v/>
          </cell>
          <cell r="GY39" t="str">
            <v/>
          </cell>
          <cell r="GZ39" t="str">
            <v/>
          </cell>
          <cell r="HA39" t="str">
            <v/>
          </cell>
          <cell r="HB39" t="str">
            <v/>
          </cell>
          <cell r="HC39" t="str">
            <v/>
          </cell>
          <cell r="HD39" t="str">
            <v/>
          </cell>
          <cell r="HE39" t="str">
            <v/>
          </cell>
          <cell r="HF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t="str">
            <v/>
          </cell>
          <cell r="GW40" t="str">
            <v/>
          </cell>
          <cell r="GX40" t="str">
            <v/>
          </cell>
          <cell r="GY40" t="str">
            <v/>
          </cell>
          <cell r="GZ40" t="str">
            <v/>
          </cell>
          <cell r="HA40" t="str">
            <v/>
          </cell>
          <cell r="HB40" t="str">
            <v/>
          </cell>
          <cell r="HC40" t="str">
            <v/>
          </cell>
          <cell r="HD40" t="str">
            <v/>
          </cell>
          <cell r="HE40" t="str">
            <v/>
          </cell>
          <cell r="HF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t="str">
            <v/>
          </cell>
          <cell r="GW41" t="str">
            <v/>
          </cell>
          <cell r="GX41" t="str">
            <v/>
          </cell>
          <cell r="GY41" t="str">
            <v/>
          </cell>
          <cell r="GZ41" t="str">
            <v/>
          </cell>
          <cell r="HA41" t="str">
            <v/>
          </cell>
          <cell r="HB41" t="str">
            <v/>
          </cell>
          <cell r="HC41" t="str">
            <v/>
          </cell>
          <cell r="HD41" t="str">
            <v/>
          </cell>
          <cell r="HE41" t="str">
            <v/>
          </cell>
          <cell r="HF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str">
            <v/>
          </cell>
          <cell r="GW42" t="str">
            <v/>
          </cell>
          <cell r="GX42" t="str">
            <v/>
          </cell>
          <cell r="GY42" t="str">
            <v/>
          </cell>
          <cell r="GZ42" t="str">
            <v/>
          </cell>
          <cell r="HA42" t="str">
            <v/>
          </cell>
          <cell r="HB42" t="str">
            <v/>
          </cell>
          <cell r="HC42" t="str">
            <v/>
          </cell>
          <cell r="HD42" t="str">
            <v/>
          </cell>
          <cell r="HE42" t="str">
            <v/>
          </cell>
          <cell r="HF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t="str">
            <v/>
          </cell>
          <cell r="GW43" t="str">
            <v/>
          </cell>
          <cell r="GX43" t="str">
            <v/>
          </cell>
          <cell r="GY43" t="str">
            <v/>
          </cell>
          <cell r="GZ43" t="str">
            <v/>
          </cell>
          <cell r="HA43" t="str">
            <v/>
          </cell>
          <cell r="HB43" t="str">
            <v/>
          </cell>
          <cell r="HC43" t="str">
            <v/>
          </cell>
          <cell r="HD43" t="str">
            <v/>
          </cell>
          <cell r="HE43" t="str">
            <v/>
          </cell>
          <cell r="HF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t="str">
            <v/>
          </cell>
          <cell r="GW47" t="str">
            <v/>
          </cell>
          <cell r="GX47" t="str">
            <v/>
          </cell>
          <cell r="GY47" t="str">
            <v/>
          </cell>
          <cell r="GZ47" t="str">
            <v/>
          </cell>
          <cell r="HA47" t="str">
            <v/>
          </cell>
          <cell r="HB47" t="str">
            <v/>
          </cell>
          <cell r="HC47" t="str">
            <v/>
          </cell>
          <cell r="HD47" t="str">
            <v/>
          </cell>
          <cell r="HE47" t="str">
            <v/>
          </cell>
          <cell r="HF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str">
            <v/>
          </cell>
          <cell r="GW48" t="str">
            <v/>
          </cell>
          <cell r="GX48" t="str">
            <v/>
          </cell>
          <cell r="GY48" t="str">
            <v/>
          </cell>
          <cell r="GZ48" t="str">
            <v/>
          </cell>
          <cell r="HA48" t="str">
            <v/>
          </cell>
          <cell r="HB48" t="str">
            <v/>
          </cell>
          <cell r="HC48" t="str">
            <v/>
          </cell>
          <cell r="HD48" t="str">
            <v/>
          </cell>
          <cell r="HE48" t="str">
            <v/>
          </cell>
          <cell r="HF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str">
            <v/>
          </cell>
          <cell r="GW49" t="str">
            <v/>
          </cell>
          <cell r="GX49" t="str">
            <v/>
          </cell>
          <cell r="GY49" t="str">
            <v/>
          </cell>
          <cell r="GZ49" t="str">
            <v/>
          </cell>
          <cell r="HA49" t="str">
            <v/>
          </cell>
          <cell r="HB49" t="str">
            <v/>
          </cell>
          <cell r="HC49" t="str">
            <v/>
          </cell>
          <cell r="HD49" t="str">
            <v/>
          </cell>
          <cell r="HE49" t="str">
            <v/>
          </cell>
          <cell r="HF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t="str">
            <v/>
          </cell>
          <cell r="GW50" t="str">
            <v/>
          </cell>
          <cell r="GX50" t="str">
            <v/>
          </cell>
          <cell r="GY50" t="str">
            <v/>
          </cell>
          <cell r="GZ50" t="str">
            <v/>
          </cell>
          <cell r="HA50" t="str">
            <v/>
          </cell>
          <cell r="HB50" t="str">
            <v/>
          </cell>
          <cell r="HC50" t="str">
            <v/>
          </cell>
          <cell r="HD50" t="str">
            <v/>
          </cell>
          <cell r="HE50" t="str">
            <v/>
          </cell>
          <cell r="HF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str">
            <v/>
          </cell>
          <cell r="GW51" t="str">
            <v/>
          </cell>
          <cell r="GX51" t="str">
            <v/>
          </cell>
          <cell r="GY51" t="str">
            <v/>
          </cell>
          <cell r="GZ51" t="str">
            <v/>
          </cell>
          <cell r="HA51" t="str">
            <v/>
          </cell>
          <cell r="HB51" t="str">
            <v/>
          </cell>
          <cell r="HC51" t="str">
            <v/>
          </cell>
          <cell r="HD51" t="str">
            <v/>
          </cell>
          <cell r="HE51" t="str">
            <v/>
          </cell>
          <cell r="HF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str">
            <v/>
          </cell>
          <cell r="GW52" t="str">
            <v/>
          </cell>
          <cell r="GX52" t="str">
            <v/>
          </cell>
          <cell r="GY52" t="str">
            <v/>
          </cell>
          <cell r="GZ52" t="str">
            <v/>
          </cell>
          <cell r="HA52" t="str">
            <v/>
          </cell>
          <cell r="HB52" t="str">
            <v/>
          </cell>
          <cell r="HC52" t="str">
            <v/>
          </cell>
          <cell r="HD52" t="str">
            <v/>
          </cell>
          <cell r="HE52" t="str">
            <v/>
          </cell>
          <cell r="HF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t="str">
            <v/>
          </cell>
          <cell r="GW53" t="str">
            <v/>
          </cell>
          <cell r="GX53" t="str">
            <v/>
          </cell>
          <cell r="GY53" t="str">
            <v/>
          </cell>
          <cell r="GZ53" t="str">
            <v/>
          </cell>
          <cell r="HA53" t="str">
            <v/>
          </cell>
          <cell r="HB53" t="str">
            <v/>
          </cell>
          <cell r="HC53" t="str">
            <v/>
          </cell>
          <cell r="HD53" t="str">
            <v/>
          </cell>
          <cell r="HE53" t="str">
            <v/>
          </cell>
          <cell r="HF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str">
            <v/>
          </cell>
          <cell r="GW54" t="str">
            <v/>
          </cell>
          <cell r="GX54" t="str">
            <v/>
          </cell>
          <cell r="GY54" t="str">
            <v/>
          </cell>
          <cell r="GZ54" t="str">
            <v/>
          </cell>
          <cell r="HA54" t="str">
            <v/>
          </cell>
          <cell r="HB54" t="str">
            <v/>
          </cell>
          <cell r="HC54" t="str">
            <v/>
          </cell>
          <cell r="HD54" t="str">
            <v/>
          </cell>
          <cell r="HE54" t="str">
            <v/>
          </cell>
          <cell r="HF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str">
            <v/>
          </cell>
          <cell r="GW55" t="str">
            <v/>
          </cell>
          <cell r="GX55" t="str">
            <v/>
          </cell>
          <cell r="GY55" t="str">
            <v/>
          </cell>
          <cell r="GZ55" t="str">
            <v/>
          </cell>
          <cell r="HA55" t="str">
            <v/>
          </cell>
          <cell r="HB55" t="str">
            <v/>
          </cell>
          <cell r="HC55" t="str">
            <v/>
          </cell>
          <cell r="HD55" t="str">
            <v/>
          </cell>
          <cell r="HE55" t="str">
            <v/>
          </cell>
          <cell r="HF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t="str">
            <v/>
          </cell>
          <cell r="GW56" t="str">
            <v/>
          </cell>
          <cell r="GX56" t="str">
            <v/>
          </cell>
          <cell r="GY56" t="str">
            <v/>
          </cell>
          <cell r="GZ56" t="str">
            <v/>
          </cell>
          <cell r="HA56" t="str">
            <v/>
          </cell>
          <cell r="HB56" t="str">
            <v/>
          </cell>
          <cell r="HC56" t="str">
            <v/>
          </cell>
          <cell r="HD56" t="str">
            <v/>
          </cell>
          <cell r="HE56" t="str">
            <v/>
          </cell>
          <cell r="HF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str">
            <v/>
          </cell>
          <cell r="GW57" t="str">
            <v/>
          </cell>
          <cell r="GX57" t="str">
            <v/>
          </cell>
          <cell r="GY57" t="str">
            <v/>
          </cell>
          <cell r="GZ57" t="str">
            <v/>
          </cell>
          <cell r="HA57" t="str">
            <v/>
          </cell>
          <cell r="HB57" t="str">
            <v/>
          </cell>
          <cell r="HC57" t="str">
            <v/>
          </cell>
          <cell r="HD57" t="str">
            <v/>
          </cell>
          <cell r="HE57" t="str">
            <v/>
          </cell>
          <cell r="HF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t="str">
            <v/>
          </cell>
          <cell r="GW58" t="str">
            <v/>
          </cell>
          <cell r="GX58" t="str">
            <v/>
          </cell>
          <cell r="GY58" t="str">
            <v/>
          </cell>
          <cell r="GZ58" t="str">
            <v/>
          </cell>
          <cell r="HA58" t="str">
            <v/>
          </cell>
          <cell r="HB58" t="str">
            <v/>
          </cell>
          <cell r="HC58" t="str">
            <v/>
          </cell>
          <cell r="HD58" t="str">
            <v/>
          </cell>
          <cell r="HE58" t="str">
            <v/>
          </cell>
          <cell r="HF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t="str">
            <v/>
          </cell>
          <cell r="GW62" t="str">
            <v/>
          </cell>
          <cell r="GX62" t="str">
            <v/>
          </cell>
          <cell r="GY62" t="str">
            <v/>
          </cell>
          <cell r="GZ62" t="str">
            <v/>
          </cell>
          <cell r="HA62" t="str">
            <v/>
          </cell>
          <cell r="HB62" t="str">
            <v/>
          </cell>
          <cell r="HC62" t="str">
            <v/>
          </cell>
          <cell r="HD62" t="str">
            <v/>
          </cell>
          <cell r="HE62" t="str">
            <v/>
          </cell>
          <cell r="HF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t="str">
            <v/>
          </cell>
          <cell r="GW63" t="str">
            <v/>
          </cell>
          <cell r="GX63" t="str">
            <v/>
          </cell>
          <cell r="GY63" t="str">
            <v/>
          </cell>
          <cell r="GZ63" t="str">
            <v/>
          </cell>
          <cell r="HA63" t="str">
            <v/>
          </cell>
          <cell r="HB63" t="str">
            <v/>
          </cell>
          <cell r="HC63" t="str">
            <v/>
          </cell>
          <cell r="HD63" t="str">
            <v/>
          </cell>
          <cell r="HE63" t="str">
            <v/>
          </cell>
          <cell r="HF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t="str">
            <v/>
          </cell>
          <cell r="GW64" t="str">
            <v/>
          </cell>
          <cell r="GX64" t="str">
            <v/>
          </cell>
          <cell r="GY64" t="str">
            <v/>
          </cell>
          <cell r="GZ64" t="str">
            <v/>
          </cell>
          <cell r="HA64" t="str">
            <v/>
          </cell>
          <cell r="HB64" t="str">
            <v/>
          </cell>
          <cell r="HC64" t="str">
            <v/>
          </cell>
          <cell r="HD64" t="str">
            <v/>
          </cell>
          <cell r="HE64" t="str">
            <v/>
          </cell>
          <cell r="HF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t="str">
            <v/>
          </cell>
          <cell r="GW65" t="str">
            <v/>
          </cell>
          <cell r="GX65" t="str">
            <v/>
          </cell>
          <cell r="GY65" t="str">
            <v/>
          </cell>
          <cell r="GZ65" t="str">
            <v/>
          </cell>
          <cell r="HA65" t="str">
            <v/>
          </cell>
          <cell r="HB65" t="str">
            <v/>
          </cell>
          <cell r="HC65" t="str">
            <v/>
          </cell>
          <cell r="HD65" t="str">
            <v/>
          </cell>
          <cell r="HE65" t="str">
            <v/>
          </cell>
          <cell r="HF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t="str">
            <v/>
          </cell>
          <cell r="GW66" t="str">
            <v/>
          </cell>
          <cell r="GX66" t="str">
            <v/>
          </cell>
          <cell r="GY66" t="str">
            <v/>
          </cell>
          <cell r="GZ66" t="str">
            <v/>
          </cell>
          <cell r="HA66" t="str">
            <v/>
          </cell>
          <cell r="HB66" t="str">
            <v/>
          </cell>
          <cell r="HC66" t="str">
            <v/>
          </cell>
          <cell r="HD66" t="str">
            <v/>
          </cell>
          <cell r="HE66" t="str">
            <v/>
          </cell>
          <cell r="HF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t="str">
            <v/>
          </cell>
          <cell r="GW67" t="str">
            <v/>
          </cell>
          <cell r="GX67" t="str">
            <v/>
          </cell>
          <cell r="GY67" t="str">
            <v/>
          </cell>
          <cell r="GZ67" t="str">
            <v/>
          </cell>
          <cell r="HA67" t="str">
            <v/>
          </cell>
          <cell r="HB67" t="str">
            <v/>
          </cell>
          <cell r="HC67" t="str">
            <v/>
          </cell>
          <cell r="HD67" t="str">
            <v/>
          </cell>
          <cell r="HE67" t="str">
            <v/>
          </cell>
          <cell r="HF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t="str">
            <v/>
          </cell>
          <cell r="GW68" t="str">
            <v/>
          </cell>
          <cell r="GX68" t="str">
            <v/>
          </cell>
          <cell r="GY68" t="str">
            <v/>
          </cell>
          <cell r="GZ68" t="str">
            <v/>
          </cell>
          <cell r="HA68" t="str">
            <v/>
          </cell>
          <cell r="HB68" t="str">
            <v/>
          </cell>
          <cell r="HC68" t="str">
            <v/>
          </cell>
          <cell r="HD68" t="str">
            <v/>
          </cell>
          <cell r="HE68" t="str">
            <v/>
          </cell>
          <cell r="HF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t="str">
            <v/>
          </cell>
          <cell r="GW69" t="str">
            <v/>
          </cell>
          <cell r="GX69" t="str">
            <v/>
          </cell>
          <cell r="GY69" t="str">
            <v/>
          </cell>
          <cell r="GZ69" t="str">
            <v/>
          </cell>
          <cell r="HA69" t="str">
            <v/>
          </cell>
          <cell r="HB69" t="str">
            <v/>
          </cell>
          <cell r="HC69" t="str">
            <v/>
          </cell>
          <cell r="HD69" t="str">
            <v/>
          </cell>
          <cell r="HE69" t="str">
            <v/>
          </cell>
          <cell r="HF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t="str">
            <v/>
          </cell>
          <cell r="GW70" t="str">
            <v/>
          </cell>
          <cell r="GX70" t="str">
            <v/>
          </cell>
          <cell r="GY70" t="str">
            <v/>
          </cell>
          <cell r="GZ70" t="str">
            <v/>
          </cell>
          <cell r="HA70" t="str">
            <v/>
          </cell>
          <cell r="HB70" t="str">
            <v/>
          </cell>
          <cell r="HC70" t="str">
            <v/>
          </cell>
          <cell r="HD70" t="str">
            <v/>
          </cell>
          <cell r="HE70" t="str">
            <v/>
          </cell>
          <cell r="HF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t="str">
            <v/>
          </cell>
          <cell r="GW71" t="str">
            <v/>
          </cell>
          <cell r="GX71" t="str">
            <v/>
          </cell>
          <cell r="GY71" t="str">
            <v/>
          </cell>
          <cell r="GZ71" t="str">
            <v/>
          </cell>
          <cell r="HA71" t="str">
            <v/>
          </cell>
          <cell r="HB71" t="str">
            <v/>
          </cell>
          <cell r="HC71" t="str">
            <v/>
          </cell>
          <cell r="HD71" t="str">
            <v/>
          </cell>
          <cell r="HE71" t="str">
            <v/>
          </cell>
          <cell r="HF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t="str">
            <v/>
          </cell>
          <cell r="GW72" t="str">
            <v/>
          </cell>
          <cell r="GX72" t="str">
            <v/>
          </cell>
          <cell r="GY72" t="str">
            <v/>
          </cell>
          <cell r="GZ72" t="str">
            <v/>
          </cell>
          <cell r="HA72" t="str">
            <v/>
          </cell>
          <cell r="HB72" t="str">
            <v/>
          </cell>
          <cell r="HC72" t="str">
            <v/>
          </cell>
          <cell r="HD72" t="str">
            <v/>
          </cell>
          <cell r="HE72" t="str">
            <v/>
          </cell>
          <cell r="HF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t="str">
            <v/>
          </cell>
          <cell r="GW73" t="str">
            <v/>
          </cell>
          <cell r="GX73" t="str">
            <v/>
          </cell>
          <cell r="GY73" t="str">
            <v/>
          </cell>
          <cell r="GZ73" t="str">
            <v/>
          </cell>
          <cell r="HA73" t="str">
            <v/>
          </cell>
          <cell r="HB73" t="str">
            <v/>
          </cell>
          <cell r="HC73" t="str">
            <v/>
          </cell>
          <cell r="HD73" t="str">
            <v/>
          </cell>
          <cell r="HE73" t="str">
            <v/>
          </cell>
          <cell r="HF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str">
            <v/>
          </cell>
          <cell r="GW17" t="str">
            <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t="str">
            <v/>
          </cell>
          <cell r="GW18" t="str">
            <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t="str">
            <v/>
          </cell>
          <cell r="GW19" t="str">
            <v/>
          </cell>
          <cell r="GX19" t="str">
            <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str">
            <v/>
          </cell>
          <cell r="GW20" t="str">
            <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t="str">
            <v/>
          </cell>
          <cell r="GW21" t="str">
            <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t="str">
            <v/>
          </cell>
          <cell r="GW22" t="str">
            <v/>
          </cell>
          <cell r="GX22" t="str">
            <v/>
          </cell>
          <cell r="GY22" t="str">
            <v/>
          </cell>
          <cell r="GZ22" t="str">
            <v/>
          </cell>
          <cell r="HA22" t="str">
            <v/>
          </cell>
          <cell r="HB22" t="str">
            <v/>
          </cell>
          <cell r="HC22" t="str">
            <v/>
          </cell>
          <cell r="HD22" t="str">
            <v/>
          </cell>
          <cell r="HE22" t="str">
            <v/>
          </cell>
          <cell r="HF22" t="str">
            <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str">
            <v/>
          </cell>
          <cell r="GW23" t="str">
            <v/>
          </cell>
          <cell r="GX23" t="str">
            <v/>
          </cell>
          <cell r="GY23" t="str">
            <v/>
          </cell>
          <cell r="GZ23" t="str">
            <v/>
          </cell>
          <cell r="HA23" t="str">
            <v/>
          </cell>
          <cell r="HB23" t="str">
            <v/>
          </cell>
          <cell r="HC23" t="str">
            <v/>
          </cell>
          <cell r="HD23" t="str">
            <v/>
          </cell>
          <cell r="HE23" t="str">
            <v/>
          </cell>
          <cell r="HF23" t="str">
            <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t="str">
            <v/>
          </cell>
          <cell r="GW24" t="str">
            <v/>
          </cell>
          <cell r="GX24" t="str">
            <v/>
          </cell>
          <cell r="GY24" t="str">
            <v/>
          </cell>
          <cell r="GZ24" t="str">
            <v/>
          </cell>
          <cell r="HA24" t="str">
            <v/>
          </cell>
          <cell r="HB24" t="str">
            <v/>
          </cell>
          <cell r="HC24" t="str">
            <v/>
          </cell>
          <cell r="HD24" t="str">
            <v/>
          </cell>
          <cell r="HE24" t="str">
            <v/>
          </cell>
          <cell r="HF24" t="str">
            <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t="str">
            <v/>
          </cell>
          <cell r="GW25" t="str">
            <v/>
          </cell>
          <cell r="GX25" t="str">
            <v/>
          </cell>
          <cell r="GY25" t="str">
            <v/>
          </cell>
          <cell r="GZ25" t="str">
            <v/>
          </cell>
          <cell r="HA25" t="str">
            <v/>
          </cell>
          <cell r="HB25" t="str">
            <v/>
          </cell>
          <cell r="HC25" t="str">
            <v/>
          </cell>
          <cell r="HD25" t="str">
            <v/>
          </cell>
          <cell r="HE25" t="str">
            <v/>
          </cell>
          <cell r="HF25" t="str">
            <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str">
            <v/>
          </cell>
          <cell r="GW26" t="str">
            <v/>
          </cell>
          <cell r="GX26" t="str">
            <v/>
          </cell>
          <cell r="GY26" t="str">
            <v/>
          </cell>
          <cell r="GZ26" t="str">
            <v/>
          </cell>
          <cell r="HA26" t="str">
            <v/>
          </cell>
          <cell r="HB26" t="str">
            <v/>
          </cell>
          <cell r="HC26" t="str">
            <v/>
          </cell>
          <cell r="HD26" t="str">
            <v/>
          </cell>
          <cell r="HE26" t="str">
            <v/>
          </cell>
          <cell r="HF26" t="str">
            <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s>
    <sheetDataSet>
      <sheetData sheetId="0"/>
      <sheetData sheetId="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row>
        <row r="25">
          <cell r="A25" t="str">
            <v>POLICIJSKI ZDMF</v>
          </cell>
          <cell r="FM25">
            <v>0</v>
          </cell>
          <cell r="FN25">
            <v>0</v>
          </cell>
          <cell r="FO25">
            <v>0</v>
          </cell>
          <cell r="FP25">
            <v>0</v>
          </cell>
          <cell r="FQ25">
            <v>0</v>
          </cell>
          <cell r="FR25">
            <v>0</v>
          </cell>
          <cell r="FS25">
            <v>0</v>
          </cell>
          <cell r="FT25">
            <v>0</v>
          </cell>
          <cell r="FU25">
            <v>0</v>
          </cell>
          <cell r="FV25">
            <v>0</v>
          </cell>
        </row>
        <row r="26">
          <cell r="A26" t="str">
            <v>ZDMF FINE</v>
          </cell>
          <cell r="FP26">
            <v>0</v>
          </cell>
          <cell r="FQ26">
            <v>24411.75</v>
          </cell>
          <cell r="FR26">
            <v>44329.82</v>
          </cell>
          <cell r="FS26">
            <v>0</v>
          </cell>
          <cell r="FT26">
            <v>5188.7299999999996</v>
          </cell>
          <cell r="FU26">
            <v>5028.87</v>
          </cell>
          <cell r="FV26">
            <v>0</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0</v>
          </cell>
          <cell r="FV28">
            <v>0</v>
          </cell>
          <cell r="FW28">
            <v>0</v>
          </cell>
          <cell r="FX28">
            <v>0</v>
          </cell>
          <cell r="FY28">
            <v>0</v>
          </cell>
          <cell r="FZ28">
            <v>0</v>
          </cell>
          <cell r="GA28">
            <v>0</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t="e">
            <v>#DIV/0!</v>
          </cell>
          <cell r="FX31" t="e">
            <v>#DIV/0!</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t="e">
            <v>#DIV/0!</v>
          </cell>
          <cell r="FX32" t="e">
            <v>#DIV/0!</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t="e">
            <v>#DIV/0!</v>
          </cell>
          <cell r="FX33" t="e">
            <v>#DIV/0!</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-1</v>
          </cell>
          <cell r="FV34" t="e">
            <v>#DIV/0!</v>
          </cell>
          <cell r="FW34" t="e">
            <v>#DIV/0!</v>
          </cell>
          <cell r="FX34" t="e">
            <v>#DIV/0!</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-1</v>
          </cell>
          <cell r="FV35" t="e">
            <v>#DIV/0!</v>
          </cell>
          <cell r="FW35" t="e">
            <v>#DIV/0!</v>
          </cell>
          <cell r="FX35" t="e">
            <v>#DIV/0!</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-1</v>
          </cell>
          <cell r="FV36" t="e">
            <v>#DIV/0!</v>
          </cell>
          <cell r="FW36" t="e">
            <v>#DIV/0!</v>
          </cell>
          <cell r="FX36" t="e">
            <v>#DIV/0!</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v>
          </cell>
          <cell r="FV38" t="e">
            <v>#DIV/0!</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-1</v>
          </cell>
          <cell r="FV39" t="e">
            <v>#DIV/0!</v>
          </cell>
          <cell r="FW39" t="e">
            <v>#DIV/0!</v>
          </cell>
          <cell r="FX39" t="e">
            <v>#DIV/0!</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-1</v>
          </cell>
          <cell r="FV40" t="e">
            <v>#DIV/0!</v>
          </cell>
          <cell r="FW40" t="e">
            <v>#DIV/0!</v>
          </cell>
          <cell r="FX40" t="e">
            <v>#DIV/0!</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-1</v>
          </cell>
          <cell r="FV42" t="e">
            <v>#DIV/0!</v>
          </cell>
          <cell r="FW42" t="e">
            <v>#DIV/0!</v>
          </cell>
          <cell r="FX42" t="e">
            <v>#DIV/0!</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-1</v>
          </cell>
          <cell r="FV43" t="e">
            <v>#DIV/0!</v>
          </cell>
          <cell r="FW43" t="e">
            <v>#DIV/0!</v>
          </cell>
          <cell r="FX43" t="e">
            <v>#DIV/0!</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-1</v>
          </cell>
          <cell r="FV44" t="e">
            <v>#DIV/0!</v>
          </cell>
          <cell r="FW44" t="e">
            <v>#DIV/0!</v>
          </cell>
          <cell r="FX44" t="e">
            <v>#DIV/0!</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t="e">
            <v>#DIV/0!</v>
          </cell>
          <cell r="FW45" t="e">
            <v>#DIV/0!</v>
          </cell>
          <cell r="FX45" t="e">
            <v>#DIV/0!</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t="e">
            <v>#DIV/0!</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-1</v>
          </cell>
          <cell r="FV48" t="e">
            <v>#DIV/0!</v>
          </cell>
          <cell r="FW48" t="e">
            <v>#DIV/0!</v>
          </cell>
          <cell r="FX48" t="e">
            <v>#DIV/0!</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-1</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-1</v>
          </cell>
          <cell r="FV50" t="e">
            <v>#DIV/0!</v>
          </cell>
          <cell r="FW50" t="e">
            <v>#DIV/0!</v>
          </cell>
          <cell r="FX50" t="e">
            <v>#DIV/0!</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-1</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-1</v>
          </cell>
          <cell r="FV53" t="e">
            <v>#DIV/0!</v>
          </cell>
          <cell r="FW53" t="e">
            <v>#DIV/0!</v>
          </cell>
          <cell r="FX53" t="e">
            <v>#DIV/0!</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-1</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v>
          </cell>
          <cell r="FV57" t="e">
            <v>#DIV/0!</v>
          </cell>
          <cell r="FW57" t="e">
            <v>#DIV/0!</v>
          </cell>
          <cell r="FX57" t="e">
            <v>#DIV/0!</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3524546.5399999996</v>
          </cell>
          <cell r="FW60">
            <v>3524546.5399999996</v>
          </cell>
          <cell r="FX60">
            <v>3524546.5399999996</v>
          </cell>
          <cell r="FY60">
            <v>3524546.5399999996</v>
          </cell>
          <cell r="FZ60">
            <v>3524546.5399999996</v>
          </cell>
          <cell r="GA60">
            <v>3524546.5399999996</v>
          </cell>
          <cell r="GB60">
            <v>3524546.5399999996</v>
          </cell>
          <cell r="GC60">
            <v>3524546.5399999996</v>
          </cell>
          <cell r="GD60">
            <v>3524546.5399999996</v>
          </cell>
          <cell r="GE60">
            <v>3524546.5399999996</v>
          </cell>
          <cell r="GF60">
            <v>3524546.5399999996</v>
          </cell>
          <cell r="GG60">
            <v>3524546.5399999996</v>
          </cell>
          <cell r="GH60">
            <v>3524546.5399999996</v>
          </cell>
          <cell r="GI60">
            <v>3524546.5399999996</v>
          </cell>
          <cell r="GJ60">
            <v>3524546.5399999996</v>
          </cell>
          <cell r="GK60">
            <v>3524546.5399999996</v>
          </cell>
          <cell r="GL60">
            <v>3524546.5399999996</v>
          </cell>
          <cell r="GM60">
            <v>3524546.5399999996</v>
          </cell>
          <cell r="GN60">
            <v>3524546.5399999996</v>
          </cell>
          <cell r="GO60">
            <v>3524546.5399999996</v>
          </cell>
          <cell r="GP60">
            <v>3524546.5399999996</v>
          </cell>
          <cell r="GQ60">
            <v>3524546.5399999996</v>
          </cell>
          <cell r="GR60">
            <v>3524546.5399999996</v>
          </cell>
          <cell r="GS60">
            <v>3524546.5399999996</v>
          </cell>
          <cell r="GT60">
            <v>3524546.5399999996</v>
          </cell>
          <cell r="GU60">
            <v>3524546.5399999996</v>
          </cell>
          <cell r="GV60">
            <v>3524546.5399999996</v>
          </cell>
          <cell r="GW60">
            <v>3524546.5399999996</v>
          </cell>
          <cell r="GX60">
            <v>3524546.5399999996</v>
          </cell>
          <cell r="GY60">
            <v>3524546.5399999996</v>
          </cell>
          <cell r="GZ60">
            <v>3524546.5399999996</v>
          </cell>
          <cell r="HA60">
            <v>3524546.5399999996</v>
          </cell>
          <cell r="HB60">
            <v>3524546.5399999996</v>
          </cell>
          <cell r="HC60">
            <v>3524546.5399999996</v>
          </cell>
          <cell r="HD60">
            <v>3524546.5399999996</v>
          </cell>
          <cell r="HE60">
            <v>3524546.5399999996</v>
          </cell>
          <cell r="HF60">
            <v>3524546.5399999996</v>
          </cell>
          <cell r="HG60">
            <v>3524546.5399999996</v>
          </cell>
          <cell r="HH60">
            <v>3524546.5399999996</v>
          </cell>
          <cell r="HI60">
            <v>3524546.5399999996</v>
          </cell>
          <cell r="HJ60">
            <v>3524546.5399999996</v>
          </cell>
          <cell r="HK60">
            <v>3524546.5399999996</v>
          </cell>
          <cell r="HL60">
            <v>3524546.5399999996</v>
          </cell>
          <cell r="HM60">
            <v>3524546.5399999996</v>
          </cell>
          <cell r="HN60">
            <v>3524546.5399999996</v>
          </cell>
          <cell r="HO60">
            <v>3524546.5399999996</v>
          </cell>
          <cell r="HP60">
            <v>3524546.5399999996</v>
          </cell>
          <cell r="HQ60">
            <v>3524546.5399999996</v>
          </cell>
          <cell r="HR60">
            <v>3524546.5399999996</v>
          </cell>
          <cell r="HS60">
            <v>3524546.5399999996</v>
          </cell>
          <cell r="HT60">
            <v>3524546.5399999996</v>
          </cell>
          <cell r="HU60">
            <v>3524546.5399999996</v>
          </cell>
          <cell r="HV60">
            <v>3524546.5399999996</v>
          </cell>
          <cell r="HW60">
            <v>3524546.5399999996</v>
          </cell>
          <cell r="HX60">
            <v>3524546.5399999996</v>
          </cell>
          <cell r="HY60">
            <v>3524546.5399999996</v>
          </cell>
          <cell r="HZ60">
            <v>3524546.5399999996</v>
          </cell>
          <cell r="IA60">
            <v>3524546.5399999996</v>
          </cell>
          <cell r="IB60">
            <v>3524546.5399999996</v>
          </cell>
          <cell r="IC60">
            <v>3524546.5399999996</v>
          </cell>
          <cell r="ID60">
            <v>3524546.5399999996</v>
          </cell>
          <cell r="IE60">
            <v>3524546.5399999996</v>
          </cell>
          <cell r="IF60">
            <v>3524546.5399999996</v>
          </cell>
          <cell r="IG60">
            <v>3524546.5399999996</v>
          </cell>
          <cell r="IH60">
            <v>3524546.5399999996</v>
          </cell>
          <cell r="II60">
            <v>3524546.5399999996</v>
          </cell>
          <cell r="IJ60">
            <v>3524546.5399999996</v>
          </cell>
          <cell r="IK60">
            <v>3524546.5399999996</v>
          </cell>
          <cell r="IL60">
            <v>3524546.5399999996</v>
          </cell>
          <cell r="IM60">
            <v>3524546.5399999996</v>
          </cell>
          <cell r="IN60">
            <v>3524546.5399999996</v>
          </cell>
          <cell r="IO60">
            <v>3524546.5399999996</v>
          </cell>
          <cell r="IP60">
            <v>3524546.5399999996</v>
          </cell>
          <cell r="IQ60">
            <v>3524546.5399999996</v>
          </cell>
          <cell r="IR60">
            <v>3524546.5399999996</v>
          </cell>
          <cell r="IS60">
            <v>3524546.5399999996</v>
          </cell>
          <cell r="IT60">
            <v>3524546.5399999996</v>
          </cell>
          <cell r="IU60">
            <v>3524546.5399999996</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24518715.050000004</v>
          </cell>
          <cell r="FW61">
            <v>24518715.050000004</v>
          </cell>
          <cell r="FX61">
            <v>24518715.050000004</v>
          </cell>
          <cell r="FY61">
            <v>24518715.050000004</v>
          </cell>
          <cell r="FZ61">
            <v>24518715.050000004</v>
          </cell>
          <cell r="GA61">
            <v>24518715.050000004</v>
          </cell>
          <cell r="GB61">
            <v>24518715.050000004</v>
          </cell>
          <cell r="GC61">
            <v>24518715.050000004</v>
          </cell>
          <cell r="GD61">
            <v>24518715.050000004</v>
          </cell>
          <cell r="GE61">
            <v>24518715.050000004</v>
          </cell>
          <cell r="GF61">
            <v>24518715.050000004</v>
          </cell>
          <cell r="GG61">
            <v>24518715.050000004</v>
          </cell>
          <cell r="GH61">
            <v>24518715.050000004</v>
          </cell>
          <cell r="GI61">
            <v>24518715.050000004</v>
          </cell>
          <cell r="GJ61">
            <v>24518715.050000004</v>
          </cell>
          <cell r="GK61">
            <v>24518715.050000004</v>
          </cell>
          <cell r="GL61">
            <v>24518715.050000004</v>
          </cell>
          <cell r="GM61">
            <v>24518715.050000004</v>
          </cell>
          <cell r="GN61">
            <v>24518715.050000004</v>
          </cell>
          <cell r="GO61">
            <v>24518715.050000004</v>
          </cell>
          <cell r="GP61">
            <v>24518715.050000004</v>
          </cell>
          <cell r="GQ61">
            <v>24518715.050000004</v>
          </cell>
          <cell r="GR61">
            <v>24518715.050000004</v>
          </cell>
          <cell r="GS61">
            <v>24518715.050000004</v>
          </cell>
          <cell r="GT61">
            <v>24518715.050000004</v>
          </cell>
          <cell r="GU61">
            <v>24518715.050000004</v>
          </cell>
          <cell r="GV61">
            <v>24518715.050000004</v>
          </cell>
          <cell r="GW61">
            <v>24518715.050000004</v>
          </cell>
          <cell r="GX61">
            <v>24518715.050000004</v>
          </cell>
          <cell r="GY61">
            <v>24518715.050000004</v>
          </cell>
          <cell r="GZ61">
            <v>24518715.050000004</v>
          </cell>
          <cell r="HA61">
            <v>24518715.050000004</v>
          </cell>
          <cell r="HB61">
            <v>24518715.050000004</v>
          </cell>
          <cell r="HC61">
            <v>24518715.050000004</v>
          </cell>
          <cell r="HD61">
            <v>24518715.050000004</v>
          </cell>
          <cell r="HE61">
            <v>24518715.050000004</v>
          </cell>
          <cell r="HF61">
            <v>24518715.050000004</v>
          </cell>
          <cell r="HG61">
            <v>24518715.050000004</v>
          </cell>
          <cell r="HH61">
            <v>24518715.050000004</v>
          </cell>
          <cell r="HI61">
            <v>24518715.050000004</v>
          </cell>
          <cell r="HJ61">
            <v>24518715.050000004</v>
          </cell>
          <cell r="HK61">
            <v>24518715.050000004</v>
          </cell>
          <cell r="HL61">
            <v>24518715.050000004</v>
          </cell>
          <cell r="HM61">
            <v>24518715.050000004</v>
          </cell>
          <cell r="HN61">
            <v>24518715.050000004</v>
          </cell>
          <cell r="HO61">
            <v>24518715.050000004</v>
          </cell>
          <cell r="HP61">
            <v>24518715.050000004</v>
          </cell>
          <cell r="HQ61">
            <v>24518715.050000004</v>
          </cell>
          <cell r="HR61">
            <v>24518715.050000004</v>
          </cell>
          <cell r="HS61">
            <v>24518715.050000004</v>
          </cell>
          <cell r="HT61">
            <v>24518715.050000004</v>
          </cell>
          <cell r="HU61">
            <v>24518715.050000004</v>
          </cell>
          <cell r="HV61">
            <v>24518715.050000004</v>
          </cell>
          <cell r="HW61">
            <v>24518715.050000004</v>
          </cell>
          <cell r="HX61">
            <v>24518715.050000004</v>
          </cell>
          <cell r="HY61">
            <v>24518715.050000004</v>
          </cell>
          <cell r="HZ61">
            <v>24518715.050000004</v>
          </cell>
          <cell r="IA61">
            <v>24518715.050000004</v>
          </cell>
          <cell r="IB61">
            <v>24518715.050000004</v>
          </cell>
          <cell r="IC61">
            <v>24518715.050000004</v>
          </cell>
          <cell r="ID61">
            <v>24518715.050000004</v>
          </cell>
          <cell r="IE61">
            <v>24518715.050000004</v>
          </cell>
          <cell r="IF61">
            <v>24518715.050000004</v>
          </cell>
          <cell r="IG61">
            <v>24518715.050000004</v>
          </cell>
          <cell r="IH61">
            <v>24518715.050000004</v>
          </cell>
          <cell r="II61">
            <v>24518715.050000004</v>
          </cell>
          <cell r="IJ61">
            <v>24518715.050000004</v>
          </cell>
          <cell r="IK61">
            <v>24518715.050000004</v>
          </cell>
          <cell r="IL61">
            <v>24518715.050000004</v>
          </cell>
          <cell r="IM61">
            <v>24518715.050000004</v>
          </cell>
          <cell r="IN61">
            <v>24518715.050000004</v>
          </cell>
          <cell r="IO61">
            <v>24518715.050000004</v>
          </cell>
          <cell r="IP61">
            <v>24518715.050000004</v>
          </cell>
          <cell r="IQ61">
            <v>24518715.050000004</v>
          </cell>
          <cell r="IR61">
            <v>24518715.050000004</v>
          </cell>
          <cell r="IS61">
            <v>24518715.050000004</v>
          </cell>
          <cell r="IT61">
            <v>24518715.050000004</v>
          </cell>
          <cell r="IU61">
            <v>24518715.050000004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20693500.210000005</v>
          </cell>
          <cell r="FW62">
            <v>20693500.210000005</v>
          </cell>
          <cell r="FX62">
            <v>20693500.210000005</v>
          </cell>
          <cell r="FY62">
            <v>20693500.210000005</v>
          </cell>
          <cell r="FZ62">
            <v>20693500.210000005</v>
          </cell>
          <cell r="GA62">
            <v>20693500.210000005</v>
          </cell>
          <cell r="GB62">
            <v>20693500.210000005</v>
          </cell>
          <cell r="GC62">
            <v>20693500.210000005</v>
          </cell>
          <cell r="GD62">
            <v>20693500.210000005</v>
          </cell>
          <cell r="GE62">
            <v>20693500.210000005</v>
          </cell>
          <cell r="GF62">
            <v>20693500.210000005</v>
          </cell>
          <cell r="GG62">
            <v>20693500.210000005</v>
          </cell>
          <cell r="GH62">
            <v>20693500.210000005</v>
          </cell>
          <cell r="GI62">
            <v>20693500.210000005</v>
          </cell>
          <cell r="GJ62">
            <v>20693500.210000005</v>
          </cell>
          <cell r="GK62">
            <v>20693500.210000005</v>
          </cell>
          <cell r="GL62">
            <v>20693500.210000005</v>
          </cell>
          <cell r="GM62">
            <v>20693500.210000005</v>
          </cell>
          <cell r="GN62">
            <v>20693500.210000005</v>
          </cell>
          <cell r="GO62">
            <v>20693500.210000005</v>
          </cell>
          <cell r="GP62">
            <v>20693500.210000005</v>
          </cell>
          <cell r="GQ62">
            <v>20693500.210000005</v>
          </cell>
          <cell r="GR62">
            <v>20693500.210000005</v>
          </cell>
          <cell r="GS62">
            <v>20693500.210000005</v>
          </cell>
          <cell r="GT62">
            <v>20693500.210000005</v>
          </cell>
          <cell r="GU62">
            <v>20693500.210000005</v>
          </cell>
          <cell r="GV62">
            <v>20693500.210000005</v>
          </cell>
          <cell r="GW62">
            <v>20693500.210000005</v>
          </cell>
          <cell r="GX62">
            <v>20693500.210000005</v>
          </cell>
          <cell r="GY62">
            <v>20693500.210000005</v>
          </cell>
          <cell r="GZ62">
            <v>20693500.210000005</v>
          </cell>
          <cell r="HA62">
            <v>20693500.210000005</v>
          </cell>
          <cell r="HB62">
            <v>20693500.210000005</v>
          </cell>
          <cell r="HC62">
            <v>20693500.210000005</v>
          </cell>
          <cell r="HD62">
            <v>20693500.210000005</v>
          </cell>
          <cell r="HE62">
            <v>20693500.210000005</v>
          </cell>
          <cell r="HF62">
            <v>20693500.210000005</v>
          </cell>
          <cell r="HG62">
            <v>20693500.210000005</v>
          </cell>
          <cell r="HH62">
            <v>20693500.210000005</v>
          </cell>
          <cell r="HI62">
            <v>20693500.210000005</v>
          </cell>
          <cell r="HJ62">
            <v>20693500.210000005</v>
          </cell>
          <cell r="HK62">
            <v>20693500.210000005</v>
          </cell>
          <cell r="HL62">
            <v>20693500.210000005</v>
          </cell>
          <cell r="HM62">
            <v>20693500.210000005</v>
          </cell>
          <cell r="HN62">
            <v>20693500.210000005</v>
          </cell>
          <cell r="HO62">
            <v>20693500.210000005</v>
          </cell>
          <cell r="HP62">
            <v>20693500.210000005</v>
          </cell>
          <cell r="HQ62">
            <v>20693500.210000005</v>
          </cell>
          <cell r="HR62">
            <v>20693500.210000005</v>
          </cell>
          <cell r="HS62">
            <v>20693500.210000005</v>
          </cell>
          <cell r="HT62">
            <v>20693500.210000005</v>
          </cell>
          <cell r="HU62">
            <v>20693500.210000005</v>
          </cell>
          <cell r="HV62">
            <v>20693500.210000005</v>
          </cell>
          <cell r="HW62">
            <v>20693500.210000005</v>
          </cell>
          <cell r="HX62">
            <v>20693500.210000005</v>
          </cell>
          <cell r="HY62">
            <v>20693500.210000005</v>
          </cell>
          <cell r="HZ62">
            <v>20693500.210000005</v>
          </cell>
          <cell r="IA62">
            <v>20693500.210000005</v>
          </cell>
          <cell r="IB62">
            <v>20693500.210000005</v>
          </cell>
          <cell r="IC62">
            <v>20693500.210000005</v>
          </cell>
          <cell r="ID62">
            <v>20693500.210000005</v>
          </cell>
          <cell r="IE62">
            <v>20693500.210000005</v>
          </cell>
          <cell r="IF62">
            <v>20693500.210000005</v>
          </cell>
          <cell r="IG62">
            <v>20693500.210000005</v>
          </cell>
          <cell r="IH62">
            <v>20693500.210000005</v>
          </cell>
          <cell r="II62">
            <v>20693500.210000005</v>
          </cell>
          <cell r="IJ62">
            <v>20693500.210000005</v>
          </cell>
          <cell r="IK62">
            <v>20693500.210000005</v>
          </cell>
          <cell r="IL62">
            <v>20693500.210000005</v>
          </cell>
          <cell r="IM62">
            <v>20693500.210000005</v>
          </cell>
          <cell r="IN62">
            <v>20693500.210000005</v>
          </cell>
          <cell r="IO62">
            <v>20693500.210000005</v>
          </cell>
          <cell r="IP62">
            <v>20693500.210000005</v>
          </cell>
          <cell r="IQ62">
            <v>20693500.210000005</v>
          </cell>
          <cell r="IR62">
            <v>20693500.210000005</v>
          </cell>
          <cell r="IS62">
            <v>20693500.210000005</v>
          </cell>
          <cell r="IT62">
            <v>20693500.210000005</v>
          </cell>
          <cell r="IU62">
            <v>20693500.210000005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36218584.289999999</v>
          </cell>
          <cell r="FV63">
            <v>36218584.289999999</v>
          </cell>
          <cell r="FW63">
            <v>36218584.289999999</v>
          </cell>
          <cell r="FX63">
            <v>36218584.289999999</v>
          </cell>
          <cell r="FY63">
            <v>36218584.289999999</v>
          </cell>
          <cell r="FZ63">
            <v>36218584.289999999</v>
          </cell>
          <cell r="GA63">
            <v>36218584.289999999</v>
          </cell>
          <cell r="GB63">
            <v>36218584.289999999</v>
          </cell>
          <cell r="GC63">
            <v>36218584.289999999</v>
          </cell>
          <cell r="GD63">
            <v>36218584.289999999</v>
          </cell>
          <cell r="GE63">
            <v>36218584.289999999</v>
          </cell>
          <cell r="GF63">
            <v>36218584.289999999</v>
          </cell>
          <cell r="GG63">
            <v>36218584.289999999</v>
          </cell>
          <cell r="GH63">
            <v>36218584.289999999</v>
          </cell>
          <cell r="GI63">
            <v>36218584.289999999</v>
          </cell>
          <cell r="GJ63">
            <v>36218584.289999999</v>
          </cell>
          <cell r="GK63">
            <v>36218584.289999999</v>
          </cell>
          <cell r="GL63">
            <v>36218584.289999999</v>
          </cell>
          <cell r="GM63">
            <v>36218584.289999999</v>
          </cell>
          <cell r="GN63">
            <v>36218584.289999999</v>
          </cell>
          <cell r="GO63">
            <v>36218584.289999999</v>
          </cell>
          <cell r="GP63">
            <v>36218584.289999999</v>
          </cell>
          <cell r="GQ63">
            <v>36218584.289999999</v>
          </cell>
          <cell r="GR63">
            <v>36218584.289999999</v>
          </cell>
          <cell r="GS63">
            <v>36218584.289999999</v>
          </cell>
          <cell r="GT63">
            <v>36218584.289999999</v>
          </cell>
          <cell r="GU63">
            <v>36218584.289999999</v>
          </cell>
          <cell r="GV63">
            <v>36218584.289999999</v>
          </cell>
          <cell r="GW63">
            <v>36218584.289999999</v>
          </cell>
          <cell r="GX63">
            <v>36218584.289999999</v>
          </cell>
          <cell r="GY63">
            <v>36218584.289999999</v>
          </cell>
          <cell r="GZ63">
            <v>36218584.289999999</v>
          </cell>
          <cell r="HA63">
            <v>36218584.289999999</v>
          </cell>
          <cell r="HB63">
            <v>36218584.289999999</v>
          </cell>
          <cell r="HC63">
            <v>36218584.289999999</v>
          </cell>
          <cell r="HD63">
            <v>36218584.289999999</v>
          </cell>
          <cell r="HE63">
            <v>36218584.289999999</v>
          </cell>
          <cell r="HF63">
            <v>36218584.289999999</v>
          </cell>
          <cell r="HG63">
            <v>36218584.289999999</v>
          </cell>
          <cell r="HH63">
            <v>36218584.289999999</v>
          </cell>
          <cell r="HI63">
            <v>36218584.289999999</v>
          </cell>
          <cell r="HJ63">
            <v>36218584.289999999</v>
          </cell>
          <cell r="HK63">
            <v>36218584.289999999</v>
          </cell>
          <cell r="HL63">
            <v>36218584.289999999</v>
          </cell>
          <cell r="HM63">
            <v>36218584.289999999</v>
          </cell>
          <cell r="HN63">
            <v>36218584.289999999</v>
          </cell>
          <cell r="HO63">
            <v>36218584.289999999</v>
          </cell>
          <cell r="HP63">
            <v>36218584.289999999</v>
          </cell>
          <cell r="HQ63">
            <v>36218584.289999999</v>
          </cell>
          <cell r="HR63">
            <v>36218584.289999999</v>
          </cell>
          <cell r="HS63">
            <v>36218584.289999999</v>
          </cell>
          <cell r="HT63">
            <v>36218584.289999999</v>
          </cell>
          <cell r="HU63">
            <v>36218584.289999999</v>
          </cell>
          <cell r="HV63">
            <v>36218584.289999999</v>
          </cell>
          <cell r="HW63">
            <v>36218584.289999999</v>
          </cell>
          <cell r="HX63">
            <v>36218584.289999999</v>
          </cell>
          <cell r="HY63">
            <v>36218584.289999999</v>
          </cell>
          <cell r="HZ63">
            <v>36218584.289999999</v>
          </cell>
          <cell r="IA63">
            <v>36218584.289999999</v>
          </cell>
          <cell r="IB63">
            <v>36218584.289999999</v>
          </cell>
          <cell r="IC63">
            <v>36218584.289999999</v>
          </cell>
          <cell r="ID63">
            <v>36218584.289999999</v>
          </cell>
          <cell r="IE63">
            <v>36218584.289999999</v>
          </cell>
          <cell r="IF63">
            <v>36218584.289999999</v>
          </cell>
          <cell r="IG63">
            <v>36218584.289999999</v>
          </cell>
          <cell r="IH63">
            <v>36218584.289999999</v>
          </cell>
          <cell r="II63">
            <v>36218584.289999999</v>
          </cell>
          <cell r="IJ63">
            <v>36218584.289999999</v>
          </cell>
          <cell r="IK63">
            <v>36218584.289999999</v>
          </cell>
          <cell r="IL63">
            <v>36218584.289999999</v>
          </cell>
          <cell r="IM63">
            <v>36218584.289999999</v>
          </cell>
          <cell r="IN63">
            <v>36218584.289999999</v>
          </cell>
          <cell r="IO63">
            <v>36218584.289999999</v>
          </cell>
          <cell r="IP63">
            <v>36218584.289999999</v>
          </cell>
          <cell r="IQ63">
            <v>36218584.289999999</v>
          </cell>
          <cell r="IR63">
            <v>36218584.289999999</v>
          </cell>
          <cell r="IS63">
            <v>36218584.289999999</v>
          </cell>
          <cell r="IT63">
            <v>36218584.289999999</v>
          </cell>
          <cell r="IU63">
            <v>36218584.289999999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10287154.279999999</v>
          </cell>
          <cell r="FV64">
            <v>10287154.279999999</v>
          </cell>
          <cell r="FW64">
            <v>10287154.279999999</v>
          </cell>
          <cell r="FX64">
            <v>10287154.279999999</v>
          </cell>
          <cell r="FY64">
            <v>10287154.279999999</v>
          </cell>
          <cell r="FZ64">
            <v>10287154.279999999</v>
          </cell>
          <cell r="GA64">
            <v>10287154.279999999</v>
          </cell>
          <cell r="GB64">
            <v>10287154.279999999</v>
          </cell>
          <cell r="GC64">
            <v>10287154.279999999</v>
          </cell>
          <cell r="GD64">
            <v>10287154.279999999</v>
          </cell>
          <cell r="GE64">
            <v>10287154.279999999</v>
          </cell>
          <cell r="GF64">
            <v>10287154.279999999</v>
          </cell>
          <cell r="GG64">
            <v>10287154.279999999</v>
          </cell>
          <cell r="GH64">
            <v>10287154.279999999</v>
          </cell>
          <cell r="GI64">
            <v>10287154.279999999</v>
          </cell>
          <cell r="GJ64">
            <v>10287154.279999999</v>
          </cell>
          <cell r="GK64">
            <v>10287154.279999999</v>
          </cell>
          <cell r="GL64">
            <v>10287154.279999999</v>
          </cell>
          <cell r="GM64">
            <v>10287154.279999999</v>
          </cell>
          <cell r="GN64">
            <v>10287154.279999999</v>
          </cell>
          <cell r="GO64">
            <v>10287154.279999999</v>
          </cell>
          <cell r="GP64">
            <v>10287154.279999999</v>
          </cell>
          <cell r="GQ64">
            <v>10287154.279999999</v>
          </cell>
          <cell r="GR64">
            <v>10287154.279999999</v>
          </cell>
          <cell r="GS64">
            <v>10287154.279999999</v>
          </cell>
          <cell r="GT64">
            <v>10287154.279999999</v>
          </cell>
          <cell r="GU64">
            <v>10287154.279999999</v>
          </cell>
          <cell r="GV64">
            <v>10287154.279999999</v>
          </cell>
          <cell r="GW64">
            <v>10287154.279999999</v>
          </cell>
          <cell r="GX64">
            <v>10287154.279999999</v>
          </cell>
          <cell r="GY64">
            <v>10287154.279999999</v>
          </cell>
          <cell r="GZ64">
            <v>10287154.279999999</v>
          </cell>
          <cell r="HA64">
            <v>10287154.279999999</v>
          </cell>
          <cell r="HB64">
            <v>10287154.279999999</v>
          </cell>
          <cell r="HC64">
            <v>10287154.279999999</v>
          </cell>
          <cell r="HD64">
            <v>10287154.279999999</v>
          </cell>
          <cell r="HE64">
            <v>10287154.279999999</v>
          </cell>
          <cell r="HF64">
            <v>10287154.279999999</v>
          </cell>
          <cell r="HG64">
            <v>10287154.279999999</v>
          </cell>
          <cell r="HH64">
            <v>10287154.279999999</v>
          </cell>
          <cell r="HI64">
            <v>10287154.279999999</v>
          </cell>
          <cell r="HJ64">
            <v>10287154.279999999</v>
          </cell>
          <cell r="HK64">
            <v>10287154.279999999</v>
          </cell>
          <cell r="HL64">
            <v>10287154.279999999</v>
          </cell>
          <cell r="HM64">
            <v>10287154.279999999</v>
          </cell>
          <cell r="HN64">
            <v>10287154.279999999</v>
          </cell>
          <cell r="HO64">
            <v>10287154.279999999</v>
          </cell>
          <cell r="HP64">
            <v>10287154.279999999</v>
          </cell>
          <cell r="HQ64">
            <v>10287154.279999999</v>
          </cell>
          <cell r="HR64">
            <v>10287154.279999999</v>
          </cell>
          <cell r="HS64">
            <v>10287154.279999999</v>
          </cell>
          <cell r="HT64">
            <v>10287154.279999999</v>
          </cell>
          <cell r="HU64">
            <v>10287154.279999999</v>
          </cell>
          <cell r="HV64">
            <v>10287154.279999999</v>
          </cell>
          <cell r="HW64">
            <v>10287154.279999999</v>
          </cell>
          <cell r="HX64">
            <v>10287154.279999999</v>
          </cell>
          <cell r="HY64">
            <v>10287154.279999999</v>
          </cell>
          <cell r="HZ64">
            <v>10287154.279999999</v>
          </cell>
          <cell r="IA64">
            <v>10287154.279999999</v>
          </cell>
          <cell r="IB64">
            <v>10287154.279999999</v>
          </cell>
          <cell r="IC64">
            <v>10287154.279999999</v>
          </cell>
          <cell r="ID64">
            <v>10287154.279999999</v>
          </cell>
          <cell r="IE64">
            <v>10287154.279999999</v>
          </cell>
          <cell r="IF64">
            <v>10287154.279999999</v>
          </cell>
          <cell r="IG64">
            <v>10287154.279999999</v>
          </cell>
          <cell r="IH64">
            <v>10287154.279999999</v>
          </cell>
          <cell r="II64">
            <v>10287154.279999999</v>
          </cell>
          <cell r="IJ64">
            <v>10287154.279999999</v>
          </cell>
          <cell r="IK64">
            <v>10287154.279999999</v>
          </cell>
          <cell r="IL64">
            <v>10287154.279999999</v>
          </cell>
          <cell r="IM64">
            <v>10287154.279999999</v>
          </cell>
          <cell r="IN64">
            <v>10287154.279999999</v>
          </cell>
          <cell r="IO64">
            <v>10287154.279999999</v>
          </cell>
          <cell r="IP64">
            <v>10287154.279999999</v>
          </cell>
          <cell r="IQ64">
            <v>10287154.279999999</v>
          </cell>
          <cell r="IR64">
            <v>10287154.279999999</v>
          </cell>
          <cell r="IS64">
            <v>10287154.279999999</v>
          </cell>
          <cell r="IT64">
            <v>10287154.279999999</v>
          </cell>
          <cell r="IU64">
            <v>10287154.279999999</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8694522.1399999969</v>
          </cell>
          <cell r="FV65">
            <v>8694522.1399999969</v>
          </cell>
          <cell r="FW65">
            <v>8694522.1399999969</v>
          </cell>
          <cell r="FX65">
            <v>8694522.1399999969</v>
          </cell>
          <cell r="FY65">
            <v>8694522.1399999969</v>
          </cell>
          <cell r="FZ65">
            <v>8694522.1399999969</v>
          </cell>
          <cell r="GA65">
            <v>8694522.1399999969</v>
          </cell>
          <cell r="GB65">
            <v>8694522.1399999969</v>
          </cell>
          <cell r="GC65">
            <v>8694522.1399999969</v>
          </cell>
          <cell r="GD65">
            <v>8694522.1399999969</v>
          </cell>
          <cell r="GE65">
            <v>8694522.1399999969</v>
          </cell>
          <cell r="GF65">
            <v>8694522.1399999969</v>
          </cell>
          <cell r="GG65">
            <v>8694522.1399999969</v>
          </cell>
          <cell r="GH65">
            <v>8694522.1399999969</v>
          </cell>
          <cell r="GI65">
            <v>8694522.1399999969</v>
          </cell>
          <cell r="GJ65">
            <v>8694522.1399999969</v>
          </cell>
          <cell r="GK65">
            <v>8694522.1399999969</v>
          </cell>
          <cell r="GL65">
            <v>8694522.1399999969</v>
          </cell>
          <cell r="GM65">
            <v>8694522.1399999969</v>
          </cell>
          <cell r="GN65">
            <v>8694522.1399999969</v>
          </cell>
          <cell r="GO65">
            <v>8694522.1399999969</v>
          </cell>
          <cell r="GP65">
            <v>8694522.1399999969</v>
          </cell>
          <cell r="GQ65">
            <v>8694522.1399999969</v>
          </cell>
          <cell r="GR65">
            <v>8694522.1399999969</v>
          </cell>
          <cell r="GS65">
            <v>8694522.1399999969</v>
          </cell>
          <cell r="GT65">
            <v>8694522.1399999969</v>
          </cell>
          <cell r="GU65">
            <v>8694522.1399999969</v>
          </cell>
          <cell r="GV65">
            <v>8694522.1399999969</v>
          </cell>
          <cell r="GW65">
            <v>8694522.1399999969</v>
          </cell>
          <cell r="GX65">
            <v>8694522.1399999969</v>
          </cell>
          <cell r="GY65">
            <v>8694522.1399999969</v>
          </cell>
          <cell r="GZ65">
            <v>8694522.1399999969</v>
          </cell>
          <cell r="HA65">
            <v>8694522.1399999969</v>
          </cell>
          <cell r="HB65">
            <v>8694522.1399999969</v>
          </cell>
          <cell r="HC65">
            <v>8694522.1399999969</v>
          </cell>
          <cell r="HD65">
            <v>8694522.1399999969</v>
          </cell>
          <cell r="HE65">
            <v>8694522.1399999969</v>
          </cell>
          <cell r="HF65">
            <v>8694522.1399999969</v>
          </cell>
          <cell r="HG65">
            <v>8694522.1399999969</v>
          </cell>
          <cell r="HH65">
            <v>8694522.1399999969</v>
          </cell>
          <cell r="HI65">
            <v>8694522.1399999969</v>
          </cell>
          <cell r="HJ65">
            <v>8694522.1399999969</v>
          </cell>
          <cell r="HK65">
            <v>8694522.1399999969</v>
          </cell>
          <cell r="HL65">
            <v>8694522.1399999969</v>
          </cell>
          <cell r="HM65">
            <v>8694522.1399999969</v>
          </cell>
          <cell r="HN65">
            <v>8694522.1399999969</v>
          </cell>
          <cell r="HO65">
            <v>8694522.1399999969</v>
          </cell>
          <cell r="HP65">
            <v>8694522.1399999969</v>
          </cell>
          <cell r="HQ65">
            <v>8694522.1399999969</v>
          </cell>
          <cell r="HR65">
            <v>8694522.1399999969</v>
          </cell>
          <cell r="HS65">
            <v>8694522.1399999969</v>
          </cell>
          <cell r="HT65">
            <v>8694522.1399999969</v>
          </cell>
          <cell r="HU65">
            <v>8694522.1399999969</v>
          </cell>
          <cell r="HV65">
            <v>8694522.1399999969</v>
          </cell>
          <cell r="HW65">
            <v>8694522.1399999969</v>
          </cell>
          <cell r="HX65">
            <v>8694522.1399999969</v>
          </cell>
          <cell r="HY65">
            <v>8694522.1399999969</v>
          </cell>
          <cell r="HZ65">
            <v>8694522.1399999969</v>
          </cell>
          <cell r="IA65">
            <v>8694522.1399999969</v>
          </cell>
          <cell r="IB65">
            <v>8694522.1399999969</v>
          </cell>
          <cell r="IC65">
            <v>8694522.1399999969</v>
          </cell>
          <cell r="ID65">
            <v>8694522.1399999969</v>
          </cell>
          <cell r="IE65">
            <v>8694522.1399999969</v>
          </cell>
          <cell r="IF65">
            <v>8694522.1399999969</v>
          </cell>
          <cell r="IG65">
            <v>8694522.1399999969</v>
          </cell>
          <cell r="IH65">
            <v>8694522.1399999969</v>
          </cell>
          <cell r="II65">
            <v>8694522.1399999969</v>
          </cell>
          <cell r="IJ65">
            <v>8694522.1399999969</v>
          </cell>
          <cell r="IK65">
            <v>8694522.1399999969</v>
          </cell>
          <cell r="IL65">
            <v>8694522.1399999969</v>
          </cell>
          <cell r="IM65">
            <v>8694522.1399999969</v>
          </cell>
          <cell r="IN65">
            <v>8694522.1399999969</v>
          </cell>
          <cell r="IO65">
            <v>8694522.1399999969</v>
          </cell>
          <cell r="IP65">
            <v>8694522.1399999969</v>
          </cell>
          <cell r="IQ65">
            <v>8694522.1399999969</v>
          </cell>
          <cell r="IR65">
            <v>8694522.1399999969</v>
          </cell>
          <cell r="IS65">
            <v>8694522.1399999969</v>
          </cell>
          <cell r="IT65">
            <v>8694522.1399999969</v>
          </cell>
          <cell r="IU65">
            <v>8694522.1399999969</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17037453.060000006</v>
          </cell>
          <cell r="FV67">
            <v>17037453.060000006</v>
          </cell>
          <cell r="FW67">
            <v>17037453.060000006</v>
          </cell>
          <cell r="FX67">
            <v>17037453.060000006</v>
          </cell>
          <cell r="FY67">
            <v>17037453.060000006</v>
          </cell>
          <cell r="FZ67">
            <v>17037453.060000006</v>
          </cell>
          <cell r="GA67">
            <v>17037453.060000006</v>
          </cell>
          <cell r="GB67">
            <v>17037453.060000006</v>
          </cell>
          <cell r="GC67">
            <v>17037453.060000006</v>
          </cell>
          <cell r="GD67">
            <v>17037453.060000006</v>
          </cell>
          <cell r="GE67">
            <v>17037453.060000006</v>
          </cell>
          <cell r="GF67">
            <v>17037453.060000006</v>
          </cell>
          <cell r="GG67">
            <v>17037453.060000006</v>
          </cell>
          <cell r="GH67">
            <v>17037453.060000006</v>
          </cell>
          <cell r="GI67">
            <v>17037453.060000006</v>
          </cell>
          <cell r="GJ67">
            <v>17037453.060000006</v>
          </cell>
          <cell r="GK67">
            <v>17037453.060000006</v>
          </cell>
          <cell r="GL67">
            <v>17037453.060000006</v>
          </cell>
          <cell r="GM67">
            <v>17037453.060000006</v>
          </cell>
          <cell r="GN67">
            <v>17037453.060000006</v>
          </cell>
          <cell r="GO67">
            <v>17037453.060000006</v>
          </cell>
          <cell r="GP67">
            <v>17037453.060000006</v>
          </cell>
          <cell r="GQ67">
            <v>17037453.060000006</v>
          </cell>
          <cell r="GR67">
            <v>17037453.060000006</v>
          </cell>
          <cell r="GS67">
            <v>17037453.060000006</v>
          </cell>
          <cell r="GT67">
            <v>17037453.060000006</v>
          </cell>
          <cell r="GU67">
            <v>17037453.060000006</v>
          </cell>
          <cell r="GV67">
            <v>17037453.060000006</v>
          </cell>
          <cell r="GW67">
            <v>17037453.060000006</v>
          </cell>
          <cell r="GX67">
            <v>17037453.060000006</v>
          </cell>
          <cell r="GY67">
            <v>17037453.060000006</v>
          </cell>
          <cell r="GZ67">
            <v>17037453.060000006</v>
          </cell>
          <cell r="HA67">
            <v>17037453.060000006</v>
          </cell>
          <cell r="HB67">
            <v>17037453.060000006</v>
          </cell>
          <cell r="HC67">
            <v>17037453.060000006</v>
          </cell>
          <cell r="HD67">
            <v>17037453.060000006</v>
          </cell>
          <cell r="HE67">
            <v>17037453.060000006</v>
          </cell>
          <cell r="HF67">
            <v>17037453.060000006</v>
          </cell>
          <cell r="HG67">
            <v>17037453.060000006</v>
          </cell>
          <cell r="HH67">
            <v>17037453.060000006</v>
          </cell>
          <cell r="HI67">
            <v>17037453.060000006</v>
          </cell>
          <cell r="HJ67">
            <v>17037453.060000006</v>
          </cell>
          <cell r="HK67">
            <v>17037453.060000006</v>
          </cell>
          <cell r="HL67">
            <v>17037453.060000006</v>
          </cell>
          <cell r="HM67">
            <v>17037453.060000006</v>
          </cell>
          <cell r="HN67">
            <v>17037453.060000006</v>
          </cell>
          <cell r="HO67">
            <v>17037453.060000006</v>
          </cell>
          <cell r="HP67">
            <v>17037453.060000006</v>
          </cell>
          <cell r="HQ67">
            <v>17037453.060000006</v>
          </cell>
          <cell r="HR67">
            <v>17037453.060000006</v>
          </cell>
          <cell r="HS67">
            <v>17037453.060000006</v>
          </cell>
          <cell r="HT67">
            <v>17037453.060000006</v>
          </cell>
          <cell r="HU67">
            <v>17037453.060000006</v>
          </cell>
          <cell r="HV67">
            <v>17037453.060000006</v>
          </cell>
          <cell r="HW67">
            <v>17037453.060000006</v>
          </cell>
          <cell r="HX67">
            <v>17037453.060000006</v>
          </cell>
          <cell r="HY67">
            <v>17037453.060000006</v>
          </cell>
          <cell r="HZ67">
            <v>17037453.060000006</v>
          </cell>
          <cell r="IA67">
            <v>17037453.060000006</v>
          </cell>
          <cell r="IB67">
            <v>17037453.060000006</v>
          </cell>
          <cell r="IC67">
            <v>17037453.060000006</v>
          </cell>
          <cell r="ID67">
            <v>17037453.060000006</v>
          </cell>
          <cell r="IE67">
            <v>17037453.060000006</v>
          </cell>
          <cell r="IF67">
            <v>17037453.060000006</v>
          </cell>
          <cell r="IG67">
            <v>17037453.060000006</v>
          </cell>
          <cell r="IH67">
            <v>17037453.060000006</v>
          </cell>
          <cell r="II67">
            <v>17037453.060000006</v>
          </cell>
          <cell r="IJ67">
            <v>17037453.060000006</v>
          </cell>
          <cell r="IK67">
            <v>17037453.060000006</v>
          </cell>
          <cell r="IL67">
            <v>17037453.060000006</v>
          </cell>
          <cell r="IM67">
            <v>17037453.060000006</v>
          </cell>
          <cell r="IN67">
            <v>17037453.060000006</v>
          </cell>
          <cell r="IO67">
            <v>17037453.060000006</v>
          </cell>
          <cell r="IP67">
            <v>17037453.060000006</v>
          </cell>
          <cell r="IQ67">
            <v>17037453.060000006</v>
          </cell>
          <cell r="IR67">
            <v>17037453.060000006</v>
          </cell>
          <cell r="IS67">
            <v>17037453.060000006</v>
          </cell>
          <cell r="IT67">
            <v>17037453.060000006</v>
          </cell>
          <cell r="IU67">
            <v>17037453.060000006</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107277841.01000001</v>
          </cell>
          <cell r="FV68">
            <v>107277841.01000001</v>
          </cell>
          <cell r="FW68">
            <v>107277841.01000001</v>
          </cell>
          <cell r="FX68">
            <v>107277841.01000001</v>
          </cell>
          <cell r="FY68">
            <v>107277841.01000001</v>
          </cell>
          <cell r="FZ68">
            <v>107277841.01000001</v>
          </cell>
          <cell r="GA68">
            <v>107277841.01000001</v>
          </cell>
          <cell r="GB68">
            <v>107277841.01000001</v>
          </cell>
          <cell r="GC68">
            <v>107277841.01000001</v>
          </cell>
          <cell r="GD68">
            <v>107277841.01000001</v>
          </cell>
          <cell r="GE68">
            <v>107277841.01000001</v>
          </cell>
          <cell r="GF68">
            <v>107277841.01000001</v>
          </cell>
          <cell r="GG68">
            <v>107277841.01000001</v>
          </cell>
          <cell r="GH68">
            <v>107277841.01000001</v>
          </cell>
          <cell r="GI68">
            <v>107277841.01000001</v>
          </cell>
          <cell r="GJ68">
            <v>107277841.01000001</v>
          </cell>
          <cell r="GK68">
            <v>107277841.01000001</v>
          </cell>
          <cell r="GL68">
            <v>107277841.01000001</v>
          </cell>
          <cell r="GM68">
            <v>107277841.01000001</v>
          </cell>
          <cell r="GN68">
            <v>107277841.01000001</v>
          </cell>
          <cell r="GO68">
            <v>107277841.01000001</v>
          </cell>
          <cell r="GP68">
            <v>107277841.01000001</v>
          </cell>
          <cell r="GQ68">
            <v>107277841.01000001</v>
          </cell>
          <cell r="GR68">
            <v>107277841.01000001</v>
          </cell>
          <cell r="GS68">
            <v>107277841.01000001</v>
          </cell>
          <cell r="GT68">
            <v>107277841.01000001</v>
          </cell>
          <cell r="GU68">
            <v>107277841.01000001</v>
          </cell>
          <cell r="GV68">
            <v>107277841.01000001</v>
          </cell>
          <cell r="GW68">
            <v>107277841.01000001</v>
          </cell>
          <cell r="GX68">
            <v>107277841.01000001</v>
          </cell>
          <cell r="GY68">
            <v>107277841.01000001</v>
          </cell>
          <cell r="GZ68">
            <v>107277841.01000001</v>
          </cell>
          <cell r="HA68">
            <v>107277841.01000001</v>
          </cell>
          <cell r="HB68">
            <v>107277841.01000001</v>
          </cell>
          <cell r="HC68">
            <v>107277841.01000001</v>
          </cell>
          <cell r="HD68">
            <v>107277841.01000001</v>
          </cell>
          <cell r="HE68">
            <v>107277841.01000001</v>
          </cell>
          <cell r="HF68">
            <v>107277841.01000001</v>
          </cell>
          <cell r="HG68">
            <v>107277841.01000001</v>
          </cell>
          <cell r="HH68">
            <v>107277841.01000001</v>
          </cell>
          <cell r="HI68">
            <v>107277841.01000001</v>
          </cell>
          <cell r="HJ68">
            <v>107277841.01000001</v>
          </cell>
          <cell r="HK68">
            <v>107277841.01000001</v>
          </cell>
          <cell r="HL68">
            <v>107277841.01000001</v>
          </cell>
          <cell r="HM68">
            <v>107277841.01000001</v>
          </cell>
          <cell r="HN68">
            <v>107277841.01000001</v>
          </cell>
          <cell r="HO68">
            <v>107277841.01000001</v>
          </cell>
          <cell r="HP68">
            <v>107277841.01000001</v>
          </cell>
          <cell r="HQ68">
            <v>107277841.01000001</v>
          </cell>
          <cell r="HR68">
            <v>107277841.01000001</v>
          </cell>
          <cell r="HS68">
            <v>107277841.01000001</v>
          </cell>
          <cell r="HT68">
            <v>107277841.01000001</v>
          </cell>
          <cell r="HU68">
            <v>107277841.01000001</v>
          </cell>
          <cell r="HV68">
            <v>107277841.01000001</v>
          </cell>
          <cell r="HW68">
            <v>107277841.01000001</v>
          </cell>
          <cell r="HX68">
            <v>107277841.01000001</v>
          </cell>
          <cell r="HY68">
            <v>107277841.01000001</v>
          </cell>
          <cell r="HZ68">
            <v>107277841.01000001</v>
          </cell>
          <cell r="IA68">
            <v>107277841.01000001</v>
          </cell>
          <cell r="IB68">
            <v>107277841.01000001</v>
          </cell>
          <cell r="IC68">
            <v>107277841.01000001</v>
          </cell>
          <cell r="ID68">
            <v>107277841.01000001</v>
          </cell>
          <cell r="IE68">
            <v>107277841.01000001</v>
          </cell>
          <cell r="IF68">
            <v>107277841.01000001</v>
          </cell>
          <cell r="IG68">
            <v>107277841.01000001</v>
          </cell>
          <cell r="IH68">
            <v>107277841.01000001</v>
          </cell>
          <cell r="II68">
            <v>107277841.01000001</v>
          </cell>
          <cell r="IJ68">
            <v>107277841.01000001</v>
          </cell>
          <cell r="IK68">
            <v>107277841.01000001</v>
          </cell>
          <cell r="IL68">
            <v>107277841.01000001</v>
          </cell>
          <cell r="IM68">
            <v>107277841.01000001</v>
          </cell>
          <cell r="IN68">
            <v>107277841.01000001</v>
          </cell>
          <cell r="IO68">
            <v>107277841.01000001</v>
          </cell>
          <cell r="IP68">
            <v>107277841.01000001</v>
          </cell>
          <cell r="IQ68">
            <v>107277841.01000001</v>
          </cell>
          <cell r="IR68">
            <v>107277841.01000001</v>
          </cell>
          <cell r="IS68">
            <v>107277841.01000001</v>
          </cell>
          <cell r="IT68">
            <v>107277841.01000001</v>
          </cell>
          <cell r="IU68">
            <v>107277841.01000001</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16828191.469999999</v>
          </cell>
          <cell r="FV69">
            <v>16828191.469999999</v>
          </cell>
          <cell r="FW69">
            <v>16828191.469999999</v>
          </cell>
          <cell r="FX69">
            <v>16828191.469999999</v>
          </cell>
          <cell r="FY69">
            <v>16828191.469999999</v>
          </cell>
          <cell r="FZ69">
            <v>16828191.469999999</v>
          </cell>
          <cell r="GA69">
            <v>16828191.469999999</v>
          </cell>
          <cell r="GB69">
            <v>16828191.469999999</v>
          </cell>
          <cell r="GC69">
            <v>16828191.469999999</v>
          </cell>
          <cell r="GD69">
            <v>16828191.469999999</v>
          </cell>
          <cell r="GE69">
            <v>16828191.469999999</v>
          </cell>
          <cell r="GF69">
            <v>16828191.469999999</v>
          </cell>
          <cell r="GG69">
            <v>16828191.469999999</v>
          </cell>
          <cell r="GH69">
            <v>16828191.469999999</v>
          </cell>
          <cell r="GI69">
            <v>16828191.469999999</v>
          </cell>
          <cell r="GJ69">
            <v>16828191.469999999</v>
          </cell>
          <cell r="GK69">
            <v>16828191.469999999</v>
          </cell>
          <cell r="GL69">
            <v>16828191.469999999</v>
          </cell>
          <cell r="GM69">
            <v>16828191.469999999</v>
          </cell>
          <cell r="GN69">
            <v>16828191.469999999</v>
          </cell>
          <cell r="GO69">
            <v>16828191.469999999</v>
          </cell>
          <cell r="GP69">
            <v>16828191.469999999</v>
          </cell>
          <cell r="GQ69">
            <v>16828191.469999999</v>
          </cell>
          <cell r="GR69">
            <v>16828191.469999999</v>
          </cell>
          <cell r="GS69">
            <v>16828191.469999999</v>
          </cell>
          <cell r="GT69">
            <v>16828191.469999999</v>
          </cell>
          <cell r="GU69">
            <v>16828191.469999999</v>
          </cell>
          <cell r="GV69">
            <v>16828191.469999999</v>
          </cell>
          <cell r="GW69">
            <v>16828191.469999999</v>
          </cell>
          <cell r="GX69">
            <v>16828191.469999999</v>
          </cell>
          <cell r="GY69">
            <v>16828191.469999999</v>
          </cell>
          <cell r="GZ69">
            <v>16828191.469999999</v>
          </cell>
          <cell r="HA69">
            <v>16828191.469999999</v>
          </cell>
          <cell r="HB69">
            <v>16828191.469999999</v>
          </cell>
          <cell r="HC69">
            <v>16828191.469999999</v>
          </cell>
          <cell r="HD69">
            <v>16828191.469999999</v>
          </cell>
          <cell r="HE69">
            <v>16828191.469999999</v>
          </cell>
          <cell r="HF69">
            <v>16828191.469999999</v>
          </cell>
          <cell r="HG69">
            <v>16828191.469999999</v>
          </cell>
          <cell r="HH69">
            <v>16828191.469999999</v>
          </cell>
          <cell r="HI69">
            <v>16828191.469999999</v>
          </cell>
          <cell r="HJ69">
            <v>16828191.469999999</v>
          </cell>
          <cell r="HK69">
            <v>16828191.469999999</v>
          </cell>
          <cell r="HL69">
            <v>16828191.469999999</v>
          </cell>
          <cell r="HM69">
            <v>16828191.469999999</v>
          </cell>
          <cell r="HN69">
            <v>16828191.469999999</v>
          </cell>
          <cell r="HO69">
            <v>16828191.469999999</v>
          </cell>
          <cell r="HP69">
            <v>16828191.469999999</v>
          </cell>
          <cell r="HQ69">
            <v>16828191.469999999</v>
          </cell>
          <cell r="HR69">
            <v>16828191.469999999</v>
          </cell>
          <cell r="HS69">
            <v>16828191.469999999</v>
          </cell>
          <cell r="HT69">
            <v>16828191.469999999</v>
          </cell>
          <cell r="HU69">
            <v>16828191.469999999</v>
          </cell>
          <cell r="HV69">
            <v>16828191.469999999</v>
          </cell>
          <cell r="HW69">
            <v>16828191.469999999</v>
          </cell>
          <cell r="HX69">
            <v>16828191.469999999</v>
          </cell>
          <cell r="HY69">
            <v>16828191.469999999</v>
          </cell>
          <cell r="HZ69">
            <v>16828191.469999999</v>
          </cell>
          <cell r="IA69">
            <v>16828191.469999999</v>
          </cell>
          <cell r="IB69">
            <v>16828191.469999999</v>
          </cell>
          <cell r="IC69">
            <v>16828191.469999999</v>
          </cell>
          <cell r="ID69">
            <v>16828191.469999999</v>
          </cell>
          <cell r="IE69">
            <v>16828191.469999999</v>
          </cell>
          <cell r="IF69">
            <v>16828191.469999999</v>
          </cell>
          <cell r="IG69">
            <v>16828191.469999999</v>
          </cell>
          <cell r="IH69">
            <v>16828191.469999999</v>
          </cell>
          <cell r="II69">
            <v>16828191.469999999</v>
          </cell>
          <cell r="IJ69">
            <v>16828191.469999999</v>
          </cell>
          <cell r="IK69">
            <v>16828191.469999999</v>
          </cell>
          <cell r="IL69">
            <v>16828191.469999999</v>
          </cell>
          <cell r="IM69">
            <v>16828191.469999999</v>
          </cell>
          <cell r="IN69">
            <v>16828191.469999999</v>
          </cell>
          <cell r="IO69">
            <v>16828191.469999999</v>
          </cell>
          <cell r="IP69">
            <v>16828191.469999999</v>
          </cell>
          <cell r="IQ69">
            <v>16828191.469999999</v>
          </cell>
          <cell r="IR69">
            <v>16828191.469999999</v>
          </cell>
          <cell r="IS69">
            <v>16828191.469999999</v>
          </cell>
          <cell r="IT69">
            <v>16828191.469999999</v>
          </cell>
          <cell r="IU69">
            <v>16828191.469999999</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3389795.5499999993</v>
          </cell>
          <cell r="FV71">
            <v>3389795.5499999993</v>
          </cell>
          <cell r="FW71">
            <v>3389795.5499999993</v>
          </cell>
          <cell r="FX71">
            <v>3389795.5499999993</v>
          </cell>
          <cell r="FY71">
            <v>3389795.5499999993</v>
          </cell>
          <cell r="FZ71">
            <v>3389795.5499999993</v>
          </cell>
          <cell r="GA71">
            <v>3389795.5499999993</v>
          </cell>
          <cell r="GB71">
            <v>3389795.5499999993</v>
          </cell>
          <cell r="GC71">
            <v>3389795.5499999993</v>
          </cell>
          <cell r="GD71">
            <v>3389795.5499999993</v>
          </cell>
          <cell r="GE71">
            <v>3389795.5499999993</v>
          </cell>
          <cell r="GF71">
            <v>3389795.5499999993</v>
          </cell>
          <cell r="GG71">
            <v>3389795.5499999993</v>
          </cell>
          <cell r="GH71">
            <v>3389795.5499999993</v>
          </cell>
          <cell r="GI71">
            <v>3389795.5499999993</v>
          </cell>
          <cell r="GJ71">
            <v>3389795.5499999993</v>
          </cell>
          <cell r="GK71">
            <v>3389795.5499999993</v>
          </cell>
          <cell r="GL71">
            <v>3389795.5499999993</v>
          </cell>
          <cell r="GM71">
            <v>3389795.5499999993</v>
          </cell>
          <cell r="GN71">
            <v>3389795.5499999993</v>
          </cell>
          <cell r="GO71">
            <v>3389795.5499999993</v>
          </cell>
          <cell r="GP71">
            <v>3389795.5499999993</v>
          </cell>
          <cell r="GQ71">
            <v>3389795.5499999993</v>
          </cell>
          <cell r="GR71">
            <v>3389795.5499999993</v>
          </cell>
          <cell r="GS71">
            <v>3389795.5499999993</v>
          </cell>
          <cell r="GT71">
            <v>3389795.5499999993</v>
          </cell>
          <cell r="GU71">
            <v>3389795.5499999993</v>
          </cell>
          <cell r="GV71">
            <v>3389795.5499999993</v>
          </cell>
          <cell r="GW71">
            <v>3389795.5499999993</v>
          </cell>
          <cell r="GX71">
            <v>3389795.5499999993</v>
          </cell>
          <cell r="GY71">
            <v>3389795.5499999993</v>
          </cell>
          <cell r="GZ71">
            <v>3389795.5499999993</v>
          </cell>
          <cell r="HA71">
            <v>3389795.5499999993</v>
          </cell>
          <cell r="HB71">
            <v>3389795.5499999993</v>
          </cell>
          <cell r="HC71">
            <v>3389795.5499999993</v>
          </cell>
          <cell r="HD71">
            <v>3389795.5499999993</v>
          </cell>
          <cell r="HE71">
            <v>3389795.5499999993</v>
          </cell>
          <cell r="HF71">
            <v>3389795.5499999993</v>
          </cell>
          <cell r="HG71">
            <v>3389795.5499999993</v>
          </cell>
          <cell r="HH71">
            <v>3389795.5499999993</v>
          </cell>
          <cell r="HI71">
            <v>3389795.5499999993</v>
          </cell>
          <cell r="HJ71">
            <v>3389795.5499999993</v>
          </cell>
          <cell r="HK71">
            <v>3389795.5499999993</v>
          </cell>
          <cell r="HL71">
            <v>3389795.5499999993</v>
          </cell>
          <cell r="HM71">
            <v>3389795.5499999993</v>
          </cell>
          <cell r="HN71">
            <v>3389795.5499999993</v>
          </cell>
          <cell r="HO71">
            <v>3389795.5499999993</v>
          </cell>
          <cell r="HP71">
            <v>3389795.5499999993</v>
          </cell>
          <cell r="HQ71">
            <v>3389795.5499999993</v>
          </cell>
          <cell r="HR71">
            <v>3389795.5499999993</v>
          </cell>
          <cell r="HS71">
            <v>3389795.5499999993</v>
          </cell>
          <cell r="HT71">
            <v>3389795.5499999993</v>
          </cell>
          <cell r="HU71">
            <v>3389795.5499999993</v>
          </cell>
          <cell r="HV71">
            <v>3389795.5499999993</v>
          </cell>
          <cell r="HW71">
            <v>3389795.5499999993</v>
          </cell>
          <cell r="HX71">
            <v>3389795.5499999993</v>
          </cell>
          <cell r="HY71">
            <v>3389795.5499999993</v>
          </cell>
          <cell r="HZ71">
            <v>3389795.5499999993</v>
          </cell>
          <cell r="IA71">
            <v>3389795.5499999993</v>
          </cell>
          <cell r="IB71">
            <v>3389795.5499999993</v>
          </cell>
          <cell r="IC71">
            <v>3389795.5499999993</v>
          </cell>
          <cell r="ID71">
            <v>3389795.5499999993</v>
          </cell>
          <cell r="IE71">
            <v>3389795.5499999993</v>
          </cell>
          <cell r="IF71">
            <v>3389795.5499999993</v>
          </cell>
          <cell r="IG71">
            <v>3389795.5499999993</v>
          </cell>
          <cell r="IH71">
            <v>3389795.5499999993</v>
          </cell>
          <cell r="II71">
            <v>3389795.5499999993</v>
          </cell>
          <cell r="IJ71">
            <v>3389795.5499999993</v>
          </cell>
          <cell r="IK71">
            <v>3389795.5499999993</v>
          </cell>
          <cell r="IL71">
            <v>3389795.5499999993</v>
          </cell>
          <cell r="IM71">
            <v>3389795.5499999993</v>
          </cell>
          <cell r="IN71">
            <v>3389795.5499999993</v>
          </cell>
          <cell r="IO71">
            <v>3389795.5499999993</v>
          </cell>
          <cell r="IP71">
            <v>3389795.5499999993</v>
          </cell>
          <cell r="IQ71">
            <v>3389795.5499999993</v>
          </cell>
          <cell r="IR71">
            <v>3389795.5499999993</v>
          </cell>
          <cell r="IS71">
            <v>3389795.5499999993</v>
          </cell>
          <cell r="IT71">
            <v>3389795.5499999993</v>
          </cell>
          <cell r="IU71">
            <v>3389795.5499999993</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13676922.429999998</v>
          </cell>
          <cell r="FV72">
            <v>13676922.429999998</v>
          </cell>
          <cell r="FW72">
            <v>13676922.429999998</v>
          </cell>
          <cell r="FX72">
            <v>13676922.429999998</v>
          </cell>
          <cell r="FY72">
            <v>13676922.429999998</v>
          </cell>
          <cell r="FZ72">
            <v>13676922.429999998</v>
          </cell>
          <cell r="GA72">
            <v>13676922.429999998</v>
          </cell>
          <cell r="GB72">
            <v>13676922.429999998</v>
          </cell>
          <cell r="GC72">
            <v>13676922.429999998</v>
          </cell>
          <cell r="GD72">
            <v>13676922.429999998</v>
          </cell>
          <cell r="GE72">
            <v>13676922.429999998</v>
          </cell>
          <cell r="GF72">
            <v>13676922.429999998</v>
          </cell>
          <cell r="GG72">
            <v>13676922.429999998</v>
          </cell>
          <cell r="GH72">
            <v>13676922.429999998</v>
          </cell>
          <cell r="GI72">
            <v>13676922.429999998</v>
          </cell>
          <cell r="GJ72">
            <v>13676922.429999998</v>
          </cell>
          <cell r="GK72">
            <v>13676922.429999998</v>
          </cell>
          <cell r="GL72">
            <v>13676922.429999998</v>
          </cell>
          <cell r="GM72">
            <v>13676922.429999998</v>
          </cell>
          <cell r="GN72">
            <v>13676922.429999998</v>
          </cell>
          <cell r="GO72">
            <v>13676922.429999998</v>
          </cell>
          <cell r="GP72">
            <v>13676922.429999998</v>
          </cell>
          <cell r="GQ72">
            <v>13676922.429999998</v>
          </cell>
          <cell r="GR72">
            <v>13676922.429999998</v>
          </cell>
          <cell r="GS72">
            <v>13676922.429999998</v>
          </cell>
          <cell r="GT72">
            <v>13676922.429999998</v>
          </cell>
          <cell r="GU72">
            <v>13676922.429999998</v>
          </cell>
          <cell r="GV72">
            <v>13676922.429999998</v>
          </cell>
          <cell r="GW72">
            <v>13676922.429999998</v>
          </cell>
          <cell r="GX72">
            <v>13676922.429999998</v>
          </cell>
          <cell r="GY72">
            <v>13676922.429999998</v>
          </cell>
          <cell r="GZ72">
            <v>13676922.429999998</v>
          </cell>
          <cell r="HA72">
            <v>13676922.429999998</v>
          </cell>
          <cell r="HB72">
            <v>13676922.429999998</v>
          </cell>
          <cell r="HC72">
            <v>13676922.429999998</v>
          </cell>
          <cell r="HD72">
            <v>13676922.429999998</v>
          </cell>
          <cell r="HE72">
            <v>13676922.429999998</v>
          </cell>
          <cell r="HF72">
            <v>13676922.429999998</v>
          </cell>
          <cell r="HG72">
            <v>13676922.429999998</v>
          </cell>
          <cell r="HH72">
            <v>13676922.429999998</v>
          </cell>
          <cell r="HI72">
            <v>13676922.429999998</v>
          </cell>
          <cell r="HJ72">
            <v>13676922.429999998</v>
          </cell>
          <cell r="HK72">
            <v>13676922.429999998</v>
          </cell>
          <cell r="HL72">
            <v>13676922.429999998</v>
          </cell>
          <cell r="HM72">
            <v>13676922.429999998</v>
          </cell>
          <cell r="HN72">
            <v>13676922.429999998</v>
          </cell>
          <cell r="HO72">
            <v>13676922.429999998</v>
          </cell>
          <cell r="HP72">
            <v>13676922.429999998</v>
          </cell>
          <cell r="HQ72">
            <v>13676922.429999998</v>
          </cell>
          <cell r="HR72">
            <v>13676922.429999998</v>
          </cell>
          <cell r="HS72">
            <v>13676922.429999998</v>
          </cell>
          <cell r="HT72">
            <v>13676922.429999998</v>
          </cell>
          <cell r="HU72">
            <v>13676922.429999998</v>
          </cell>
          <cell r="HV72">
            <v>13676922.429999998</v>
          </cell>
          <cell r="HW72">
            <v>13676922.429999998</v>
          </cell>
          <cell r="HX72">
            <v>13676922.429999998</v>
          </cell>
          <cell r="HY72">
            <v>13676922.429999998</v>
          </cell>
          <cell r="HZ72">
            <v>13676922.429999998</v>
          </cell>
          <cell r="IA72">
            <v>13676922.429999998</v>
          </cell>
          <cell r="IB72">
            <v>13676922.429999998</v>
          </cell>
          <cell r="IC72">
            <v>13676922.429999998</v>
          </cell>
          <cell r="ID72">
            <v>13676922.429999998</v>
          </cell>
          <cell r="IE72">
            <v>13676922.429999998</v>
          </cell>
          <cell r="IF72">
            <v>13676922.429999998</v>
          </cell>
          <cell r="IG72">
            <v>13676922.429999998</v>
          </cell>
          <cell r="IH72">
            <v>13676922.429999998</v>
          </cell>
          <cell r="II72">
            <v>13676922.429999998</v>
          </cell>
          <cell r="IJ72">
            <v>13676922.429999998</v>
          </cell>
          <cell r="IK72">
            <v>13676922.429999998</v>
          </cell>
          <cell r="IL72">
            <v>13676922.429999998</v>
          </cell>
          <cell r="IM72">
            <v>13676922.429999998</v>
          </cell>
          <cell r="IN72">
            <v>13676922.429999998</v>
          </cell>
          <cell r="IO72">
            <v>13676922.429999998</v>
          </cell>
          <cell r="IP72">
            <v>13676922.429999998</v>
          </cell>
          <cell r="IQ72">
            <v>13676922.429999998</v>
          </cell>
          <cell r="IR72">
            <v>13676922.429999998</v>
          </cell>
          <cell r="IS72">
            <v>13676922.429999998</v>
          </cell>
          <cell r="IT72">
            <v>13676922.429999998</v>
          </cell>
          <cell r="IU72">
            <v>13676922.429999998</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32916349.529999997</v>
          </cell>
          <cell r="FV73">
            <v>32916349.529999997</v>
          </cell>
          <cell r="FW73">
            <v>32916349.529999997</v>
          </cell>
          <cell r="FX73">
            <v>32916349.529999997</v>
          </cell>
          <cell r="FY73">
            <v>32916349.529999997</v>
          </cell>
          <cell r="FZ73">
            <v>32916349.529999997</v>
          </cell>
          <cell r="GA73">
            <v>32916349.529999997</v>
          </cell>
          <cell r="GB73">
            <v>32916349.529999997</v>
          </cell>
          <cell r="GC73">
            <v>32916349.529999997</v>
          </cell>
          <cell r="GD73">
            <v>32916349.529999997</v>
          </cell>
          <cell r="GE73">
            <v>32916349.529999997</v>
          </cell>
          <cell r="GF73">
            <v>32916349.529999997</v>
          </cell>
          <cell r="GG73">
            <v>32916349.529999997</v>
          </cell>
          <cell r="GH73">
            <v>32916349.529999997</v>
          </cell>
          <cell r="GI73">
            <v>32916349.529999997</v>
          </cell>
          <cell r="GJ73">
            <v>32916349.529999997</v>
          </cell>
          <cell r="GK73">
            <v>32916349.529999997</v>
          </cell>
          <cell r="GL73">
            <v>32916349.529999997</v>
          </cell>
          <cell r="GM73">
            <v>32916349.529999997</v>
          </cell>
          <cell r="GN73">
            <v>32916349.529999997</v>
          </cell>
          <cell r="GO73">
            <v>32916349.529999997</v>
          </cell>
          <cell r="GP73">
            <v>32916349.529999997</v>
          </cell>
          <cell r="GQ73">
            <v>32916349.529999997</v>
          </cell>
          <cell r="GR73">
            <v>32916349.529999997</v>
          </cell>
          <cell r="GS73">
            <v>32916349.529999997</v>
          </cell>
          <cell r="GT73">
            <v>32916349.529999997</v>
          </cell>
          <cell r="GU73">
            <v>32916349.529999997</v>
          </cell>
          <cell r="GV73">
            <v>32916349.529999997</v>
          </cell>
          <cell r="GW73">
            <v>32916349.529999997</v>
          </cell>
          <cell r="GX73">
            <v>32916349.529999997</v>
          </cell>
          <cell r="GY73">
            <v>32916349.529999997</v>
          </cell>
          <cell r="GZ73">
            <v>32916349.529999997</v>
          </cell>
          <cell r="HA73">
            <v>32916349.529999997</v>
          </cell>
          <cell r="HB73">
            <v>32916349.529999997</v>
          </cell>
          <cell r="HC73">
            <v>32916349.529999997</v>
          </cell>
          <cell r="HD73">
            <v>32916349.529999997</v>
          </cell>
          <cell r="HE73">
            <v>32916349.529999997</v>
          </cell>
          <cell r="HF73">
            <v>32916349.529999997</v>
          </cell>
          <cell r="HG73">
            <v>32916349.529999997</v>
          </cell>
          <cell r="HH73">
            <v>32916349.529999997</v>
          </cell>
          <cell r="HI73">
            <v>32916349.529999997</v>
          </cell>
          <cell r="HJ73">
            <v>32916349.529999997</v>
          </cell>
          <cell r="HK73">
            <v>32916349.529999997</v>
          </cell>
          <cell r="HL73">
            <v>32916349.529999997</v>
          </cell>
          <cell r="HM73">
            <v>32916349.529999997</v>
          </cell>
          <cell r="HN73">
            <v>32916349.529999997</v>
          </cell>
          <cell r="HO73">
            <v>32916349.529999997</v>
          </cell>
          <cell r="HP73">
            <v>32916349.529999997</v>
          </cell>
          <cell r="HQ73">
            <v>32916349.529999997</v>
          </cell>
          <cell r="HR73">
            <v>32916349.529999997</v>
          </cell>
          <cell r="HS73">
            <v>32916349.529999997</v>
          </cell>
          <cell r="HT73">
            <v>32916349.529999997</v>
          </cell>
          <cell r="HU73">
            <v>32916349.529999997</v>
          </cell>
          <cell r="HV73">
            <v>32916349.529999997</v>
          </cell>
          <cell r="HW73">
            <v>32916349.529999997</v>
          </cell>
          <cell r="HX73">
            <v>32916349.529999997</v>
          </cell>
          <cell r="HY73">
            <v>32916349.529999997</v>
          </cell>
          <cell r="HZ73">
            <v>32916349.529999997</v>
          </cell>
          <cell r="IA73">
            <v>32916349.529999997</v>
          </cell>
          <cell r="IB73">
            <v>32916349.529999997</v>
          </cell>
          <cell r="IC73">
            <v>32916349.529999997</v>
          </cell>
          <cell r="ID73">
            <v>32916349.529999997</v>
          </cell>
          <cell r="IE73">
            <v>32916349.529999997</v>
          </cell>
          <cell r="IF73">
            <v>32916349.529999997</v>
          </cell>
          <cell r="IG73">
            <v>32916349.529999997</v>
          </cell>
          <cell r="IH73">
            <v>32916349.529999997</v>
          </cell>
          <cell r="II73">
            <v>32916349.529999997</v>
          </cell>
          <cell r="IJ73">
            <v>32916349.529999997</v>
          </cell>
          <cell r="IK73">
            <v>32916349.529999997</v>
          </cell>
          <cell r="IL73">
            <v>32916349.529999997</v>
          </cell>
          <cell r="IM73">
            <v>32916349.529999997</v>
          </cell>
          <cell r="IN73">
            <v>32916349.529999997</v>
          </cell>
          <cell r="IO73">
            <v>32916349.529999997</v>
          </cell>
          <cell r="IP73">
            <v>32916349.529999997</v>
          </cell>
          <cell r="IQ73">
            <v>32916349.529999997</v>
          </cell>
          <cell r="IR73">
            <v>32916349.529999997</v>
          </cell>
          <cell r="IS73">
            <v>32916349.529999997</v>
          </cell>
          <cell r="IT73">
            <v>32916349.529999997</v>
          </cell>
          <cell r="IU73">
            <v>32916349.529999997</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3536280.58</v>
          </cell>
          <cell r="FV74">
            <v>3536280.58</v>
          </cell>
          <cell r="FW74">
            <v>3536280.58</v>
          </cell>
          <cell r="FX74">
            <v>3536280.58</v>
          </cell>
          <cell r="FY74">
            <v>3536280.58</v>
          </cell>
          <cell r="FZ74">
            <v>3536280.58</v>
          </cell>
          <cell r="GA74">
            <v>3536280.58</v>
          </cell>
          <cell r="GB74">
            <v>3536280.58</v>
          </cell>
          <cell r="GC74">
            <v>3536280.58</v>
          </cell>
          <cell r="GD74">
            <v>3536280.58</v>
          </cell>
          <cell r="GE74">
            <v>3536280.58</v>
          </cell>
          <cell r="GF74">
            <v>3536280.58</v>
          </cell>
          <cell r="GG74">
            <v>3536280.58</v>
          </cell>
          <cell r="GH74">
            <v>3536280.58</v>
          </cell>
          <cell r="GI74">
            <v>3536280.58</v>
          </cell>
          <cell r="GJ74">
            <v>3536280.58</v>
          </cell>
          <cell r="GK74">
            <v>3536280.58</v>
          </cell>
          <cell r="GL74">
            <v>3536280.58</v>
          </cell>
          <cell r="GM74">
            <v>3536280.58</v>
          </cell>
          <cell r="GN74">
            <v>3536280.58</v>
          </cell>
          <cell r="GO74">
            <v>3536280.58</v>
          </cell>
          <cell r="GP74">
            <v>3536280.58</v>
          </cell>
          <cell r="GQ74">
            <v>3536280.58</v>
          </cell>
          <cell r="GR74">
            <v>3536280.58</v>
          </cell>
          <cell r="GS74">
            <v>3536280.58</v>
          </cell>
          <cell r="GT74">
            <v>3536280.58</v>
          </cell>
          <cell r="GU74">
            <v>3536280.58</v>
          </cell>
          <cell r="GV74">
            <v>3536280.58</v>
          </cell>
          <cell r="GW74">
            <v>3536280.58</v>
          </cell>
          <cell r="GX74">
            <v>3536280.58</v>
          </cell>
          <cell r="GY74">
            <v>3536280.58</v>
          </cell>
          <cell r="GZ74">
            <v>3536280.58</v>
          </cell>
          <cell r="HA74">
            <v>3536280.58</v>
          </cell>
          <cell r="HB74">
            <v>3536280.58</v>
          </cell>
          <cell r="HC74">
            <v>3536280.58</v>
          </cell>
          <cell r="HD74">
            <v>3536280.58</v>
          </cell>
          <cell r="HE74">
            <v>3536280.58</v>
          </cell>
          <cell r="HF74">
            <v>3536280.58</v>
          </cell>
          <cell r="HG74">
            <v>3536280.58</v>
          </cell>
          <cell r="HH74">
            <v>3536280.58</v>
          </cell>
          <cell r="HI74">
            <v>3536280.58</v>
          </cell>
          <cell r="HJ74">
            <v>3536280.58</v>
          </cell>
          <cell r="HK74">
            <v>3536280.58</v>
          </cell>
          <cell r="HL74">
            <v>3536280.58</v>
          </cell>
          <cell r="HM74">
            <v>3536280.58</v>
          </cell>
          <cell r="HN74">
            <v>3536280.58</v>
          </cell>
          <cell r="HO74">
            <v>3536280.58</v>
          </cell>
          <cell r="HP74">
            <v>3536280.58</v>
          </cell>
          <cell r="HQ74">
            <v>3536280.58</v>
          </cell>
          <cell r="HR74">
            <v>3536280.58</v>
          </cell>
          <cell r="HS74">
            <v>3536280.58</v>
          </cell>
          <cell r="HT74">
            <v>3536280.58</v>
          </cell>
          <cell r="HU74">
            <v>3536280.58</v>
          </cell>
          <cell r="HV74">
            <v>3536280.58</v>
          </cell>
          <cell r="HW74">
            <v>3536280.58</v>
          </cell>
          <cell r="HX74">
            <v>3536280.58</v>
          </cell>
          <cell r="HY74">
            <v>3536280.58</v>
          </cell>
          <cell r="HZ74">
            <v>3536280.58</v>
          </cell>
          <cell r="IA74">
            <v>3536280.58</v>
          </cell>
          <cell r="IB74">
            <v>3536280.58</v>
          </cell>
          <cell r="IC74">
            <v>3536280.58</v>
          </cell>
          <cell r="ID74">
            <v>3536280.58</v>
          </cell>
          <cell r="IE74">
            <v>3536280.58</v>
          </cell>
          <cell r="IF74">
            <v>3536280.58</v>
          </cell>
          <cell r="IG74">
            <v>3536280.58</v>
          </cell>
          <cell r="IH74">
            <v>3536280.58</v>
          </cell>
          <cell r="II74">
            <v>3536280.58</v>
          </cell>
          <cell r="IJ74">
            <v>3536280.58</v>
          </cell>
          <cell r="IK74">
            <v>3536280.58</v>
          </cell>
          <cell r="IL74">
            <v>3536280.58</v>
          </cell>
          <cell r="IM74">
            <v>3536280.58</v>
          </cell>
          <cell r="IN74">
            <v>3536280.58</v>
          </cell>
          <cell r="IO74">
            <v>3536280.58</v>
          </cell>
          <cell r="IP74">
            <v>3536280.58</v>
          </cell>
          <cell r="IQ74">
            <v>3536280.58</v>
          </cell>
          <cell r="IR74">
            <v>3536280.58</v>
          </cell>
          <cell r="IS74">
            <v>3536280.58</v>
          </cell>
          <cell r="IT74">
            <v>3536280.58</v>
          </cell>
          <cell r="IU74">
            <v>3536280.58</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1238952.0900000001</v>
          </cell>
          <cell r="FW75">
            <v>1238952.0900000001</v>
          </cell>
          <cell r="FX75">
            <v>1238952.0900000001</v>
          </cell>
          <cell r="FY75">
            <v>1238952.0900000001</v>
          </cell>
          <cell r="FZ75">
            <v>1238952.0900000001</v>
          </cell>
          <cell r="GA75">
            <v>1238952.0900000001</v>
          </cell>
          <cell r="GB75">
            <v>1238952.0900000001</v>
          </cell>
          <cell r="GC75">
            <v>1238952.0900000001</v>
          </cell>
          <cell r="GD75">
            <v>1238952.0900000001</v>
          </cell>
          <cell r="GE75">
            <v>1238952.0900000001</v>
          </cell>
          <cell r="GF75">
            <v>1238952.0900000001</v>
          </cell>
          <cell r="GG75">
            <v>1238952.0900000001</v>
          </cell>
          <cell r="GH75">
            <v>1238952.0900000001</v>
          </cell>
          <cell r="GI75">
            <v>1238952.0900000001</v>
          </cell>
          <cell r="GJ75">
            <v>1238952.0900000001</v>
          </cell>
          <cell r="GK75">
            <v>1238952.0900000001</v>
          </cell>
          <cell r="GL75">
            <v>1238952.0900000001</v>
          </cell>
          <cell r="GM75">
            <v>1238952.0900000001</v>
          </cell>
          <cell r="GN75">
            <v>1238952.0900000001</v>
          </cell>
          <cell r="GO75">
            <v>1238952.0900000001</v>
          </cell>
          <cell r="GP75">
            <v>1238952.0900000001</v>
          </cell>
          <cell r="GQ75">
            <v>1238952.0900000001</v>
          </cell>
          <cell r="GR75">
            <v>1238952.0900000001</v>
          </cell>
          <cell r="GS75">
            <v>1238952.0900000001</v>
          </cell>
          <cell r="GT75">
            <v>1238952.0900000001</v>
          </cell>
          <cell r="GU75">
            <v>1238952.0900000001</v>
          </cell>
          <cell r="GV75">
            <v>1238952.0900000001</v>
          </cell>
          <cell r="GW75">
            <v>1238952.0900000001</v>
          </cell>
          <cell r="GX75">
            <v>1238952.0900000001</v>
          </cell>
          <cell r="GY75">
            <v>1238952.0900000001</v>
          </cell>
          <cell r="GZ75">
            <v>1238952.0900000001</v>
          </cell>
          <cell r="HA75">
            <v>1238952.0900000001</v>
          </cell>
          <cell r="HB75">
            <v>1238952.0900000001</v>
          </cell>
          <cell r="HC75">
            <v>1238952.0900000001</v>
          </cell>
          <cell r="HD75">
            <v>1238952.0900000001</v>
          </cell>
          <cell r="HE75">
            <v>1238952.0900000001</v>
          </cell>
          <cell r="HF75">
            <v>1238952.0900000001</v>
          </cell>
          <cell r="HG75">
            <v>1238952.0900000001</v>
          </cell>
          <cell r="HH75">
            <v>1238952.0900000001</v>
          </cell>
          <cell r="HI75">
            <v>1238952.0900000001</v>
          </cell>
          <cell r="HJ75">
            <v>1238952.0900000001</v>
          </cell>
          <cell r="HK75">
            <v>1238952.0900000001</v>
          </cell>
          <cell r="HL75">
            <v>1238952.0900000001</v>
          </cell>
          <cell r="HM75">
            <v>1238952.0900000001</v>
          </cell>
          <cell r="HN75">
            <v>1238952.0900000001</v>
          </cell>
          <cell r="HO75">
            <v>1238952.0900000001</v>
          </cell>
          <cell r="HP75">
            <v>1238952.0900000001</v>
          </cell>
          <cell r="HQ75">
            <v>1238952.0900000001</v>
          </cell>
          <cell r="HR75">
            <v>1238952.0900000001</v>
          </cell>
          <cell r="HS75">
            <v>1238952.0900000001</v>
          </cell>
          <cell r="HT75">
            <v>1238952.0900000001</v>
          </cell>
          <cell r="HU75">
            <v>1238952.0900000001</v>
          </cell>
          <cell r="HV75">
            <v>1238952.0900000001</v>
          </cell>
          <cell r="HW75">
            <v>1238952.0900000001</v>
          </cell>
          <cell r="HX75">
            <v>1238952.0900000001</v>
          </cell>
          <cell r="HY75">
            <v>1238952.0900000001</v>
          </cell>
          <cell r="HZ75">
            <v>1238952.0900000001</v>
          </cell>
          <cell r="IA75">
            <v>1238952.0900000001</v>
          </cell>
          <cell r="IB75">
            <v>1238952.0900000001</v>
          </cell>
          <cell r="IC75">
            <v>1238952.0900000001</v>
          </cell>
          <cell r="ID75">
            <v>1238952.0900000001</v>
          </cell>
          <cell r="IE75">
            <v>1238952.0900000001</v>
          </cell>
          <cell r="IF75">
            <v>1238952.0900000001</v>
          </cell>
          <cell r="IG75">
            <v>1238952.0900000001</v>
          </cell>
          <cell r="IH75">
            <v>1238952.0900000001</v>
          </cell>
          <cell r="II75">
            <v>1238952.0900000001</v>
          </cell>
          <cell r="IJ75">
            <v>1238952.0900000001</v>
          </cell>
          <cell r="IK75">
            <v>1238952.0900000001</v>
          </cell>
          <cell r="IL75">
            <v>1238952.0900000001</v>
          </cell>
          <cell r="IM75">
            <v>1238952.0900000001</v>
          </cell>
          <cell r="IN75">
            <v>1238952.0900000001</v>
          </cell>
          <cell r="IO75">
            <v>1238952.0900000001</v>
          </cell>
          <cell r="IP75">
            <v>1238952.0900000001</v>
          </cell>
          <cell r="IQ75">
            <v>1238952.0900000001</v>
          </cell>
          <cell r="IR75">
            <v>1238952.0900000001</v>
          </cell>
          <cell r="IS75">
            <v>1238952.0900000001</v>
          </cell>
          <cell r="IT75">
            <v>1238952.0900000001</v>
          </cell>
          <cell r="IU75">
            <v>1238952.0900000001</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20156424.739999998</v>
          </cell>
          <cell r="FV77">
            <v>20156424.739999998</v>
          </cell>
          <cell r="FW77">
            <v>20156424.739999998</v>
          </cell>
          <cell r="FX77">
            <v>20156424.739999998</v>
          </cell>
          <cell r="FY77">
            <v>20156424.739999998</v>
          </cell>
          <cell r="FZ77">
            <v>20156424.739999998</v>
          </cell>
          <cell r="GA77">
            <v>20156424.739999998</v>
          </cell>
          <cell r="GB77">
            <v>20156424.739999998</v>
          </cell>
          <cell r="GC77">
            <v>20156424.739999998</v>
          </cell>
          <cell r="GD77">
            <v>20156424.739999998</v>
          </cell>
          <cell r="GE77">
            <v>20156424.739999998</v>
          </cell>
          <cell r="GF77">
            <v>20156424.739999998</v>
          </cell>
          <cell r="GG77">
            <v>20156424.739999998</v>
          </cell>
          <cell r="GH77">
            <v>20156424.739999998</v>
          </cell>
          <cell r="GI77">
            <v>20156424.739999998</v>
          </cell>
          <cell r="GJ77">
            <v>20156424.739999998</v>
          </cell>
          <cell r="GK77">
            <v>20156424.739999998</v>
          </cell>
          <cell r="GL77">
            <v>20156424.739999998</v>
          </cell>
          <cell r="GM77">
            <v>20156424.739999998</v>
          </cell>
          <cell r="GN77">
            <v>20156424.739999998</v>
          </cell>
          <cell r="GO77">
            <v>20156424.739999998</v>
          </cell>
          <cell r="GP77">
            <v>20156424.739999998</v>
          </cell>
          <cell r="GQ77">
            <v>20156424.739999998</v>
          </cell>
          <cell r="GR77">
            <v>20156424.739999998</v>
          </cell>
          <cell r="GS77">
            <v>20156424.739999998</v>
          </cell>
          <cell r="GT77">
            <v>20156424.739999998</v>
          </cell>
          <cell r="GU77">
            <v>20156424.739999998</v>
          </cell>
          <cell r="GV77">
            <v>20156424.739999998</v>
          </cell>
          <cell r="GW77">
            <v>20156424.739999998</v>
          </cell>
          <cell r="GX77">
            <v>20156424.739999998</v>
          </cell>
          <cell r="GY77">
            <v>20156424.739999998</v>
          </cell>
          <cell r="GZ77">
            <v>20156424.739999998</v>
          </cell>
          <cell r="HA77">
            <v>20156424.739999998</v>
          </cell>
          <cell r="HB77">
            <v>20156424.739999998</v>
          </cell>
          <cell r="HC77">
            <v>20156424.739999998</v>
          </cell>
          <cell r="HD77">
            <v>20156424.739999998</v>
          </cell>
          <cell r="HE77">
            <v>20156424.739999998</v>
          </cell>
          <cell r="HF77">
            <v>20156424.739999998</v>
          </cell>
          <cell r="HG77">
            <v>20156424.739999998</v>
          </cell>
          <cell r="HH77">
            <v>20156424.739999998</v>
          </cell>
          <cell r="HI77">
            <v>20156424.739999998</v>
          </cell>
          <cell r="HJ77">
            <v>20156424.739999998</v>
          </cell>
          <cell r="HK77">
            <v>20156424.739999998</v>
          </cell>
          <cell r="HL77">
            <v>20156424.739999998</v>
          </cell>
          <cell r="HM77">
            <v>20156424.739999998</v>
          </cell>
          <cell r="HN77">
            <v>20156424.739999998</v>
          </cell>
          <cell r="HO77">
            <v>20156424.739999998</v>
          </cell>
          <cell r="HP77">
            <v>20156424.739999998</v>
          </cell>
          <cell r="HQ77">
            <v>20156424.739999998</v>
          </cell>
          <cell r="HR77">
            <v>20156424.739999998</v>
          </cell>
          <cell r="HS77">
            <v>20156424.739999998</v>
          </cell>
          <cell r="HT77">
            <v>20156424.739999998</v>
          </cell>
          <cell r="HU77">
            <v>20156424.739999998</v>
          </cell>
          <cell r="HV77">
            <v>20156424.739999998</v>
          </cell>
          <cell r="HW77">
            <v>20156424.739999998</v>
          </cell>
          <cell r="HX77">
            <v>20156424.739999998</v>
          </cell>
          <cell r="HY77">
            <v>20156424.739999998</v>
          </cell>
          <cell r="HZ77">
            <v>20156424.739999998</v>
          </cell>
          <cell r="IA77">
            <v>20156424.739999998</v>
          </cell>
          <cell r="IB77">
            <v>20156424.739999998</v>
          </cell>
          <cell r="IC77">
            <v>20156424.739999998</v>
          </cell>
          <cell r="ID77">
            <v>20156424.739999998</v>
          </cell>
          <cell r="IE77">
            <v>20156424.739999998</v>
          </cell>
          <cell r="IF77">
            <v>20156424.739999998</v>
          </cell>
          <cell r="IG77">
            <v>20156424.739999998</v>
          </cell>
          <cell r="IH77">
            <v>20156424.739999998</v>
          </cell>
          <cell r="II77">
            <v>20156424.739999998</v>
          </cell>
          <cell r="IJ77">
            <v>20156424.739999998</v>
          </cell>
          <cell r="IK77">
            <v>20156424.739999998</v>
          </cell>
          <cell r="IL77">
            <v>20156424.739999998</v>
          </cell>
          <cell r="IM77">
            <v>20156424.739999998</v>
          </cell>
          <cell r="IN77">
            <v>20156424.739999998</v>
          </cell>
          <cell r="IO77">
            <v>20156424.739999998</v>
          </cell>
          <cell r="IP77">
            <v>20156424.739999998</v>
          </cell>
          <cell r="IQ77">
            <v>20156424.739999998</v>
          </cell>
          <cell r="IR77">
            <v>20156424.739999998</v>
          </cell>
          <cell r="IS77">
            <v>20156424.739999998</v>
          </cell>
          <cell r="IT77">
            <v>20156424.739999998</v>
          </cell>
          <cell r="IU77">
            <v>20156424.739999998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1996337.5599999998</v>
          </cell>
          <cell r="FV78">
            <v>1996337.5599999998</v>
          </cell>
          <cell r="FW78">
            <v>1996337.5599999998</v>
          </cell>
          <cell r="FX78">
            <v>1996337.5599999998</v>
          </cell>
          <cell r="FY78">
            <v>1996337.5599999998</v>
          </cell>
          <cell r="FZ78">
            <v>1996337.5599999998</v>
          </cell>
          <cell r="GA78">
            <v>1996337.5599999998</v>
          </cell>
          <cell r="GB78">
            <v>1996337.5599999998</v>
          </cell>
          <cell r="GC78">
            <v>1996337.5599999998</v>
          </cell>
          <cell r="GD78">
            <v>1996337.5599999998</v>
          </cell>
          <cell r="GE78">
            <v>1996337.5599999998</v>
          </cell>
          <cell r="GF78">
            <v>1996337.5599999998</v>
          </cell>
          <cell r="GG78">
            <v>1996337.5599999998</v>
          </cell>
          <cell r="GH78">
            <v>1996337.5599999998</v>
          </cell>
          <cell r="GI78">
            <v>1996337.5599999998</v>
          </cell>
          <cell r="GJ78">
            <v>1996337.5599999998</v>
          </cell>
          <cell r="GK78">
            <v>1996337.5599999998</v>
          </cell>
          <cell r="GL78">
            <v>1996337.5599999998</v>
          </cell>
          <cell r="GM78">
            <v>1996337.5599999998</v>
          </cell>
          <cell r="GN78">
            <v>1996337.5599999998</v>
          </cell>
          <cell r="GO78">
            <v>1996337.5599999998</v>
          </cell>
          <cell r="GP78">
            <v>1996337.5599999998</v>
          </cell>
          <cell r="GQ78">
            <v>1996337.5599999998</v>
          </cell>
          <cell r="GR78">
            <v>1996337.5599999998</v>
          </cell>
          <cell r="GS78">
            <v>1996337.5599999998</v>
          </cell>
          <cell r="GT78">
            <v>1996337.5599999998</v>
          </cell>
          <cell r="GU78">
            <v>1996337.5599999998</v>
          </cell>
          <cell r="GV78">
            <v>1996337.5599999998</v>
          </cell>
          <cell r="GW78">
            <v>1996337.5599999998</v>
          </cell>
          <cell r="GX78">
            <v>1996337.5599999998</v>
          </cell>
          <cell r="GY78">
            <v>1996337.5599999998</v>
          </cell>
          <cell r="GZ78">
            <v>1996337.5599999998</v>
          </cell>
          <cell r="HA78">
            <v>1996337.5599999998</v>
          </cell>
          <cell r="HB78">
            <v>1996337.5599999998</v>
          </cell>
          <cell r="HC78">
            <v>1996337.5599999998</v>
          </cell>
          <cell r="HD78">
            <v>1996337.5599999998</v>
          </cell>
          <cell r="HE78">
            <v>1996337.5599999998</v>
          </cell>
          <cell r="HF78">
            <v>1996337.5599999998</v>
          </cell>
          <cell r="HG78">
            <v>1996337.5599999998</v>
          </cell>
          <cell r="HH78">
            <v>1996337.5599999998</v>
          </cell>
          <cell r="HI78">
            <v>1996337.5599999998</v>
          </cell>
          <cell r="HJ78">
            <v>1996337.5599999998</v>
          </cell>
          <cell r="HK78">
            <v>1996337.5599999998</v>
          </cell>
          <cell r="HL78">
            <v>1996337.5599999998</v>
          </cell>
          <cell r="HM78">
            <v>1996337.5599999998</v>
          </cell>
          <cell r="HN78">
            <v>1996337.5599999998</v>
          </cell>
          <cell r="HO78">
            <v>1996337.5599999998</v>
          </cell>
          <cell r="HP78">
            <v>1996337.5599999998</v>
          </cell>
          <cell r="HQ78">
            <v>1996337.5599999998</v>
          </cell>
          <cell r="HR78">
            <v>1996337.5599999998</v>
          </cell>
          <cell r="HS78">
            <v>1996337.5599999998</v>
          </cell>
          <cell r="HT78">
            <v>1996337.5599999998</v>
          </cell>
          <cell r="HU78">
            <v>1996337.5599999998</v>
          </cell>
          <cell r="HV78">
            <v>1996337.5599999998</v>
          </cell>
          <cell r="HW78">
            <v>1996337.5599999998</v>
          </cell>
          <cell r="HX78">
            <v>1996337.5599999998</v>
          </cell>
          <cell r="HY78">
            <v>1996337.5599999998</v>
          </cell>
          <cell r="HZ78">
            <v>1996337.5599999998</v>
          </cell>
          <cell r="IA78">
            <v>1996337.5599999998</v>
          </cell>
          <cell r="IB78">
            <v>1996337.5599999998</v>
          </cell>
          <cell r="IC78">
            <v>1996337.5599999998</v>
          </cell>
          <cell r="ID78">
            <v>1996337.5599999998</v>
          </cell>
          <cell r="IE78">
            <v>1996337.5599999998</v>
          </cell>
          <cell r="IF78">
            <v>1996337.5599999998</v>
          </cell>
          <cell r="IG78">
            <v>1996337.5599999998</v>
          </cell>
          <cell r="IH78">
            <v>1996337.5599999998</v>
          </cell>
          <cell r="II78">
            <v>1996337.5599999998</v>
          </cell>
          <cell r="IJ78">
            <v>1996337.5599999998</v>
          </cell>
          <cell r="IK78">
            <v>1996337.5599999998</v>
          </cell>
          <cell r="IL78">
            <v>1996337.5599999998</v>
          </cell>
          <cell r="IM78">
            <v>1996337.5599999998</v>
          </cell>
          <cell r="IN78">
            <v>1996337.5599999998</v>
          </cell>
          <cell r="IO78">
            <v>1996337.5599999998</v>
          </cell>
          <cell r="IP78">
            <v>1996337.5599999998</v>
          </cell>
          <cell r="IQ78">
            <v>1996337.5599999998</v>
          </cell>
          <cell r="IR78">
            <v>1996337.5599999998</v>
          </cell>
          <cell r="IS78">
            <v>1996337.5599999998</v>
          </cell>
          <cell r="IT78">
            <v>1996337.5599999998</v>
          </cell>
          <cell r="IU78">
            <v>1996337.5599999998</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512072.79</v>
          </cell>
          <cell r="FV79">
            <v>512072.79</v>
          </cell>
          <cell r="FW79">
            <v>512072.79</v>
          </cell>
          <cell r="FX79">
            <v>512072.79</v>
          </cell>
          <cell r="FY79">
            <v>512072.79</v>
          </cell>
          <cell r="FZ79">
            <v>512072.79</v>
          </cell>
          <cell r="GA79">
            <v>512072.79</v>
          </cell>
          <cell r="GB79">
            <v>512072.79</v>
          </cell>
          <cell r="GC79">
            <v>512072.79</v>
          </cell>
          <cell r="GD79">
            <v>512072.79</v>
          </cell>
          <cell r="GE79">
            <v>512072.79</v>
          </cell>
          <cell r="GF79">
            <v>512072.79</v>
          </cell>
          <cell r="GG79">
            <v>512072.79</v>
          </cell>
          <cell r="GH79">
            <v>512072.79</v>
          </cell>
          <cell r="GI79">
            <v>512072.79</v>
          </cell>
          <cell r="GJ79">
            <v>512072.79</v>
          </cell>
          <cell r="GK79">
            <v>512072.79</v>
          </cell>
          <cell r="GL79">
            <v>512072.79</v>
          </cell>
          <cell r="GM79">
            <v>512072.79</v>
          </cell>
          <cell r="GN79">
            <v>512072.79</v>
          </cell>
          <cell r="GO79">
            <v>512072.79</v>
          </cell>
          <cell r="GP79">
            <v>512072.79</v>
          </cell>
          <cell r="GQ79">
            <v>512072.79</v>
          </cell>
          <cell r="GR79">
            <v>512072.79</v>
          </cell>
          <cell r="GS79">
            <v>512072.79</v>
          </cell>
          <cell r="GT79">
            <v>512072.79</v>
          </cell>
          <cell r="GU79">
            <v>512072.79</v>
          </cell>
          <cell r="GV79">
            <v>512072.79</v>
          </cell>
          <cell r="GW79">
            <v>512072.79</v>
          </cell>
          <cell r="GX79">
            <v>512072.79</v>
          </cell>
          <cell r="GY79">
            <v>512072.79</v>
          </cell>
          <cell r="GZ79">
            <v>512072.79</v>
          </cell>
          <cell r="HA79">
            <v>512072.79</v>
          </cell>
          <cell r="HB79">
            <v>512072.79</v>
          </cell>
          <cell r="HC79">
            <v>512072.79</v>
          </cell>
          <cell r="HD79">
            <v>512072.79</v>
          </cell>
          <cell r="HE79">
            <v>512072.79</v>
          </cell>
          <cell r="HF79">
            <v>512072.79</v>
          </cell>
          <cell r="HG79">
            <v>512072.79</v>
          </cell>
          <cell r="HH79">
            <v>512072.79</v>
          </cell>
          <cell r="HI79">
            <v>512072.79</v>
          </cell>
          <cell r="HJ79">
            <v>512072.79</v>
          </cell>
          <cell r="HK79">
            <v>512072.79</v>
          </cell>
          <cell r="HL79">
            <v>512072.79</v>
          </cell>
          <cell r="HM79">
            <v>512072.79</v>
          </cell>
          <cell r="HN79">
            <v>512072.79</v>
          </cell>
          <cell r="HO79">
            <v>512072.79</v>
          </cell>
          <cell r="HP79">
            <v>512072.79</v>
          </cell>
          <cell r="HQ79">
            <v>512072.79</v>
          </cell>
          <cell r="HR79">
            <v>512072.79</v>
          </cell>
          <cell r="HS79">
            <v>512072.79</v>
          </cell>
          <cell r="HT79">
            <v>512072.79</v>
          </cell>
          <cell r="HU79">
            <v>512072.79</v>
          </cell>
          <cell r="HV79">
            <v>512072.79</v>
          </cell>
          <cell r="HW79">
            <v>512072.79</v>
          </cell>
          <cell r="HX79">
            <v>512072.79</v>
          </cell>
          <cell r="HY79">
            <v>512072.79</v>
          </cell>
          <cell r="HZ79">
            <v>512072.79</v>
          </cell>
          <cell r="IA79">
            <v>512072.79</v>
          </cell>
          <cell r="IB79">
            <v>512072.79</v>
          </cell>
          <cell r="IC79">
            <v>512072.79</v>
          </cell>
          <cell r="ID79">
            <v>512072.79</v>
          </cell>
          <cell r="IE79">
            <v>512072.79</v>
          </cell>
          <cell r="IF79">
            <v>512072.79</v>
          </cell>
          <cell r="IG79">
            <v>512072.79</v>
          </cell>
          <cell r="IH79">
            <v>512072.79</v>
          </cell>
          <cell r="II79">
            <v>512072.79</v>
          </cell>
          <cell r="IJ79">
            <v>512072.79</v>
          </cell>
          <cell r="IK79">
            <v>512072.79</v>
          </cell>
          <cell r="IL79">
            <v>512072.79</v>
          </cell>
          <cell r="IM79">
            <v>512072.79</v>
          </cell>
          <cell r="IN79">
            <v>512072.79</v>
          </cell>
          <cell r="IO79">
            <v>512072.79</v>
          </cell>
          <cell r="IP79">
            <v>512072.79</v>
          </cell>
          <cell r="IQ79">
            <v>512072.79</v>
          </cell>
          <cell r="IR79">
            <v>512072.79</v>
          </cell>
          <cell r="IS79">
            <v>512072.79</v>
          </cell>
          <cell r="IT79">
            <v>512072.79</v>
          </cell>
          <cell r="IU79">
            <v>512072.79</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44506.48</v>
          </cell>
          <cell r="FV80">
            <v>44506.48</v>
          </cell>
          <cell r="FW80">
            <v>44506.48</v>
          </cell>
          <cell r="FX80">
            <v>44506.48</v>
          </cell>
          <cell r="FY80">
            <v>44506.48</v>
          </cell>
          <cell r="FZ80">
            <v>44506.48</v>
          </cell>
          <cell r="GA80">
            <v>44506.48</v>
          </cell>
          <cell r="GB80">
            <v>44506.48</v>
          </cell>
          <cell r="GC80">
            <v>44506.48</v>
          </cell>
          <cell r="GD80">
            <v>44506.48</v>
          </cell>
          <cell r="GE80">
            <v>44506.48</v>
          </cell>
          <cell r="GF80">
            <v>44506.48</v>
          </cell>
          <cell r="GG80">
            <v>44506.48</v>
          </cell>
          <cell r="GH80">
            <v>44506.48</v>
          </cell>
          <cell r="GI80">
            <v>44506.48</v>
          </cell>
          <cell r="GJ80">
            <v>44506.48</v>
          </cell>
          <cell r="GK80">
            <v>44506.48</v>
          </cell>
          <cell r="GL80">
            <v>44506.48</v>
          </cell>
          <cell r="GM80">
            <v>44506.48</v>
          </cell>
          <cell r="GN80">
            <v>44506.48</v>
          </cell>
          <cell r="GO80">
            <v>44506.48</v>
          </cell>
          <cell r="GP80">
            <v>44506.48</v>
          </cell>
          <cell r="GQ80">
            <v>44506.48</v>
          </cell>
          <cell r="GR80">
            <v>44506.48</v>
          </cell>
          <cell r="GS80">
            <v>44506.48</v>
          </cell>
          <cell r="GT80">
            <v>44506.48</v>
          </cell>
          <cell r="GU80">
            <v>44506.48</v>
          </cell>
          <cell r="GV80">
            <v>44506.48</v>
          </cell>
          <cell r="GW80">
            <v>44506.48</v>
          </cell>
          <cell r="GX80">
            <v>44506.48</v>
          </cell>
          <cell r="GY80">
            <v>44506.48</v>
          </cell>
          <cell r="GZ80">
            <v>44506.48</v>
          </cell>
          <cell r="HA80">
            <v>44506.48</v>
          </cell>
          <cell r="HB80">
            <v>44506.48</v>
          </cell>
          <cell r="HC80">
            <v>44506.48</v>
          </cell>
          <cell r="HD80">
            <v>44506.48</v>
          </cell>
          <cell r="HE80">
            <v>44506.48</v>
          </cell>
          <cell r="HF80">
            <v>44506.48</v>
          </cell>
          <cell r="HG80">
            <v>44506.48</v>
          </cell>
          <cell r="HH80">
            <v>44506.48</v>
          </cell>
          <cell r="HI80">
            <v>44506.48</v>
          </cell>
          <cell r="HJ80">
            <v>44506.48</v>
          </cell>
          <cell r="HK80">
            <v>44506.48</v>
          </cell>
          <cell r="HL80">
            <v>44506.48</v>
          </cell>
          <cell r="HM80">
            <v>44506.48</v>
          </cell>
          <cell r="HN80">
            <v>44506.48</v>
          </cell>
          <cell r="HO80">
            <v>44506.48</v>
          </cell>
          <cell r="HP80">
            <v>44506.48</v>
          </cell>
          <cell r="HQ80">
            <v>44506.48</v>
          </cell>
          <cell r="HR80">
            <v>44506.48</v>
          </cell>
          <cell r="HS80">
            <v>44506.48</v>
          </cell>
          <cell r="HT80">
            <v>44506.48</v>
          </cell>
          <cell r="HU80">
            <v>44506.48</v>
          </cell>
          <cell r="HV80">
            <v>44506.48</v>
          </cell>
          <cell r="HW80">
            <v>44506.48</v>
          </cell>
          <cell r="HX80">
            <v>44506.48</v>
          </cell>
          <cell r="HY80">
            <v>44506.48</v>
          </cell>
          <cell r="HZ80">
            <v>44506.48</v>
          </cell>
          <cell r="IA80">
            <v>44506.48</v>
          </cell>
          <cell r="IB80">
            <v>44506.48</v>
          </cell>
          <cell r="IC80">
            <v>44506.48</v>
          </cell>
          <cell r="ID80">
            <v>44506.48</v>
          </cell>
          <cell r="IE80">
            <v>44506.48</v>
          </cell>
          <cell r="IF80">
            <v>44506.48</v>
          </cell>
          <cell r="IG80">
            <v>44506.48</v>
          </cell>
          <cell r="IH80">
            <v>44506.48</v>
          </cell>
          <cell r="II80">
            <v>44506.48</v>
          </cell>
          <cell r="IJ80">
            <v>44506.48</v>
          </cell>
          <cell r="IK80">
            <v>44506.48</v>
          </cell>
          <cell r="IL80">
            <v>44506.48</v>
          </cell>
          <cell r="IM80">
            <v>44506.48</v>
          </cell>
          <cell r="IN80">
            <v>44506.48</v>
          </cell>
          <cell r="IO80">
            <v>44506.48</v>
          </cell>
          <cell r="IP80">
            <v>44506.48</v>
          </cell>
          <cell r="IQ80">
            <v>44506.48</v>
          </cell>
          <cell r="IR80">
            <v>44506.48</v>
          </cell>
          <cell r="IS80">
            <v>44506.48</v>
          </cell>
          <cell r="IT80">
            <v>44506.48</v>
          </cell>
          <cell r="IU80">
            <v>44506.48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2474567.92</v>
          </cell>
          <cell r="FV82">
            <v>2474567.92</v>
          </cell>
          <cell r="FW82">
            <v>2474567.92</v>
          </cell>
          <cell r="FX82">
            <v>2474567.92</v>
          </cell>
          <cell r="FY82">
            <v>2474567.92</v>
          </cell>
          <cell r="FZ82">
            <v>2474567.92</v>
          </cell>
          <cell r="GA82">
            <v>2474567.92</v>
          </cell>
          <cell r="GB82">
            <v>2474567.92</v>
          </cell>
          <cell r="GC82">
            <v>2474567.92</v>
          </cell>
          <cell r="GD82">
            <v>2474567.92</v>
          </cell>
          <cell r="GE82">
            <v>2474567.92</v>
          </cell>
          <cell r="GF82">
            <v>2474567.92</v>
          </cell>
          <cell r="GG82">
            <v>2474567.92</v>
          </cell>
          <cell r="GH82">
            <v>2474567.92</v>
          </cell>
          <cell r="GI82">
            <v>2474567.92</v>
          </cell>
          <cell r="GJ82">
            <v>2474567.92</v>
          </cell>
          <cell r="GK82">
            <v>2474567.92</v>
          </cell>
          <cell r="GL82">
            <v>2474567.92</v>
          </cell>
          <cell r="GM82">
            <v>2474567.92</v>
          </cell>
          <cell r="GN82">
            <v>2474567.92</v>
          </cell>
          <cell r="GO82">
            <v>2474567.92</v>
          </cell>
          <cell r="GP82">
            <v>2474567.92</v>
          </cell>
          <cell r="GQ82">
            <v>2474567.92</v>
          </cell>
          <cell r="GR82">
            <v>2474567.92</v>
          </cell>
          <cell r="GS82">
            <v>2474567.92</v>
          </cell>
          <cell r="GT82">
            <v>2474567.92</v>
          </cell>
          <cell r="GU82">
            <v>2474567.92</v>
          </cell>
          <cell r="GV82">
            <v>2474567.92</v>
          </cell>
          <cell r="GW82">
            <v>2474567.92</v>
          </cell>
          <cell r="GX82">
            <v>2474567.92</v>
          </cell>
          <cell r="GY82">
            <v>2474567.92</v>
          </cell>
          <cell r="GZ82">
            <v>2474567.92</v>
          </cell>
          <cell r="HA82">
            <v>2474567.92</v>
          </cell>
          <cell r="HB82">
            <v>2474567.92</v>
          </cell>
          <cell r="HC82">
            <v>2474567.92</v>
          </cell>
          <cell r="HD82">
            <v>2474567.92</v>
          </cell>
          <cell r="HE82">
            <v>2474567.92</v>
          </cell>
          <cell r="HF82">
            <v>2474567.92</v>
          </cell>
          <cell r="HG82">
            <v>2474567.92</v>
          </cell>
          <cell r="HH82">
            <v>2474567.92</v>
          </cell>
          <cell r="HI82">
            <v>2474567.92</v>
          </cell>
          <cell r="HJ82">
            <v>2474567.92</v>
          </cell>
          <cell r="HK82">
            <v>2474567.92</v>
          </cell>
          <cell r="HL82">
            <v>2474567.92</v>
          </cell>
          <cell r="HM82">
            <v>2474567.92</v>
          </cell>
          <cell r="HN82">
            <v>2474567.92</v>
          </cell>
          <cell r="HO82">
            <v>2474567.92</v>
          </cell>
          <cell r="HP82">
            <v>2474567.92</v>
          </cell>
          <cell r="HQ82">
            <v>2474567.92</v>
          </cell>
          <cell r="HR82">
            <v>2474567.92</v>
          </cell>
          <cell r="HS82">
            <v>2474567.92</v>
          </cell>
          <cell r="HT82">
            <v>2474567.92</v>
          </cell>
          <cell r="HU82">
            <v>2474567.92</v>
          </cell>
          <cell r="HV82">
            <v>2474567.92</v>
          </cell>
          <cell r="HW82">
            <v>2474567.92</v>
          </cell>
          <cell r="HX82">
            <v>2474567.92</v>
          </cell>
          <cell r="HY82">
            <v>2474567.92</v>
          </cell>
          <cell r="HZ82">
            <v>2474567.92</v>
          </cell>
          <cell r="IA82">
            <v>2474567.92</v>
          </cell>
          <cell r="IB82">
            <v>2474567.92</v>
          </cell>
          <cell r="IC82">
            <v>2474567.92</v>
          </cell>
          <cell r="ID82">
            <v>2474567.92</v>
          </cell>
          <cell r="IE82">
            <v>2474567.92</v>
          </cell>
          <cell r="IF82">
            <v>2474567.92</v>
          </cell>
          <cell r="IG82">
            <v>2474567.92</v>
          </cell>
          <cell r="IH82">
            <v>2474567.92</v>
          </cell>
          <cell r="II82">
            <v>2474567.92</v>
          </cell>
          <cell r="IJ82">
            <v>2474567.92</v>
          </cell>
          <cell r="IK82">
            <v>2474567.92</v>
          </cell>
          <cell r="IL82">
            <v>2474567.92</v>
          </cell>
          <cell r="IM82">
            <v>2474567.92</v>
          </cell>
          <cell r="IN82">
            <v>2474567.92</v>
          </cell>
          <cell r="IO82">
            <v>2474567.92</v>
          </cell>
          <cell r="IP82">
            <v>2474567.92</v>
          </cell>
          <cell r="IQ82">
            <v>2474567.92</v>
          </cell>
          <cell r="IR82">
            <v>2474567.92</v>
          </cell>
          <cell r="IS82">
            <v>2474567.92</v>
          </cell>
          <cell r="IT82">
            <v>2474567.92</v>
          </cell>
          <cell r="IU82">
            <v>2474567.92</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73930.3</v>
          </cell>
          <cell r="FV84">
            <v>73930.3</v>
          </cell>
          <cell r="FW84">
            <v>73930.3</v>
          </cell>
          <cell r="FX84">
            <v>73930.3</v>
          </cell>
          <cell r="FY84">
            <v>73930.3</v>
          </cell>
          <cell r="FZ84">
            <v>73930.3</v>
          </cell>
          <cell r="GA84">
            <v>73930.3</v>
          </cell>
          <cell r="GB84">
            <v>73930.3</v>
          </cell>
          <cell r="GC84">
            <v>73930.3</v>
          </cell>
          <cell r="GD84">
            <v>73930.3</v>
          </cell>
          <cell r="GE84">
            <v>73930.3</v>
          </cell>
          <cell r="GF84">
            <v>73930.3</v>
          </cell>
          <cell r="GG84">
            <v>73930.3</v>
          </cell>
          <cell r="GH84">
            <v>73930.3</v>
          </cell>
          <cell r="GI84">
            <v>73930.3</v>
          </cell>
          <cell r="GJ84">
            <v>73930.3</v>
          </cell>
          <cell r="GK84">
            <v>73930.3</v>
          </cell>
          <cell r="GL84">
            <v>73930.3</v>
          </cell>
          <cell r="GM84">
            <v>73930.3</v>
          </cell>
          <cell r="GN84">
            <v>73930.3</v>
          </cell>
          <cell r="GO84">
            <v>73930.3</v>
          </cell>
          <cell r="GP84">
            <v>73930.3</v>
          </cell>
          <cell r="GQ84">
            <v>73930.3</v>
          </cell>
          <cell r="GR84">
            <v>73930.3</v>
          </cell>
          <cell r="GS84">
            <v>73930.3</v>
          </cell>
          <cell r="GT84">
            <v>73930.3</v>
          </cell>
          <cell r="GU84">
            <v>73930.3</v>
          </cell>
          <cell r="GV84">
            <v>73930.3</v>
          </cell>
          <cell r="GW84">
            <v>73930.3</v>
          </cell>
          <cell r="GX84">
            <v>73930.3</v>
          </cell>
          <cell r="GY84">
            <v>73930.3</v>
          </cell>
          <cell r="GZ84">
            <v>73930.3</v>
          </cell>
          <cell r="HA84">
            <v>73930.3</v>
          </cell>
          <cell r="HB84">
            <v>73930.3</v>
          </cell>
          <cell r="HC84">
            <v>73930.3</v>
          </cell>
          <cell r="HD84">
            <v>73930.3</v>
          </cell>
          <cell r="HE84">
            <v>73930.3</v>
          </cell>
          <cell r="HF84">
            <v>73930.3</v>
          </cell>
          <cell r="HG84">
            <v>73930.3</v>
          </cell>
          <cell r="HH84">
            <v>73930.3</v>
          </cell>
          <cell r="HI84">
            <v>73930.3</v>
          </cell>
          <cell r="HJ84">
            <v>73930.3</v>
          </cell>
          <cell r="HK84">
            <v>73930.3</v>
          </cell>
          <cell r="HL84">
            <v>73930.3</v>
          </cell>
          <cell r="HM84">
            <v>73930.3</v>
          </cell>
          <cell r="HN84">
            <v>73930.3</v>
          </cell>
          <cell r="HO84">
            <v>73930.3</v>
          </cell>
          <cell r="HP84">
            <v>73930.3</v>
          </cell>
          <cell r="HQ84">
            <v>73930.3</v>
          </cell>
          <cell r="HR84">
            <v>73930.3</v>
          </cell>
          <cell r="HS84">
            <v>73930.3</v>
          </cell>
          <cell r="HT84">
            <v>73930.3</v>
          </cell>
          <cell r="HU84">
            <v>73930.3</v>
          </cell>
          <cell r="HV84">
            <v>73930.3</v>
          </cell>
          <cell r="HW84">
            <v>73930.3</v>
          </cell>
          <cell r="HX84">
            <v>73930.3</v>
          </cell>
          <cell r="HY84">
            <v>73930.3</v>
          </cell>
          <cell r="HZ84">
            <v>73930.3</v>
          </cell>
          <cell r="IA84">
            <v>73930.3</v>
          </cell>
          <cell r="IB84">
            <v>73930.3</v>
          </cell>
          <cell r="IC84">
            <v>73930.3</v>
          </cell>
          <cell r="ID84">
            <v>73930.3</v>
          </cell>
          <cell r="IE84">
            <v>73930.3</v>
          </cell>
          <cell r="IF84">
            <v>73930.3</v>
          </cell>
          <cell r="IG84">
            <v>73930.3</v>
          </cell>
          <cell r="IH84">
            <v>73930.3</v>
          </cell>
          <cell r="II84">
            <v>73930.3</v>
          </cell>
          <cell r="IJ84">
            <v>73930.3</v>
          </cell>
          <cell r="IK84">
            <v>73930.3</v>
          </cell>
          <cell r="IL84">
            <v>73930.3</v>
          </cell>
          <cell r="IM84">
            <v>73930.3</v>
          </cell>
          <cell r="IN84">
            <v>73930.3</v>
          </cell>
          <cell r="IO84">
            <v>73930.3</v>
          </cell>
          <cell r="IP84">
            <v>73930.3</v>
          </cell>
          <cell r="IQ84">
            <v>73930.3</v>
          </cell>
          <cell r="IR84">
            <v>73930.3</v>
          </cell>
          <cell r="IS84">
            <v>73930.3</v>
          </cell>
          <cell r="IT84">
            <v>73930.3</v>
          </cell>
          <cell r="IU84">
            <v>73930.3</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326857763.64999998</v>
          </cell>
          <cell r="FV86">
            <v>326857763.64999998</v>
          </cell>
          <cell r="FW86">
            <v>326857763.64999998</v>
          </cell>
          <cell r="FX86">
            <v>326857763.64999998</v>
          </cell>
          <cell r="FY86">
            <v>326857763.64999998</v>
          </cell>
          <cell r="FZ86">
            <v>326857763.64999998</v>
          </cell>
          <cell r="GA86">
            <v>326857763.64999998</v>
          </cell>
          <cell r="GB86">
            <v>326857763.64999998</v>
          </cell>
          <cell r="GC86">
            <v>326857763.64999998</v>
          </cell>
          <cell r="GD86">
            <v>326857763.64999998</v>
          </cell>
          <cell r="GE86">
            <v>326857763.64999998</v>
          </cell>
          <cell r="GF86">
            <v>326857763.64999998</v>
          </cell>
          <cell r="GG86">
            <v>326857763.64999998</v>
          </cell>
          <cell r="GH86">
            <v>326857763.64999998</v>
          </cell>
          <cell r="GI86">
            <v>326857763.64999998</v>
          </cell>
          <cell r="GJ86">
            <v>326857763.64999998</v>
          </cell>
          <cell r="GK86">
            <v>326857763.64999998</v>
          </cell>
          <cell r="GL86">
            <v>326857763.64999998</v>
          </cell>
          <cell r="GM86">
            <v>326857763.64999998</v>
          </cell>
          <cell r="GN86">
            <v>326857763.64999998</v>
          </cell>
          <cell r="GO86">
            <v>326857763.64999998</v>
          </cell>
          <cell r="GP86">
            <v>326857763.64999998</v>
          </cell>
          <cell r="GQ86">
            <v>326857763.64999998</v>
          </cell>
          <cell r="GR86">
            <v>326857763.64999998</v>
          </cell>
          <cell r="GS86">
            <v>326857763.64999998</v>
          </cell>
          <cell r="GT86">
            <v>326857763.64999998</v>
          </cell>
          <cell r="GU86">
            <v>326857763.64999998</v>
          </cell>
          <cell r="GV86">
            <v>326857763.64999998</v>
          </cell>
          <cell r="GW86">
            <v>326857763.64999998</v>
          </cell>
          <cell r="GX86">
            <v>326857763.64999998</v>
          </cell>
          <cell r="GY86">
            <v>326857763.64999998</v>
          </cell>
          <cell r="GZ86">
            <v>326857763.64999998</v>
          </cell>
          <cell r="HA86">
            <v>326857763.64999998</v>
          </cell>
          <cell r="HB86">
            <v>326857763.64999998</v>
          </cell>
          <cell r="HC86">
            <v>326857763.64999998</v>
          </cell>
          <cell r="HD86">
            <v>326857763.64999998</v>
          </cell>
          <cell r="HE86">
            <v>326857763.64999998</v>
          </cell>
          <cell r="HF86">
            <v>326857763.64999998</v>
          </cell>
          <cell r="HG86">
            <v>326857763.64999998</v>
          </cell>
          <cell r="HH86">
            <v>326857763.64999998</v>
          </cell>
          <cell r="HI86">
            <v>326857763.64999998</v>
          </cell>
          <cell r="HJ86">
            <v>326857763.64999998</v>
          </cell>
          <cell r="HK86">
            <v>326857763.64999998</v>
          </cell>
          <cell r="HL86">
            <v>326857763.64999998</v>
          </cell>
          <cell r="HM86">
            <v>326857763.64999998</v>
          </cell>
          <cell r="HN86">
            <v>326857763.64999998</v>
          </cell>
          <cell r="HO86">
            <v>326857763.64999998</v>
          </cell>
          <cell r="HP86">
            <v>326857763.64999998</v>
          </cell>
          <cell r="HQ86">
            <v>326857763.64999998</v>
          </cell>
          <cell r="HR86">
            <v>326857763.64999998</v>
          </cell>
          <cell r="HS86">
            <v>326857763.64999998</v>
          </cell>
          <cell r="HT86">
            <v>326857763.64999998</v>
          </cell>
          <cell r="HU86">
            <v>326857763.64999998</v>
          </cell>
          <cell r="HV86">
            <v>326857763.64999998</v>
          </cell>
          <cell r="HW86">
            <v>326857763.64999998</v>
          </cell>
          <cell r="HX86">
            <v>326857763.64999998</v>
          </cell>
          <cell r="HY86">
            <v>326857763.64999998</v>
          </cell>
          <cell r="HZ86">
            <v>326857763.64999998</v>
          </cell>
          <cell r="IA86">
            <v>326857763.64999998</v>
          </cell>
          <cell r="IB86">
            <v>326857763.64999998</v>
          </cell>
          <cell r="IC86">
            <v>326857763.64999998</v>
          </cell>
          <cell r="ID86">
            <v>326857763.64999998</v>
          </cell>
          <cell r="IE86">
            <v>326857763.64999998</v>
          </cell>
          <cell r="IF86">
            <v>326857763.64999998</v>
          </cell>
          <cell r="IG86">
            <v>326857763.64999998</v>
          </cell>
          <cell r="IH86">
            <v>326857763.64999998</v>
          </cell>
          <cell r="II86">
            <v>326857763.64999998</v>
          </cell>
          <cell r="IJ86">
            <v>326857763.64999998</v>
          </cell>
          <cell r="IK86">
            <v>326857763.64999998</v>
          </cell>
          <cell r="IL86">
            <v>326857763.64999998</v>
          </cell>
          <cell r="IM86">
            <v>326857763.64999998</v>
          </cell>
          <cell r="IN86">
            <v>326857763.64999998</v>
          </cell>
          <cell r="IO86">
            <v>326857763.64999998</v>
          </cell>
          <cell r="IP86">
            <v>326857763.64999998</v>
          </cell>
          <cell r="IQ86">
            <v>326857763.64999998</v>
          </cell>
          <cell r="IR86">
            <v>326857763.64999998</v>
          </cell>
          <cell r="IS86">
            <v>326857763.64999998</v>
          </cell>
          <cell r="IT86">
            <v>326857763.64999998</v>
          </cell>
          <cell r="IU86">
            <v>326857763.64999998</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85302.12</v>
          </cell>
          <cell r="FW118">
            <v>85302.12</v>
          </cell>
          <cell r="FX118">
            <v>85302.12</v>
          </cell>
          <cell r="FY118">
            <v>85302.12</v>
          </cell>
          <cell r="FZ118">
            <v>85302.12</v>
          </cell>
          <cell r="GA118">
            <v>85302.12</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1020839.62</v>
          </cell>
          <cell r="FW119">
            <v>1020839.62</v>
          </cell>
          <cell r="FX119">
            <v>1020839.62</v>
          </cell>
          <cell r="FY119">
            <v>1020839.62</v>
          </cell>
          <cell r="FZ119">
            <v>1020839.62</v>
          </cell>
          <cell r="GA119">
            <v>1020839.62</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947213.6100000001</v>
          </cell>
          <cell r="FW120">
            <v>947213.6100000001</v>
          </cell>
          <cell r="FX120">
            <v>947213.6100000001</v>
          </cell>
          <cell r="FY120">
            <v>947213.6100000001</v>
          </cell>
          <cell r="FZ120">
            <v>947213.6100000001</v>
          </cell>
          <cell r="GA120">
            <v>947213.6100000001</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891166.27</v>
          </cell>
          <cell r="FV121">
            <v>891166.27</v>
          </cell>
          <cell r="FW121">
            <v>891166.27</v>
          </cell>
          <cell r="FX121">
            <v>891166.27</v>
          </cell>
          <cell r="FY121">
            <v>891166.27</v>
          </cell>
          <cell r="FZ121">
            <v>891166.27</v>
          </cell>
          <cell r="GA121">
            <v>891166.27</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477024.74</v>
          </cell>
          <cell r="FV122">
            <v>477024.74</v>
          </cell>
          <cell r="FW122">
            <v>477024.74</v>
          </cell>
          <cell r="FX122">
            <v>477024.74</v>
          </cell>
          <cell r="FY122">
            <v>477024.74</v>
          </cell>
          <cell r="FZ122">
            <v>477024.74</v>
          </cell>
          <cell r="GA122">
            <v>477024.74</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772520.34000000008</v>
          </cell>
          <cell r="FV123">
            <v>772520.34000000008</v>
          </cell>
          <cell r="FW123">
            <v>772520.34000000008</v>
          </cell>
          <cell r="FX123">
            <v>772520.34000000008</v>
          </cell>
          <cell r="FY123">
            <v>772520.34000000008</v>
          </cell>
          <cell r="FZ123">
            <v>772520.34000000008</v>
          </cell>
          <cell r="GA123">
            <v>772520.34000000008</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950798.82</v>
          </cell>
          <cell r="FV125">
            <v>950798.82</v>
          </cell>
          <cell r="FW125">
            <v>950798.82</v>
          </cell>
          <cell r="FX125">
            <v>950798.82</v>
          </cell>
          <cell r="FY125">
            <v>950798.82</v>
          </cell>
          <cell r="FZ125">
            <v>950798.82</v>
          </cell>
          <cell r="GA125">
            <v>950798.82</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2832787.71</v>
          </cell>
          <cell r="FV126">
            <v>2832787.71</v>
          </cell>
          <cell r="FW126">
            <v>2832787.71</v>
          </cell>
          <cell r="FX126">
            <v>2832787.71</v>
          </cell>
          <cell r="FY126">
            <v>2832787.71</v>
          </cell>
          <cell r="FZ126">
            <v>2832787.71</v>
          </cell>
          <cell r="GA126">
            <v>2832787.71</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578145.52999999991</v>
          </cell>
          <cell r="FV127">
            <v>578145.52999999991</v>
          </cell>
          <cell r="FW127">
            <v>578145.52999999991</v>
          </cell>
          <cell r="FX127">
            <v>578145.52999999991</v>
          </cell>
          <cell r="FY127">
            <v>578145.52999999991</v>
          </cell>
          <cell r="FZ127">
            <v>578145.52999999991</v>
          </cell>
          <cell r="GA127">
            <v>578145.52999999991</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248966.23</v>
          </cell>
          <cell r="FV129">
            <v>248966.23</v>
          </cell>
          <cell r="FW129">
            <v>248966.23</v>
          </cell>
          <cell r="FX129">
            <v>248966.23</v>
          </cell>
          <cell r="FY129">
            <v>248966.23</v>
          </cell>
          <cell r="FZ129">
            <v>248966.23</v>
          </cell>
          <cell r="GA129">
            <v>248966.23</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2000475.42</v>
          </cell>
          <cell r="FV130">
            <v>2000475.42</v>
          </cell>
          <cell r="FW130">
            <v>2000475.42</v>
          </cell>
          <cell r="FX130">
            <v>2000475.42</v>
          </cell>
          <cell r="FY130">
            <v>2000475.42</v>
          </cell>
          <cell r="FZ130">
            <v>2000475.42</v>
          </cell>
          <cell r="GA130">
            <v>2000475.42</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3227285.22</v>
          </cell>
          <cell r="FV131">
            <v>3227285.22</v>
          </cell>
          <cell r="FW131">
            <v>3227285.22</v>
          </cell>
          <cell r="FX131">
            <v>3227285.22</v>
          </cell>
          <cell r="FY131">
            <v>3227285.22</v>
          </cell>
          <cell r="FZ131">
            <v>3227285.22</v>
          </cell>
          <cell r="GA131">
            <v>3227285.22</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774102.52</v>
          </cell>
          <cell r="FV132">
            <v>774102.52</v>
          </cell>
          <cell r="FW132">
            <v>774102.52</v>
          </cell>
          <cell r="FX132">
            <v>774102.52</v>
          </cell>
          <cell r="FY132">
            <v>774102.52</v>
          </cell>
          <cell r="FZ132">
            <v>774102.52</v>
          </cell>
          <cell r="GA132">
            <v>774102.52</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103685.81</v>
          </cell>
          <cell r="FW133">
            <v>103685.81</v>
          </cell>
          <cell r="FX133">
            <v>103685.81</v>
          </cell>
          <cell r="FY133">
            <v>103685.81</v>
          </cell>
          <cell r="FZ133">
            <v>103685.81</v>
          </cell>
          <cell r="GA133">
            <v>103685.81</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2356081.4899999998</v>
          </cell>
          <cell r="FV135">
            <v>2356081.4899999998</v>
          </cell>
          <cell r="FW135">
            <v>2356081.4899999998</v>
          </cell>
          <cell r="FX135">
            <v>2356081.4899999998</v>
          </cell>
          <cell r="FY135">
            <v>2356081.4899999998</v>
          </cell>
          <cell r="FZ135">
            <v>2356081.4899999998</v>
          </cell>
          <cell r="GA135">
            <v>2356081.4899999998</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292317.63</v>
          </cell>
          <cell r="FV136">
            <v>292317.63</v>
          </cell>
          <cell r="FW136">
            <v>292317.63</v>
          </cell>
          <cell r="FX136">
            <v>292317.63</v>
          </cell>
          <cell r="FY136">
            <v>292317.63</v>
          </cell>
          <cell r="FZ136">
            <v>292317.63</v>
          </cell>
          <cell r="GA136">
            <v>292317.63</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244522.93</v>
          </cell>
          <cell r="FV137">
            <v>244522.93</v>
          </cell>
          <cell r="FW137">
            <v>244522.93</v>
          </cell>
          <cell r="FX137">
            <v>244522.93</v>
          </cell>
          <cell r="FY137">
            <v>244522.93</v>
          </cell>
          <cell r="FZ137">
            <v>244522.93</v>
          </cell>
          <cell r="GA137">
            <v>244522.93</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20207.53</v>
          </cell>
          <cell r="FV138">
            <v>20207.53</v>
          </cell>
          <cell r="FW138">
            <v>20207.53</v>
          </cell>
          <cell r="FX138">
            <v>20207.53</v>
          </cell>
          <cell r="FY138">
            <v>20207.53</v>
          </cell>
          <cell r="FZ138">
            <v>20207.53</v>
          </cell>
          <cell r="GA138">
            <v>20207.53</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2161718.79</v>
          </cell>
          <cell r="FV140">
            <v>2161718.79</v>
          </cell>
          <cell r="FW140">
            <v>2161718.79</v>
          </cell>
          <cell r="FX140">
            <v>2161718.79</v>
          </cell>
          <cell r="FY140">
            <v>2161718.79</v>
          </cell>
          <cell r="FZ140">
            <v>2161718.79</v>
          </cell>
          <cell r="GA140">
            <v>2161718.79</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73930.3</v>
          </cell>
          <cell r="FV142">
            <v>73930.3</v>
          </cell>
          <cell r="FW142">
            <v>73930.3</v>
          </cell>
          <cell r="FX142">
            <v>73930.3</v>
          </cell>
          <cell r="FY142">
            <v>73930.3</v>
          </cell>
          <cell r="FZ142">
            <v>73930.3</v>
          </cell>
          <cell r="GA142">
            <v>73930.3</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20059092.629999999</v>
          </cell>
          <cell r="FV144">
            <v>20059092.629999999</v>
          </cell>
          <cell r="FW144">
            <v>20059092.629999999</v>
          </cell>
          <cell r="FX144">
            <v>20059092.629999999</v>
          </cell>
          <cell r="FY144">
            <v>20059092.629999999</v>
          </cell>
          <cell r="FZ144">
            <v>20059092.629999999</v>
          </cell>
          <cell r="GA144">
            <v>20059092.629999999</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t="str">
            <v/>
          </cell>
          <cell r="FV147" t="str">
            <v/>
          </cell>
          <cell r="FW147" t="str">
            <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t="str">
            <v/>
          </cell>
          <cell r="FV148" t="str">
            <v/>
          </cell>
          <cell r="FW148" t="str">
            <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t="str">
            <v/>
          </cell>
          <cell r="FV149" t="str">
            <v/>
          </cell>
          <cell r="FW149" t="str">
            <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t="str">
            <v/>
          </cell>
          <cell r="FV150" t="str">
            <v/>
          </cell>
          <cell r="FW150" t="str">
            <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t="str">
            <v/>
          </cell>
          <cell r="FV151" t="str">
            <v/>
          </cell>
          <cell r="FW151" t="str">
            <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t="str">
            <v/>
          </cell>
          <cell r="FV152" t="str">
            <v/>
          </cell>
          <cell r="FW152" t="str">
            <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t="str">
            <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t="str">
            <v/>
          </cell>
          <cell r="FV155" t="str">
            <v/>
          </cell>
          <cell r="FW155" t="str">
            <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t="str">
            <v/>
          </cell>
          <cell r="FV156" t="str">
            <v/>
          </cell>
          <cell r="FW156" t="str">
            <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t="str">
            <v/>
          </cell>
          <cell r="FV158" t="str">
            <v/>
          </cell>
          <cell r="FW158" t="str">
            <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t="str">
            <v/>
          </cell>
          <cell r="FV159" t="str">
            <v/>
          </cell>
          <cell r="FW159" t="str">
            <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t="str">
            <v/>
          </cell>
          <cell r="FV160" t="str">
            <v/>
          </cell>
          <cell r="FW160" t="str">
            <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t="str">
            <v/>
          </cell>
          <cell r="FV161" t="str">
            <v/>
          </cell>
          <cell r="FW161" t="str">
            <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t="str">
            <v/>
          </cell>
          <cell r="FV162" t="str">
            <v/>
          </cell>
          <cell r="FW162" t="str">
            <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t="str">
            <v/>
          </cell>
          <cell r="FV164" t="str">
            <v/>
          </cell>
          <cell r="FW164" t="str">
            <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t="str">
            <v/>
          </cell>
          <cell r="FV165" t="str">
            <v/>
          </cell>
          <cell r="FW165" t="str">
            <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t="str">
            <v/>
          </cell>
          <cell r="FV166" t="str">
            <v/>
          </cell>
          <cell r="FW166" t="str">
            <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t="str">
            <v/>
          </cell>
          <cell r="FV167" t="str">
            <v/>
          </cell>
          <cell r="FW167" t="str">
            <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t="str">
            <v/>
          </cell>
          <cell r="FV168" t="str">
            <v/>
          </cell>
          <cell r="FW168" t="str">
            <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t="str">
            <v/>
          </cell>
          <cell r="FV169" t="str">
            <v/>
          </cell>
          <cell r="FW169" t="str">
            <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t="str">
            <v/>
          </cell>
          <cell r="FV170" t="str">
            <v/>
          </cell>
          <cell r="FW170" t="str">
            <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0</v>
          </cell>
          <cell r="FV198">
            <v>0</v>
          </cell>
          <cell r="FW198">
            <v>0</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3524.5465399999994</v>
          </cell>
          <cell r="FW205">
            <v>3524.5465399999994</v>
          </cell>
          <cell r="FX205">
            <v>3524.5465399999994</v>
          </cell>
          <cell r="FY205">
            <v>3524.5465399999994</v>
          </cell>
          <cell r="FZ205">
            <v>3524.5465399999994</v>
          </cell>
          <cell r="GA205">
            <v>3524.5465399999994</v>
          </cell>
          <cell r="GB205">
            <v>3524.5465399999994</v>
          </cell>
          <cell r="GC205">
            <v>3524.5465399999994</v>
          </cell>
          <cell r="GD205">
            <v>3524.5465399999994</v>
          </cell>
          <cell r="GE205">
            <v>3524.5465399999994</v>
          </cell>
          <cell r="GF205">
            <v>3524.5465399999994</v>
          </cell>
          <cell r="GG205">
            <v>3524.5465399999994</v>
          </cell>
          <cell r="GH205">
            <v>3524.5465399999994</v>
          </cell>
          <cell r="GI205">
            <v>3524.5465399999994</v>
          </cell>
          <cell r="GJ205">
            <v>3524.5465399999994</v>
          </cell>
          <cell r="GK205">
            <v>3524.5465399999994</v>
          </cell>
          <cell r="GL205">
            <v>3524.5465399999994</v>
          </cell>
          <cell r="GM205">
            <v>3524.5465399999994</v>
          </cell>
          <cell r="GN205">
            <v>3524.5465399999994</v>
          </cell>
          <cell r="GO205">
            <v>3524.5465399999994</v>
          </cell>
          <cell r="GP205">
            <v>3524.5465399999994</v>
          </cell>
          <cell r="GQ205">
            <v>3524.5465399999994</v>
          </cell>
          <cell r="GR205">
            <v>3524.5465399999994</v>
          </cell>
          <cell r="GS205">
            <v>3524.5465399999994</v>
          </cell>
          <cell r="GT205">
            <v>3524.5465399999994</v>
          </cell>
          <cell r="GU205">
            <v>3524.5465399999994</v>
          </cell>
          <cell r="GV205">
            <v>3524.5465399999994</v>
          </cell>
          <cell r="GW205">
            <v>3524.5465399999994</v>
          </cell>
          <cell r="GX205">
            <v>3524.5465399999994</v>
          </cell>
          <cell r="GY205">
            <v>3524.5465399999994</v>
          </cell>
          <cell r="GZ205">
            <v>3524.5465399999994</v>
          </cell>
          <cell r="HA205">
            <v>3524.5465399999994</v>
          </cell>
          <cell r="HB205">
            <v>3524.5465399999994</v>
          </cell>
          <cell r="HC205">
            <v>3524.5465399999994</v>
          </cell>
          <cell r="HD205">
            <v>3524.5465399999994</v>
          </cell>
          <cell r="HE205">
            <v>3524.5465399999994</v>
          </cell>
          <cell r="HF205">
            <v>3524.5465399999994</v>
          </cell>
          <cell r="HG205">
            <v>3524.5465399999994</v>
          </cell>
          <cell r="HH205">
            <v>3524.5465399999994</v>
          </cell>
          <cell r="HI205">
            <v>3524.5465399999994</v>
          </cell>
          <cell r="HJ205">
            <v>3524.5465399999994</v>
          </cell>
          <cell r="HK205">
            <v>3524.5465399999994</v>
          </cell>
          <cell r="HL205">
            <v>3524.5465399999994</v>
          </cell>
          <cell r="HM205">
            <v>3524.5465399999994</v>
          </cell>
          <cell r="HN205">
            <v>3524.5465399999994</v>
          </cell>
          <cell r="HO205">
            <v>3524.5465399999994</v>
          </cell>
          <cell r="HP205">
            <v>3524.5465399999994</v>
          </cell>
          <cell r="HQ205">
            <v>3524.5465399999994</v>
          </cell>
          <cell r="HR205">
            <v>3524.5465399999994</v>
          </cell>
          <cell r="HS205">
            <v>3524.5465399999994</v>
          </cell>
          <cell r="HT205">
            <v>3524.5465399999994</v>
          </cell>
          <cell r="HU205">
            <v>3524.5465399999994</v>
          </cell>
          <cell r="HV205">
            <v>3524.5465399999994</v>
          </cell>
          <cell r="HW205">
            <v>3524.5465399999994</v>
          </cell>
          <cell r="HX205">
            <v>3524.5465399999994</v>
          </cell>
          <cell r="HY205">
            <v>3524.5465399999994</v>
          </cell>
          <cell r="HZ205">
            <v>3524.5465399999994</v>
          </cell>
          <cell r="IA205">
            <v>3524.5465399999994</v>
          </cell>
          <cell r="IB205">
            <v>3524.5465399999994</v>
          </cell>
          <cell r="IC205">
            <v>3524.5465399999994</v>
          </cell>
          <cell r="ID205">
            <v>3524.5465399999994</v>
          </cell>
          <cell r="IE205">
            <v>3524.5465399999994</v>
          </cell>
          <cell r="IF205">
            <v>3524.5465399999994</v>
          </cell>
          <cell r="IG205">
            <v>3524.5465399999994</v>
          </cell>
          <cell r="IH205">
            <v>3524.5465399999994</v>
          </cell>
          <cell r="II205">
            <v>3524.5465399999994</v>
          </cell>
          <cell r="IJ205">
            <v>3524.5465399999994</v>
          </cell>
          <cell r="IK205">
            <v>3524.5465399999994</v>
          </cell>
          <cell r="IL205">
            <v>3524.5465399999994</v>
          </cell>
          <cell r="IM205">
            <v>3524.5465399999994</v>
          </cell>
          <cell r="IN205">
            <v>3524.5465399999994</v>
          </cell>
          <cell r="IO205">
            <v>3524.5465399999994</v>
          </cell>
          <cell r="IP205">
            <v>3524.5465399999994</v>
          </cell>
          <cell r="IQ205">
            <v>3524.5465399999994</v>
          </cell>
          <cell r="IR205">
            <v>3524.5465399999994</v>
          </cell>
          <cell r="IS205">
            <v>3524.5465399999994</v>
          </cell>
          <cell r="IT205">
            <v>3524.5465399999994</v>
          </cell>
          <cell r="IU205">
            <v>3524.5465399999994</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24518.715050000006</v>
          </cell>
          <cell r="FW206">
            <v>24518.715050000006</v>
          </cell>
          <cell r="FX206">
            <v>24518.715050000006</v>
          </cell>
          <cell r="FY206">
            <v>24518.715050000006</v>
          </cell>
          <cell r="FZ206">
            <v>24518.715050000006</v>
          </cell>
          <cell r="GA206">
            <v>24518.715050000006</v>
          </cell>
          <cell r="GB206">
            <v>24518.715050000006</v>
          </cell>
          <cell r="GC206">
            <v>24518.715050000006</v>
          </cell>
          <cell r="GD206">
            <v>24518.715050000006</v>
          </cell>
          <cell r="GE206">
            <v>24518.715050000006</v>
          </cell>
          <cell r="GF206">
            <v>24518.715050000006</v>
          </cell>
          <cell r="GG206">
            <v>24518.715050000006</v>
          </cell>
          <cell r="GH206">
            <v>24518.715050000006</v>
          </cell>
          <cell r="GI206">
            <v>24518.715050000006</v>
          </cell>
          <cell r="GJ206">
            <v>24518.715050000006</v>
          </cell>
          <cell r="GK206">
            <v>24518.715050000006</v>
          </cell>
          <cell r="GL206">
            <v>24518.715050000006</v>
          </cell>
          <cell r="GM206">
            <v>24518.715050000006</v>
          </cell>
          <cell r="GN206">
            <v>24518.715050000006</v>
          </cell>
          <cell r="GO206">
            <v>24518.715050000006</v>
          </cell>
          <cell r="GP206">
            <v>24518.715050000006</v>
          </cell>
          <cell r="GQ206">
            <v>24518.715050000006</v>
          </cell>
          <cell r="GR206">
            <v>24518.715050000006</v>
          </cell>
          <cell r="GS206">
            <v>24518.715050000006</v>
          </cell>
          <cell r="GT206">
            <v>24518.715050000006</v>
          </cell>
          <cell r="GU206">
            <v>24518.715050000006</v>
          </cell>
          <cell r="GV206">
            <v>24518.715050000006</v>
          </cell>
          <cell r="GW206">
            <v>24518.715050000006</v>
          </cell>
          <cell r="GX206">
            <v>24518.715050000006</v>
          </cell>
          <cell r="GY206">
            <v>24518.715050000006</v>
          </cell>
          <cell r="GZ206">
            <v>24518.715050000006</v>
          </cell>
          <cell r="HA206">
            <v>24518.715050000006</v>
          </cell>
          <cell r="HB206">
            <v>24518.715050000006</v>
          </cell>
          <cell r="HC206">
            <v>24518.715050000006</v>
          </cell>
          <cell r="HD206">
            <v>24518.715050000006</v>
          </cell>
          <cell r="HE206">
            <v>24518.715050000006</v>
          </cell>
          <cell r="HF206">
            <v>24518.715050000006</v>
          </cell>
          <cell r="HG206">
            <v>24518.715050000006</v>
          </cell>
          <cell r="HH206">
            <v>24518.715050000006</v>
          </cell>
          <cell r="HI206">
            <v>24518.715050000006</v>
          </cell>
          <cell r="HJ206">
            <v>24518.715050000006</v>
          </cell>
          <cell r="HK206">
            <v>24518.715050000006</v>
          </cell>
          <cell r="HL206">
            <v>24518.715050000006</v>
          </cell>
          <cell r="HM206">
            <v>24518.715050000006</v>
          </cell>
          <cell r="HN206">
            <v>24518.715050000006</v>
          </cell>
          <cell r="HO206">
            <v>24518.715050000006</v>
          </cell>
          <cell r="HP206">
            <v>24518.715050000006</v>
          </cell>
          <cell r="HQ206">
            <v>24518.715050000006</v>
          </cell>
          <cell r="HR206">
            <v>24518.715050000006</v>
          </cell>
          <cell r="HS206">
            <v>24518.715050000006</v>
          </cell>
          <cell r="HT206">
            <v>24518.715050000006</v>
          </cell>
          <cell r="HU206">
            <v>24518.715050000006</v>
          </cell>
          <cell r="HV206">
            <v>24518.715050000006</v>
          </cell>
          <cell r="HW206">
            <v>24518.715050000006</v>
          </cell>
          <cell r="HX206">
            <v>24518.715050000006</v>
          </cell>
          <cell r="HY206">
            <v>24518.715050000006</v>
          </cell>
          <cell r="HZ206">
            <v>24518.715050000006</v>
          </cell>
          <cell r="IA206">
            <v>24518.715050000006</v>
          </cell>
          <cell r="IB206">
            <v>24518.715050000006</v>
          </cell>
          <cell r="IC206">
            <v>24518.715050000006</v>
          </cell>
          <cell r="ID206">
            <v>24518.715050000006</v>
          </cell>
          <cell r="IE206">
            <v>24518.715050000006</v>
          </cell>
          <cell r="IF206">
            <v>24518.715050000006</v>
          </cell>
          <cell r="IG206">
            <v>24518.715050000006</v>
          </cell>
          <cell r="IH206">
            <v>24518.715050000006</v>
          </cell>
          <cell r="II206">
            <v>24518.715050000006</v>
          </cell>
          <cell r="IJ206">
            <v>24518.715050000006</v>
          </cell>
          <cell r="IK206">
            <v>24518.715050000006</v>
          </cell>
          <cell r="IL206">
            <v>24518.715050000006</v>
          </cell>
          <cell r="IM206">
            <v>24518.715050000006</v>
          </cell>
          <cell r="IN206">
            <v>24518.715050000006</v>
          </cell>
          <cell r="IO206">
            <v>24518.715050000006</v>
          </cell>
          <cell r="IP206">
            <v>24518.715050000006</v>
          </cell>
          <cell r="IQ206">
            <v>24518.715050000006</v>
          </cell>
          <cell r="IR206">
            <v>24518.715050000006</v>
          </cell>
          <cell r="IS206">
            <v>24518.715050000006</v>
          </cell>
          <cell r="IT206">
            <v>24518.715050000006</v>
          </cell>
          <cell r="IU206">
            <v>24518.715050000006</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20693.500210000006</v>
          </cell>
          <cell r="FW207">
            <v>20693.500210000006</v>
          </cell>
          <cell r="FX207">
            <v>20693.500210000006</v>
          </cell>
          <cell r="FY207">
            <v>20693.500210000006</v>
          </cell>
          <cell r="FZ207">
            <v>20693.500210000006</v>
          </cell>
          <cell r="GA207">
            <v>20693.500210000006</v>
          </cell>
          <cell r="GB207">
            <v>20693.500210000006</v>
          </cell>
          <cell r="GC207">
            <v>20693.500210000006</v>
          </cell>
          <cell r="GD207">
            <v>20693.500210000006</v>
          </cell>
          <cell r="GE207">
            <v>20693.500210000006</v>
          </cell>
          <cell r="GF207">
            <v>20693.500210000006</v>
          </cell>
          <cell r="GG207">
            <v>20693.500210000006</v>
          </cell>
          <cell r="GH207">
            <v>20693.500210000006</v>
          </cell>
          <cell r="GI207">
            <v>20693.500210000006</v>
          </cell>
          <cell r="GJ207">
            <v>20693.500210000006</v>
          </cell>
          <cell r="GK207">
            <v>20693.500210000006</v>
          </cell>
          <cell r="GL207">
            <v>20693.500210000006</v>
          </cell>
          <cell r="GM207">
            <v>20693.500210000006</v>
          </cell>
          <cell r="GN207">
            <v>20693.500210000006</v>
          </cell>
          <cell r="GO207">
            <v>20693.500210000006</v>
          </cell>
          <cell r="GP207">
            <v>20693.500210000006</v>
          </cell>
          <cell r="GQ207">
            <v>20693.500210000006</v>
          </cell>
          <cell r="GR207">
            <v>20693.500210000006</v>
          </cell>
          <cell r="GS207">
            <v>20693.500210000006</v>
          </cell>
          <cell r="GT207">
            <v>20693.500210000006</v>
          </cell>
          <cell r="GU207">
            <v>20693.500210000006</v>
          </cell>
          <cell r="GV207">
            <v>20693.500210000006</v>
          </cell>
          <cell r="GW207">
            <v>20693.500210000006</v>
          </cell>
          <cell r="GX207">
            <v>20693.500210000006</v>
          </cell>
          <cell r="GY207">
            <v>20693.500210000006</v>
          </cell>
          <cell r="GZ207">
            <v>20693.500210000006</v>
          </cell>
          <cell r="HA207">
            <v>20693.500210000006</v>
          </cell>
          <cell r="HB207">
            <v>20693.500210000006</v>
          </cell>
          <cell r="HC207">
            <v>20693.500210000006</v>
          </cell>
          <cell r="HD207">
            <v>20693.500210000006</v>
          </cell>
          <cell r="HE207">
            <v>20693.500210000006</v>
          </cell>
          <cell r="HF207">
            <v>20693.500210000006</v>
          </cell>
          <cell r="HG207">
            <v>20693.500210000006</v>
          </cell>
          <cell r="HH207">
            <v>20693.500210000006</v>
          </cell>
          <cell r="HI207">
            <v>20693.500210000006</v>
          </cell>
          <cell r="HJ207">
            <v>20693.500210000006</v>
          </cell>
          <cell r="HK207">
            <v>20693.500210000006</v>
          </cell>
          <cell r="HL207">
            <v>20693.500210000006</v>
          </cell>
          <cell r="HM207">
            <v>20693.500210000006</v>
          </cell>
          <cell r="HN207">
            <v>20693.500210000006</v>
          </cell>
          <cell r="HO207">
            <v>20693.500210000006</v>
          </cell>
          <cell r="HP207">
            <v>20693.500210000006</v>
          </cell>
          <cell r="HQ207">
            <v>20693.500210000006</v>
          </cell>
          <cell r="HR207">
            <v>20693.500210000006</v>
          </cell>
          <cell r="HS207">
            <v>20693.500210000006</v>
          </cell>
          <cell r="HT207">
            <v>20693.500210000006</v>
          </cell>
          <cell r="HU207">
            <v>20693.500210000006</v>
          </cell>
          <cell r="HV207">
            <v>20693.500210000006</v>
          </cell>
          <cell r="HW207">
            <v>20693.500210000006</v>
          </cell>
          <cell r="HX207">
            <v>20693.500210000006</v>
          </cell>
          <cell r="HY207">
            <v>20693.500210000006</v>
          </cell>
          <cell r="HZ207">
            <v>20693.500210000006</v>
          </cell>
          <cell r="IA207">
            <v>20693.500210000006</v>
          </cell>
          <cell r="IB207">
            <v>20693.500210000006</v>
          </cell>
          <cell r="IC207">
            <v>20693.500210000006</v>
          </cell>
          <cell r="ID207">
            <v>20693.500210000006</v>
          </cell>
          <cell r="IE207">
            <v>20693.500210000006</v>
          </cell>
          <cell r="IF207">
            <v>20693.500210000006</v>
          </cell>
          <cell r="IG207">
            <v>20693.500210000006</v>
          </cell>
          <cell r="IH207">
            <v>20693.500210000006</v>
          </cell>
          <cell r="II207">
            <v>20693.500210000006</v>
          </cell>
          <cell r="IJ207">
            <v>20693.500210000006</v>
          </cell>
          <cell r="IK207">
            <v>20693.500210000006</v>
          </cell>
          <cell r="IL207">
            <v>20693.500210000006</v>
          </cell>
          <cell r="IM207">
            <v>20693.500210000006</v>
          </cell>
          <cell r="IN207">
            <v>20693.500210000006</v>
          </cell>
          <cell r="IO207">
            <v>20693.500210000006</v>
          </cell>
          <cell r="IP207">
            <v>20693.500210000006</v>
          </cell>
          <cell r="IQ207">
            <v>20693.500210000006</v>
          </cell>
          <cell r="IR207">
            <v>20693.500210000006</v>
          </cell>
          <cell r="IS207">
            <v>20693.500210000006</v>
          </cell>
          <cell r="IT207">
            <v>20693.500210000006</v>
          </cell>
          <cell r="IU207">
            <v>20693.500210000006</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36218.584289999999</v>
          </cell>
          <cell r="FV208">
            <v>36218.584289999999</v>
          </cell>
          <cell r="FW208">
            <v>36218.584289999999</v>
          </cell>
          <cell r="FX208">
            <v>36218.584289999999</v>
          </cell>
          <cell r="FY208">
            <v>36218.584289999999</v>
          </cell>
          <cell r="FZ208">
            <v>36218.584289999999</v>
          </cell>
          <cell r="GA208">
            <v>36218.584289999999</v>
          </cell>
          <cell r="GB208">
            <v>36218.584289999999</v>
          </cell>
          <cell r="GC208">
            <v>36218.584289999999</v>
          </cell>
          <cell r="GD208">
            <v>36218.584289999999</v>
          </cell>
          <cell r="GE208">
            <v>36218.584289999999</v>
          </cell>
          <cell r="GF208">
            <v>36218.584289999999</v>
          </cell>
          <cell r="GG208">
            <v>36218.584289999999</v>
          </cell>
          <cell r="GH208">
            <v>36218.584289999999</v>
          </cell>
          <cell r="GI208">
            <v>36218.584289999999</v>
          </cell>
          <cell r="GJ208">
            <v>36218.584289999999</v>
          </cell>
          <cell r="GK208">
            <v>36218.584289999999</v>
          </cell>
          <cell r="GL208">
            <v>36218.584289999999</v>
          </cell>
          <cell r="GM208">
            <v>36218.584289999999</v>
          </cell>
          <cell r="GN208">
            <v>36218.584289999999</v>
          </cell>
          <cell r="GO208">
            <v>36218.584289999999</v>
          </cell>
          <cell r="GP208">
            <v>36218.584289999999</v>
          </cell>
          <cell r="GQ208">
            <v>36218.584289999999</v>
          </cell>
          <cell r="GR208">
            <v>36218.584289999999</v>
          </cell>
          <cell r="GS208">
            <v>36218.584289999999</v>
          </cell>
          <cell r="GT208">
            <v>36218.584289999999</v>
          </cell>
          <cell r="GU208">
            <v>36218.584289999999</v>
          </cell>
          <cell r="GV208">
            <v>36218.584289999999</v>
          </cell>
          <cell r="GW208">
            <v>36218.584289999999</v>
          </cell>
          <cell r="GX208">
            <v>36218.584289999999</v>
          </cell>
          <cell r="GY208">
            <v>36218.584289999999</v>
          </cell>
          <cell r="GZ208">
            <v>36218.584289999999</v>
          </cell>
          <cell r="HA208">
            <v>36218.584289999999</v>
          </cell>
          <cell r="HB208">
            <v>36218.584289999999</v>
          </cell>
          <cell r="HC208">
            <v>36218.584289999999</v>
          </cell>
          <cell r="HD208">
            <v>36218.584289999999</v>
          </cell>
          <cell r="HE208">
            <v>36218.584289999999</v>
          </cell>
          <cell r="HF208">
            <v>36218.584289999999</v>
          </cell>
          <cell r="HG208">
            <v>36218.584289999999</v>
          </cell>
          <cell r="HH208">
            <v>36218.584289999999</v>
          </cell>
          <cell r="HI208">
            <v>36218.584289999999</v>
          </cell>
          <cell r="HJ208">
            <v>36218.584289999999</v>
          </cell>
          <cell r="HK208">
            <v>36218.584289999999</v>
          </cell>
          <cell r="HL208">
            <v>36218.584289999999</v>
          </cell>
          <cell r="HM208">
            <v>36218.584289999999</v>
          </cell>
          <cell r="HN208">
            <v>36218.584289999999</v>
          </cell>
          <cell r="HO208">
            <v>36218.584289999999</v>
          </cell>
          <cell r="HP208">
            <v>36218.584289999999</v>
          </cell>
          <cell r="HQ208">
            <v>36218.584289999999</v>
          </cell>
          <cell r="HR208">
            <v>36218.584289999999</v>
          </cell>
          <cell r="HS208">
            <v>36218.584289999999</v>
          </cell>
          <cell r="HT208">
            <v>36218.584289999999</v>
          </cell>
          <cell r="HU208">
            <v>36218.584289999999</v>
          </cell>
          <cell r="HV208">
            <v>36218.584289999999</v>
          </cell>
          <cell r="HW208">
            <v>36218.584289999999</v>
          </cell>
          <cell r="HX208">
            <v>36218.584289999999</v>
          </cell>
          <cell r="HY208">
            <v>36218.584289999999</v>
          </cell>
          <cell r="HZ208">
            <v>36218.584289999999</v>
          </cell>
          <cell r="IA208">
            <v>36218.584289999999</v>
          </cell>
          <cell r="IB208">
            <v>36218.584289999999</v>
          </cell>
          <cell r="IC208">
            <v>36218.584289999999</v>
          </cell>
          <cell r="ID208">
            <v>36218.584289999999</v>
          </cell>
          <cell r="IE208">
            <v>36218.584289999999</v>
          </cell>
          <cell r="IF208">
            <v>36218.584289999999</v>
          </cell>
          <cell r="IG208">
            <v>36218.584289999999</v>
          </cell>
          <cell r="IH208">
            <v>36218.584289999999</v>
          </cell>
          <cell r="II208">
            <v>36218.584289999999</v>
          </cell>
          <cell r="IJ208">
            <v>36218.584289999999</v>
          </cell>
          <cell r="IK208">
            <v>36218.584289999999</v>
          </cell>
          <cell r="IL208">
            <v>36218.584289999999</v>
          </cell>
          <cell r="IM208">
            <v>36218.584289999999</v>
          </cell>
          <cell r="IN208">
            <v>36218.584289999999</v>
          </cell>
          <cell r="IO208">
            <v>36218.584289999999</v>
          </cell>
          <cell r="IP208">
            <v>36218.584289999999</v>
          </cell>
          <cell r="IQ208">
            <v>36218.584289999999</v>
          </cell>
          <cell r="IR208">
            <v>36218.584289999999</v>
          </cell>
          <cell r="IS208">
            <v>36218.584289999999</v>
          </cell>
          <cell r="IT208">
            <v>36218.584289999999</v>
          </cell>
          <cell r="IU208">
            <v>36218.584289999999</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10287.154279999999</v>
          </cell>
          <cell r="FV209">
            <v>10287.154279999999</v>
          </cell>
          <cell r="FW209">
            <v>10287.154279999999</v>
          </cell>
          <cell r="FX209">
            <v>10287.154279999999</v>
          </cell>
          <cell r="FY209">
            <v>10287.154279999999</v>
          </cell>
          <cell r="FZ209">
            <v>10287.154279999999</v>
          </cell>
          <cell r="GA209">
            <v>10287.154279999999</v>
          </cell>
          <cell r="GB209">
            <v>10287.154279999999</v>
          </cell>
          <cell r="GC209">
            <v>10287.154279999999</v>
          </cell>
          <cell r="GD209">
            <v>10287.154279999999</v>
          </cell>
          <cell r="GE209">
            <v>10287.154279999999</v>
          </cell>
          <cell r="GF209">
            <v>10287.154279999999</v>
          </cell>
          <cell r="GG209">
            <v>10287.154279999999</v>
          </cell>
          <cell r="GH209">
            <v>10287.154279999999</v>
          </cell>
          <cell r="GI209">
            <v>10287.154279999999</v>
          </cell>
          <cell r="GJ209">
            <v>10287.154279999999</v>
          </cell>
          <cell r="GK209">
            <v>10287.154279999999</v>
          </cell>
          <cell r="GL209">
            <v>10287.154279999999</v>
          </cell>
          <cell r="GM209">
            <v>10287.154279999999</v>
          </cell>
          <cell r="GN209">
            <v>10287.154279999999</v>
          </cell>
          <cell r="GO209">
            <v>10287.154279999999</v>
          </cell>
          <cell r="GP209">
            <v>10287.154279999999</v>
          </cell>
          <cell r="GQ209">
            <v>10287.154279999999</v>
          </cell>
          <cell r="GR209">
            <v>10287.154279999999</v>
          </cell>
          <cell r="GS209">
            <v>10287.154279999999</v>
          </cell>
          <cell r="GT209">
            <v>10287.154279999999</v>
          </cell>
          <cell r="GU209">
            <v>10287.154279999999</v>
          </cell>
          <cell r="GV209">
            <v>10287.154279999999</v>
          </cell>
          <cell r="GW209">
            <v>10287.154279999999</v>
          </cell>
          <cell r="GX209">
            <v>10287.154279999999</v>
          </cell>
          <cell r="GY209">
            <v>10287.154279999999</v>
          </cell>
          <cell r="GZ209">
            <v>10287.154279999999</v>
          </cell>
          <cell r="HA209">
            <v>10287.154279999999</v>
          </cell>
          <cell r="HB209">
            <v>10287.154279999999</v>
          </cell>
          <cell r="HC209">
            <v>10287.154279999999</v>
          </cell>
          <cell r="HD209">
            <v>10287.154279999999</v>
          </cell>
          <cell r="HE209">
            <v>10287.154279999999</v>
          </cell>
          <cell r="HF209">
            <v>10287.154279999999</v>
          </cell>
          <cell r="HG209">
            <v>10287.154279999999</v>
          </cell>
          <cell r="HH209">
            <v>10287.154279999999</v>
          </cell>
          <cell r="HI209">
            <v>10287.154279999999</v>
          </cell>
          <cell r="HJ209">
            <v>10287.154279999999</v>
          </cell>
          <cell r="HK209">
            <v>10287.154279999999</v>
          </cell>
          <cell r="HL209">
            <v>10287.154279999999</v>
          </cell>
          <cell r="HM209">
            <v>10287.154279999999</v>
          </cell>
          <cell r="HN209">
            <v>10287.154279999999</v>
          </cell>
          <cell r="HO209">
            <v>10287.154279999999</v>
          </cell>
          <cell r="HP209">
            <v>10287.154279999999</v>
          </cell>
          <cell r="HQ209">
            <v>10287.154279999999</v>
          </cell>
          <cell r="HR209">
            <v>10287.154279999999</v>
          </cell>
          <cell r="HS209">
            <v>10287.154279999999</v>
          </cell>
          <cell r="HT209">
            <v>10287.154279999999</v>
          </cell>
          <cell r="HU209">
            <v>10287.154279999999</v>
          </cell>
          <cell r="HV209">
            <v>10287.154279999999</v>
          </cell>
          <cell r="HW209">
            <v>10287.154279999999</v>
          </cell>
          <cell r="HX209">
            <v>10287.154279999999</v>
          </cell>
          <cell r="HY209">
            <v>10287.154279999999</v>
          </cell>
          <cell r="HZ209">
            <v>10287.154279999999</v>
          </cell>
          <cell r="IA209">
            <v>10287.154279999999</v>
          </cell>
          <cell r="IB209">
            <v>10287.154279999999</v>
          </cell>
          <cell r="IC209">
            <v>10287.154279999999</v>
          </cell>
          <cell r="ID209">
            <v>10287.154279999999</v>
          </cell>
          <cell r="IE209">
            <v>10287.154279999999</v>
          </cell>
          <cell r="IF209">
            <v>10287.154279999999</v>
          </cell>
          <cell r="IG209">
            <v>10287.154279999999</v>
          </cell>
          <cell r="IH209">
            <v>10287.154279999999</v>
          </cell>
          <cell r="II209">
            <v>10287.154279999999</v>
          </cell>
          <cell r="IJ209">
            <v>10287.154279999999</v>
          </cell>
          <cell r="IK209">
            <v>10287.154279999999</v>
          </cell>
          <cell r="IL209">
            <v>10287.154279999999</v>
          </cell>
          <cell r="IM209">
            <v>10287.154279999999</v>
          </cell>
          <cell r="IN209">
            <v>10287.154279999999</v>
          </cell>
          <cell r="IO209">
            <v>10287.154279999999</v>
          </cell>
          <cell r="IP209">
            <v>10287.154279999999</v>
          </cell>
          <cell r="IQ209">
            <v>10287.154279999999</v>
          </cell>
          <cell r="IR209">
            <v>10287.154279999999</v>
          </cell>
          <cell r="IS209">
            <v>10287.154279999999</v>
          </cell>
          <cell r="IT209">
            <v>10287.154279999999</v>
          </cell>
          <cell r="IU209">
            <v>10287.154279999999</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8694.5221399999973</v>
          </cell>
          <cell r="FV210">
            <v>8694.5221399999973</v>
          </cell>
          <cell r="FW210">
            <v>8694.5221399999973</v>
          </cell>
          <cell r="FX210">
            <v>8694.5221399999973</v>
          </cell>
          <cell r="FY210">
            <v>8694.5221399999973</v>
          </cell>
          <cell r="FZ210">
            <v>8694.5221399999973</v>
          </cell>
          <cell r="GA210">
            <v>8694.5221399999973</v>
          </cell>
          <cell r="GB210">
            <v>8694.5221399999973</v>
          </cell>
          <cell r="GC210">
            <v>8694.5221399999973</v>
          </cell>
          <cell r="GD210">
            <v>8694.5221399999973</v>
          </cell>
          <cell r="GE210">
            <v>8694.5221399999973</v>
          </cell>
          <cell r="GF210">
            <v>8694.5221399999973</v>
          </cell>
          <cell r="GG210">
            <v>8694.5221399999973</v>
          </cell>
          <cell r="GH210">
            <v>8694.5221399999973</v>
          </cell>
          <cell r="GI210">
            <v>8694.5221399999973</v>
          </cell>
          <cell r="GJ210">
            <v>8694.5221399999973</v>
          </cell>
          <cell r="GK210">
            <v>8694.5221399999973</v>
          </cell>
          <cell r="GL210">
            <v>8694.5221399999973</v>
          </cell>
          <cell r="GM210">
            <v>8694.5221399999973</v>
          </cell>
          <cell r="GN210">
            <v>8694.5221399999973</v>
          </cell>
          <cell r="GO210">
            <v>8694.5221399999973</v>
          </cell>
          <cell r="GP210">
            <v>8694.5221399999973</v>
          </cell>
          <cell r="GQ210">
            <v>8694.5221399999973</v>
          </cell>
          <cell r="GR210">
            <v>8694.5221399999973</v>
          </cell>
          <cell r="GS210">
            <v>8694.5221399999973</v>
          </cell>
          <cell r="GT210">
            <v>8694.5221399999973</v>
          </cell>
          <cell r="GU210">
            <v>8694.5221399999973</v>
          </cell>
          <cell r="GV210">
            <v>8694.5221399999973</v>
          </cell>
          <cell r="GW210">
            <v>8694.5221399999973</v>
          </cell>
          <cell r="GX210">
            <v>8694.5221399999973</v>
          </cell>
          <cell r="GY210">
            <v>8694.5221399999973</v>
          </cell>
          <cell r="GZ210">
            <v>8694.5221399999973</v>
          </cell>
          <cell r="HA210">
            <v>8694.5221399999973</v>
          </cell>
          <cell r="HB210">
            <v>8694.5221399999973</v>
          </cell>
          <cell r="HC210">
            <v>8694.5221399999973</v>
          </cell>
          <cell r="HD210">
            <v>8694.5221399999973</v>
          </cell>
          <cell r="HE210">
            <v>8694.5221399999973</v>
          </cell>
          <cell r="HF210">
            <v>8694.5221399999973</v>
          </cell>
          <cell r="HG210">
            <v>8694.5221399999973</v>
          </cell>
          <cell r="HH210">
            <v>8694.5221399999973</v>
          </cell>
          <cell r="HI210">
            <v>8694.5221399999973</v>
          </cell>
          <cell r="HJ210">
            <v>8694.5221399999973</v>
          </cell>
          <cell r="HK210">
            <v>8694.5221399999973</v>
          </cell>
          <cell r="HL210">
            <v>8694.5221399999973</v>
          </cell>
          <cell r="HM210">
            <v>8694.5221399999973</v>
          </cell>
          <cell r="HN210">
            <v>8694.5221399999973</v>
          </cell>
          <cell r="HO210">
            <v>8694.5221399999973</v>
          </cell>
          <cell r="HP210">
            <v>8694.5221399999973</v>
          </cell>
          <cell r="HQ210">
            <v>8694.5221399999973</v>
          </cell>
          <cell r="HR210">
            <v>8694.5221399999973</v>
          </cell>
          <cell r="HS210">
            <v>8694.5221399999973</v>
          </cell>
          <cell r="HT210">
            <v>8694.5221399999973</v>
          </cell>
          <cell r="HU210">
            <v>8694.5221399999973</v>
          </cell>
          <cell r="HV210">
            <v>8694.5221399999973</v>
          </cell>
          <cell r="HW210">
            <v>8694.5221399999973</v>
          </cell>
          <cell r="HX210">
            <v>8694.5221399999973</v>
          </cell>
          <cell r="HY210">
            <v>8694.5221399999973</v>
          </cell>
          <cell r="HZ210">
            <v>8694.5221399999973</v>
          </cell>
          <cell r="IA210">
            <v>8694.5221399999973</v>
          </cell>
          <cell r="IB210">
            <v>8694.5221399999973</v>
          </cell>
          <cell r="IC210">
            <v>8694.5221399999973</v>
          </cell>
          <cell r="ID210">
            <v>8694.5221399999973</v>
          </cell>
          <cell r="IE210">
            <v>8694.5221399999973</v>
          </cell>
          <cell r="IF210">
            <v>8694.5221399999973</v>
          </cell>
          <cell r="IG210">
            <v>8694.5221399999973</v>
          </cell>
          <cell r="IH210">
            <v>8694.5221399999973</v>
          </cell>
          <cell r="II210">
            <v>8694.5221399999973</v>
          </cell>
          <cell r="IJ210">
            <v>8694.5221399999973</v>
          </cell>
          <cell r="IK210">
            <v>8694.5221399999973</v>
          </cell>
          <cell r="IL210">
            <v>8694.5221399999973</v>
          </cell>
          <cell r="IM210">
            <v>8694.5221399999973</v>
          </cell>
          <cell r="IN210">
            <v>8694.5221399999973</v>
          </cell>
          <cell r="IO210">
            <v>8694.5221399999973</v>
          </cell>
          <cell r="IP210">
            <v>8694.5221399999973</v>
          </cell>
          <cell r="IQ210">
            <v>8694.5221399999973</v>
          </cell>
          <cell r="IR210">
            <v>8694.5221399999973</v>
          </cell>
          <cell r="IS210">
            <v>8694.5221399999973</v>
          </cell>
          <cell r="IT210">
            <v>8694.5221399999973</v>
          </cell>
          <cell r="IU210">
            <v>8694.5221399999973</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17037.453060000007</v>
          </cell>
          <cell r="FV212">
            <v>17037.453060000007</v>
          </cell>
          <cell r="FW212">
            <v>17037.453060000007</v>
          </cell>
          <cell r="FX212">
            <v>17037.453060000007</v>
          </cell>
          <cell r="FY212">
            <v>17037.453060000007</v>
          </cell>
          <cell r="FZ212">
            <v>17037.453060000007</v>
          </cell>
          <cell r="GA212">
            <v>17037.453060000007</v>
          </cell>
          <cell r="GB212">
            <v>17037.453060000007</v>
          </cell>
          <cell r="GC212">
            <v>17037.453060000007</v>
          </cell>
          <cell r="GD212">
            <v>17037.453060000007</v>
          </cell>
          <cell r="GE212">
            <v>17037.453060000007</v>
          </cell>
          <cell r="GF212">
            <v>17037.453060000007</v>
          </cell>
          <cell r="GG212">
            <v>17037.453060000007</v>
          </cell>
          <cell r="GH212">
            <v>17037.453060000007</v>
          </cell>
          <cell r="GI212">
            <v>17037.453060000007</v>
          </cell>
          <cell r="GJ212">
            <v>17037.453060000007</v>
          </cell>
          <cell r="GK212">
            <v>17037.453060000007</v>
          </cell>
          <cell r="GL212">
            <v>17037.453060000007</v>
          </cell>
          <cell r="GM212">
            <v>17037.453060000007</v>
          </cell>
          <cell r="GN212">
            <v>17037.453060000007</v>
          </cell>
          <cell r="GO212">
            <v>17037.453060000007</v>
          </cell>
          <cell r="GP212">
            <v>17037.453060000007</v>
          </cell>
          <cell r="GQ212">
            <v>17037.453060000007</v>
          </cell>
          <cell r="GR212">
            <v>17037.453060000007</v>
          </cell>
          <cell r="GS212">
            <v>17037.453060000007</v>
          </cell>
          <cell r="GT212">
            <v>17037.453060000007</v>
          </cell>
          <cell r="GU212">
            <v>17037.453060000007</v>
          </cell>
          <cell r="GV212">
            <v>17037.453060000007</v>
          </cell>
          <cell r="GW212">
            <v>17037.453060000007</v>
          </cell>
          <cell r="GX212">
            <v>17037.453060000007</v>
          </cell>
          <cell r="GY212">
            <v>17037.453060000007</v>
          </cell>
          <cell r="GZ212">
            <v>17037.453060000007</v>
          </cell>
          <cell r="HA212">
            <v>17037.453060000007</v>
          </cell>
          <cell r="HB212">
            <v>17037.453060000007</v>
          </cell>
          <cell r="HC212">
            <v>17037.453060000007</v>
          </cell>
          <cell r="HD212">
            <v>17037.453060000007</v>
          </cell>
          <cell r="HE212">
            <v>17037.453060000007</v>
          </cell>
          <cell r="HF212">
            <v>17037.453060000007</v>
          </cell>
          <cell r="HG212">
            <v>17037.453060000007</v>
          </cell>
          <cell r="HH212">
            <v>17037.453060000007</v>
          </cell>
          <cell r="HI212">
            <v>17037.453060000007</v>
          </cell>
          <cell r="HJ212">
            <v>17037.453060000007</v>
          </cell>
          <cell r="HK212">
            <v>17037.453060000007</v>
          </cell>
          <cell r="HL212">
            <v>17037.453060000007</v>
          </cell>
          <cell r="HM212">
            <v>17037.453060000007</v>
          </cell>
          <cell r="HN212">
            <v>17037.453060000007</v>
          </cell>
          <cell r="HO212">
            <v>17037.453060000007</v>
          </cell>
          <cell r="HP212">
            <v>17037.453060000007</v>
          </cell>
          <cell r="HQ212">
            <v>17037.453060000007</v>
          </cell>
          <cell r="HR212">
            <v>17037.453060000007</v>
          </cell>
          <cell r="HS212">
            <v>17037.453060000007</v>
          </cell>
          <cell r="HT212">
            <v>17037.453060000007</v>
          </cell>
          <cell r="HU212">
            <v>17037.453060000007</v>
          </cell>
          <cell r="HV212">
            <v>17037.453060000007</v>
          </cell>
          <cell r="HW212">
            <v>17037.453060000007</v>
          </cell>
          <cell r="HX212">
            <v>17037.453060000007</v>
          </cell>
          <cell r="HY212">
            <v>17037.453060000007</v>
          </cell>
          <cell r="HZ212">
            <v>17037.453060000007</v>
          </cell>
          <cell r="IA212">
            <v>17037.453060000007</v>
          </cell>
          <cell r="IB212">
            <v>17037.453060000007</v>
          </cell>
          <cell r="IC212">
            <v>17037.453060000007</v>
          </cell>
          <cell r="ID212">
            <v>17037.453060000007</v>
          </cell>
          <cell r="IE212">
            <v>17037.453060000007</v>
          </cell>
          <cell r="IF212">
            <v>17037.453060000007</v>
          </cell>
          <cell r="IG212">
            <v>17037.453060000007</v>
          </cell>
          <cell r="IH212">
            <v>17037.453060000007</v>
          </cell>
          <cell r="II212">
            <v>17037.453060000007</v>
          </cell>
          <cell r="IJ212">
            <v>17037.453060000007</v>
          </cell>
          <cell r="IK212">
            <v>17037.453060000007</v>
          </cell>
          <cell r="IL212">
            <v>17037.453060000007</v>
          </cell>
          <cell r="IM212">
            <v>17037.453060000007</v>
          </cell>
          <cell r="IN212">
            <v>17037.453060000007</v>
          </cell>
          <cell r="IO212">
            <v>17037.453060000007</v>
          </cell>
          <cell r="IP212">
            <v>17037.453060000007</v>
          </cell>
          <cell r="IQ212">
            <v>17037.453060000007</v>
          </cell>
          <cell r="IR212">
            <v>17037.453060000007</v>
          </cell>
          <cell r="IS212">
            <v>17037.453060000007</v>
          </cell>
          <cell r="IT212">
            <v>17037.453060000007</v>
          </cell>
          <cell r="IU212">
            <v>17037.453060000007</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107277.84101</v>
          </cell>
          <cell r="FV213">
            <v>107277.84101</v>
          </cell>
          <cell r="FW213">
            <v>107277.84101</v>
          </cell>
          <cell r="FX213">
            <v>107277.84101</v>
          </cell>
          <cell r="FY213">
            <v>107277.84101</v>
          </cell>
          <cell r="FZ213">
            <v>107277.84101</v>
          </cell>
          <cell r="GA213">
            <v>107277.84101</v>
          </cell>
          <cell r="GB213">
            <v>107277.84101</v>
          </cell>
          <cell r="GC213">
            <v>107277.84101</v>
          </cell>
          <cell r="GD213">
            <v>107277.84101</v>
          </cell>
          <cell r="GE213">
            <v>107277.84101</v>
          </cell>
          <cell r="GF213">
            <v>107277.84101</v>
          </cell>
          <cell r="GG213">
            <v>107277.84101</v>
          </cell>
          <cell r="GH213">
            <v>107277.84101</v>
          </cell>
          <cell r="GI213">
            <v>107277.84101</v>
          </cell>
          <cell r="GJ213">
            <v>107277.84101</v>
          </cell>
          <cell r="GK213">
            <v>107277.84101</v>
          </cell>
          <cell r="GL213">
            <v>107277.84101</v>
          </cell>
          <cell r="GM213">
            <v>107277.84101</v>
          </cell>
          <cell r="GN213">
            <v>107277.84101</v>
          </cell>
          <cell r="GO213">
            <v>107277.84101</v>
          </cell>
          <cell r="GP213">
            <v>107277.84101</v>
          </cell>
          <cell r="GQ213">
            <v>107277.84101</v>
          </cell>
          <cell r="GR213">
            <v>107277.84101</v>
          </cell>
          <cell r="GS213">
            <v>107277.84101</v>
          </cell>
          <cell r="GT213">
            <v>107277.84101</v>
          </cell>
          <cell r="GU213">
            <v>107277.84101</v>
          </cell>
          <cell r="GV213">
            <v>107277.84101</v>
          </cell>
          <cell r="GW213">
            <v>107277.84101</v>
          </cell>
          <cell r="GX213">
            <v>107277.84101</v>
          </cell>
          <cell r="GY213">
            <v>107277.84101</v>
          </cell>
          <cell r="GZ213">
            <v>107277.84101</v>
          </cell>
          <cell r="HA213">
            <v>107277.84101</v>
          </cell>
          <cell r="HB213">
            <v>107277.84101</v>
          </cell>
          <cell r="HC213">
            <v>107277.84101</v>
          </cell>
          <cell r="HD213">
            <v>107277.84101</v>
          </cell>
          <cell r="HE213">
            <v>107277.84101</v>
          </cell>
          <cell r="HF213">
            <v>107277.84101</v>
          </cell>
          <cell r="HG213">
            <v>107277.84101</v>
          </cell>
          <cell r="HH213">
            <v>107277.84101</v>
          </cell>
          <cell r="HI213">
            <v>107277.84101</v>
          </cell>
          <cell r="HJ213">
            <v>107277.84101</v>
          </cell>
          <cell r="HK213">
            <v>107277.84101</v>
          </cell>
          <cell r="HL213">
            <v>107277.84101</v>
          </cell>
          <cell r="HM213">
            <v>107277.84101</v>
          </cell>
          <cell r="HN213">
            <v>107277.84101</v>
          </cell>
          <cell r="HO213">
            <v>107277.84101</v>
          </cell>
          <cell r="HP213">
            <v>107277.84101</v>
          </cell>
          <cell r="HQ213">
            <v>107277.84101</v>
          </cell>
          <cell r="HR213">
            <v>107277.84101</v>
          </cell>
          <cell r="HS213">
            <v>107277.84101</v>
          </cell>
          <cell r="HT213">
            <v>107277.84101</v>
          </cell>
          <cell r="HU213">
            <v>107277.84101</v>
          </cell>
          <cell r="HV213">
            <v>107277.84101</v>
          </cell>
          <cell r="HW213">
            <v>107277.84101</v>
          </cell>
          <cell r="HX213">
            <v>107277.84101</v>
          </cell>
          <cell r="HY213">
            <v>107277.84101</v>
          </cell>
          <cell r="HZ213">
            <v>107277.84101</v>
          </cell>
          <cell r="IA213">
            <v>107277.84101</v>
          </cell>
          <cell r="IB213">
            <v>107277.84101</v>
          </cell>
          <cell r="IC213">
            <v>107277.84101</v>
          </cell>
          <cell r="ID213">
            <v>107277.84101</v>
          </cell>
          <cell r="IE213">
            <v>107277.84101</v>
          </cell>
          <cell r="IF213">
            <v>107277.84101</v>
          </cell>
          <cell r="IG213">
            <v>107277.84101</v>
          </cell>
          <cell r="IH213">
            <v>107277.84101</v>
          </cell>
          <cell r="II213">
            <v>107277.84101</v>
          </cell>
          <cell r="IJ213">
            <v>107277.84101</v>
          </cell>
          <cell r="IK213">
            <v>107277.84101</v>
          </cell>
          <cell r="IL213">
            <v>107277.84101</v>
          </cell>
          <cell r="IM213">
            <v>107277.84101</v>
          </cell>
          <cell r="IN213">
            <v>107277.84101</v>
          </cell>
          <cell r="IO213">
            <v>107277.84101</v>
          </cell>
          <cell r="IP213">
            <v>107277.84101</v>
          </cell>
          <cell r="IQ213">
            <v>107277.84101</v>
          </cell>
          <cell r="IR213">
            <v>107277.84101</v>
          </cell>
          <cell r="IS213">
            <v>107277.84101</v>
          </cell>
          <cell r="IT213">
            <v>107277.84101</v>
          </cell>
          <cell r="IU213">
            <v>107277.84101</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16828.191469999998</v>
          </cell>
          <cell r="FV214">
            <v>16828.191469999998</v>
          </cell>
          <cell r="FW214">
            <v>16828.191469999998</v>
          </cell>
          <cell r="FX214">
            <v>16828.191469999998</v>
          </cell>
          <cell r="FY214">
            <v>16828.191469999998</v>
          </cell>
          <cell r="FZ214">
            <v>16828.191469999998</v>
          </cell>
          <cell r="GA214">
            <v>16828.191469999998</v>
          </cell>
          <cell r="GB214">
            <v>16828.191469999998</v>
          </cell>
          <cell r="GC214">
            <v>16828.191469999998</v>
          </cell>
          <cell r="GD214">
            <v>16828.191469999998</v>
          </cell>
          <cell r="GE214">
            <v>16828.191469999998</v>
          </cell>
          <cell r="GF214">
            <v>16828.191469999998</v>
          </cell>
          <cell r="GG214">
            <v>16828.191469999998</v>
          </cell>
          <cell r="GH214">
            <v>16828.191469999998</v>
          </cell>
          <cell r="GI214">
            <v>16828.191469999998</v>
          </cell>
          <cell r="GJ214">
            <v>16828.191469999998</v>
          </cell>
          <cell r="GK214">
            <v>16828.191469999998</v>
          </cell>
          <cell r="GL214">
            <v>16828.191469999998</v>
          </cell>
          <cell r="GM214">
            <v>16828.191469999998</v>
          </cell>
          <cell r="GN214">
            <v>16828.191469999998</v>
          </cell>
          <cell r="GO214">
            <v>16828.191469999998</v>
          </cell>
          <cell r="GP214">
            <v>16828.191469999998</v>
          </cell>
          <cell r="GQ214">
            <v>16828.191469999998</v>
          </cell>
          <cell r="GR214">
            <v>16828.191469999998</v>
          </cell>
          <cell r="GS214">
            <v>16828.191469999998</v>
          </cell>
          <cell r="GT214">
            <v>16828.191469999998</v>
          </cell>
          <cell r="GU214">
            <v>16828.191469999998</v>
          </cell>
          <cell r="GV214">
            <v>16828.191469999998</v>
          </cell>
          <cell r="GW214">
            <v>16828.191469999998</v>
          </cell>
          <cell r="GX214">
            <v>16828.191469999998</v>
          </cell>
          <cell r="GY214">
            <v>16828.191469999998</v>
          </cell>
          <cell r="GZ214">
            <v>16828.191469999998</v>
          </cell>
          <cell r="HA214">
            <v>16828.191469999998</v>
          </cell>
          <cell r="HB214">
            <v>16828.191469999998</v>
          </cell>
          <cell r="HC214">
            <v>16828.191469999998</v>
          </cell>
          <cell r="HD214">
            <v>16828.191469999998</v>
          </cell>
          <cell r="HE214">
            <v>16828.191469999998</v>
          </cell>
          <cell r="HF214">
            <v>16828.191469999998</v>
          </cell>
          <cell r="HG214">
            <v>16828.191469999998</v>
          </cell>
          <cell r="HH214">
            <v>16828.191469999998</v>
          </cell>
          <cell r="HI214">
            <v>16828.191469999998</v>
          </cell>
          <cell r="HJ214">
            <v>16828.191469999998</v>
          </cell>
          <cell r="HK214">
            <v>16828.191469999998</v>
          </cell>
          <cell r="HL214">
            <v>16828.191469999998</v>
          </cell>
          <cell r="HM214">
            <v>16828.191469999998</v>
          </cell>
          <cell r="HN214">
            <v>16828.191469999998</v>
          </cell>
          <cell r="HO214">
            <v>16828.191469999998</v>
          </cell>
          <cell r="HP214">
            <v>16828.191469999998</v>
          </cell>
          <cell r="HQ214">
            <v>16828.191469999998</v>
          </cell>
          <cell r="HR214">
            <v>16828.191469999998</v>
          </cell>
          <cell r="HS214">
            <v>16828.191469999998</v>
          </cell>
          <cell r="HT214">
            <v>16828.191469999998</v>
          </cell>
          <cell r="HU214">
            <v>16828.191469999998</v>
          </cell>
          <cell r="HV214">
            <v>16828.191469999998</v>
          </cell>
          <cell r="HW214">
            <v>16828.191469999998</v>
          </cell>
          <cell r="HX214">
            <v>16828.191469999998</v>
          </cell>
          <cell r="HY214">
            <v>16828.191469999998</v>
          </cell>
          <cell r="HZ214">
            <v>16828.191469999998</v>
          </cell>
          <cell r="IA214">
            <v>16828.191469999998</v>
          </cell>
          <cell r="IB214">
            <v>16828.191469999998</v>
          </cell>
          <cell r="IC214">
            <v>16828.191469999998</v>
          </cell>
          <cell r="ID214">
            <v>16828.191469999998</v>
          </cell>
          <cell r="IE214">
            <v>16828.191469999998</v>
          </cell>
          <cell r="IF214">
            <v>16828.191469999998</v>
          </cell>
          <cell r="IG214">
            <v>16828.191469999998</v>
          </cell>
          <cell r="IH214">
            <v>16828.191469999998</v>
          </cell>
          <cell r="II214">
            <v>16828.191469999998</v>
          </cell>
          <cell r="IJ214">
            <v>16828.191469999998</v>
          </cell>
          <cell r="IK214">
            <v>16828.191469999998</v>
          </cell>
          <cell r="IL214">
            <v>16828.191469999998</v>
          </cell>
          <cell r="IM214">
            <v>16828.191469999998</v>
          </cell>
          <cell r="IN214">
            <v>16828.191469999998</v>
          </cell>
          <cell r="IO214">
            <v>16828.191469999998</v>
          </cell>
          <cell r="IP214">
            <v>16828.191469999998</v>
          </cell>
          <cell r="IQ214">
            <v>16828.191469999998</v>
          </cell>
          <cell r="IR214">
            <v>16828.191469999998</v>
          </cell>
          <cell r="IS214">
            <v>16828.191469999998</v>
          </cell>
          <cell r="IT214">
            <v>16828.191469999998</v>
          </cell>
          <cell r="IU214">
            <v>16828.191469999998</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3389.7955499999994</v>
          </cell>
          <cell r="FV216">
            <v>3389.7955499999994</v>
          </cell>
          <cell r="FW216">
            <v>3389.7955499999994</v>
          </cell>
          <cell r="FX216">
            <v>3389.7955499999994</v>
          </cell>
          <cell r="FY216">
            <v>3389.7955499999994</v>
          </cell>
          <cell r="FZ216">
            <v>3389.7955499999994</v>
          </cell>
          <cell r="GA216">
            <v>3389.7955499999994</v>
          </cell>
          <cell r="GB216">
            <v>3389.7955499999994</v>
          </cell>
          <cell r="GC216">
            <v>3389.7955499999994</v>
          </cell>
          <cell r="GD216">
            <v>3389.7955499999994</v>
          </cell>
          <cell r="GE216">
            <v>3389.7955499999994</v>
          </cell>
          <cell r="GF216">
            <v>3389.7955499999994</v>
          </cell>
          <cell r="GG216">
            <v>3389.7955499999994</v>
          </cell>
          <cell r="GH216">
            <v>3389.7955499999994</v>
          </cell>
          <cell r="GI216">
            <v>3389.7955499999994</v>
          </cell>
          <cell r="GJ216">
            <v>3389.7955499999994</v>
          </cell>
          <cell r="GK216">
            <v>3389.7955499999994</v>
          </cell>
          <cell r="GL216">
            <v>3389.7955499999994</v>
          </cell>
          <cell r="GM216">
            <v>3389.7955499999994</v>
          </cell>
          <cell r="GN216">
            <v>3389.7955499999994</v>
          </cell>
          <cell r="GO216">
            <v>3389.7955499999994</v>
          </cell>
          <cell r="GP216">
            <v>3389.7955499999994</v>
          </cell>
          <cell r="GQ216">
            <v>3389.7955499999994</v>
          </cell>
          <cell r="GR216">
            <v>3389.7955499999994</v>
          </cell>
          <cell r="GS216">
            <v>3389.7955499999994</v>
          </cell>
          <cell r="GT216">
            <v>3389.7955499999994</v>
          </cell>
          <cell r="GU216">
            <v>3389.7955499999994</v>
          </cell>
          <cell r="GV216">
            <v>3389.7955499999994</v>
          </cell>
          <cell r="GW216">
            <v>3389.7955499999994</v>
          </cell>
          <cell r="GX216">
            <v>3389.7955499999994</v>
          </cell>
          <cell r="GY216">
            <v>3389.7955499999994</v>
          </cell>
          <cell r="GZ216">
            <v>3389.7955499999994</v>
          </cell>
          <cell r="HA216">
            <v>3389.7955499999994</v>
          </cell>
          <cell r="HB216">
            <v>3389.7955499999994</v>
          </cell>
          <cell r="HC216">
            <v>3389.7955499999994</v>
          </cell>
          <cell r="HD216">
            <v>3389.7955499999994</v>
          </cell>
          <cell r="HE216">
            <v>3389.7955499999994</v>
          </cell>
          <cell r="HF216">
            <v>3389.7955499999994</v>
          </cell>
          <cell r="HG216">
            <v>3389.7955499999994</v>
          </cell>
          <cell r="HH216">
            <v>3389.7955499999994</v>
          </cell>
          <cell r="HI216">
            <v>3389.7955499999994</v>
          </cell>
          <cell r="HJ216">
            <v>3389.7955499999994</v>
          </cell>
          <cell r="HK216">
            <v>3389.7955499999994</v>
          </cell>
          <cell r="HL216">
            <v>3389.7955499999994</v>
          </cell>
          <cell r="HM216">
            <v>3389.7955499999994</v>
          </cell>
          <cell r="HN216">
            <v>3389.7955499999994</v>
          </cell>
          <cell r="HO216">
            <v>3389.7955499999994</v>
          </cell>
          <cell r="HP216">
            <v>3389.7955499999994</v>
          </cell>
          <cell r="HQ216">
            <v>3389.7955499999994</v>
          </cell>
          <cell r="HR216">
            <v>3389.7955499999994</v>
          </cell>
          <cell r="HS216">
            <v>3389.7955499999994</v>
          </cell>
          <cell r="HT216">
            <v>3389.7955499999994</v>
          </cell>
          <cell r="HU216">
            <v>3389.7955499999994</v>
          </cell>
          <cell r="HV216">
            <v>3389.7955499999994</v>
          </cell>
          <cell r="HW216">
            <v>3389.7955499999994</v>
          </cell>
          <cell r="HX216">
            <v>3389.7955499999994</v>
          </cell>
          <cell r="HY216">
            <v>3389.7955499999994</v>
          </cell>
          <cell r="HZ216">
            <v>3389.7955499999994</v>
          </cell>
          <cell r="IA216">
            <v>3389.7955499999994</v>
          </cell>
          <cell r="IB216">
            <v>3389.7955499999994</v>
          </cell>
          <cell r="IC216">
            <v>3389.7955499999994</v>
          </cell>
          <cell r="ID216">
            <v>3389.7955499999994</v>
          </cell>
          <cell r="IE216">
            <v>3389.7955499999994</v>
          </cell>
          <cell r="IF216">
            <v>3389.7955499999994</v>
          </cell>
          <cell r="IG216">
            <v>3389.7955499999994</v>
          </cell>
          <cell r="IH216">
            <v>3389.7955499999994</v>
          </cell>
          <cell r="II216">
            <v>3389.7955499999994</v>
          </cell>
          <cell r="IJ216">
            <v>3389.7955499999994</v>
          </cell>
          <cell r="IK216">
            <v>3389.7955499999994</v>
          </cell>
          <cell r="IL216">
            <v>3389.7955499999994</v>
          </cell>
          <cell r="IM216">
            <v>3389.7955499999994</v>
          </cell>
          <cell r="IN216">
            <v>3389.7955499999994</v>
          </cell>
          <cell r="IO216">
            <v>3389.7955499999994</v>
          </cell>
          <cell r="IP216">
            <v>3389.7955499999994</v>
          </cell>
          <cell r="IQ216">
            <v>3389.7955499999994</v>
          </cell>
          <cell r="IR216">
            <v>3389.7955499999994</v>
          </cell>
          <cell r="IS216">
            <v>3389.7955499999994</v>
          </cell>
          <cell r="IT216">
            <v>3389.7955499999994</v>
          </cell>
          <cell r="IU216">
            <v>3389.7955499999994</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13676.922429999999</v>
          </cell>
          <cell r="FV217">
            <v>13676.922429999999</v>
          </cell>
          <cell r="FW217">
            <v>13676.922429999999</v>
          </cell>
          <cell r="FX217">
            <v>13676.922429999999</v>
          </cell>
          <cell r="FY217">
            <v>13676.922429999999</v>
          </cell>
          <cell r="FZ217">
            <v>13676.922429999999</v>
          </cell>
          <cell r="GA217">
            <v>13676.922429999999</v>
          </cell>
          <cell r="GB217">
            <v>13676.922429999999</v>
          </cell>
          <cell r="GC217">
            <v>13676.922429999999</v>
          </cell>
          <cell r="GD217">
            <v>13676.922429999999</v>
          </cell>
          <cell r="GE217">
            <v>13676.922429999999</v>
          </cell>
          <cell r="GF217">
            <v>13676.922429999999</v>
          </cell>
          <cell r="GG217">
            <v>13676.922429999999</v>
          </cell>
          <cell r="GH217">
            <v>13676.922429999999</v>
          </cell>
          <cell r="GI217">
            <v>13676.922429999999</v>
          </cell>
          <cell r="GJ217">
            <v>13676.922429999999</v>
          </cell>
          <cell r="GK217">
            <v>13676.922429999999</v>
          </cell>
          <cell r="GL217">
            <v>13676.922429999999</v>
          </cell>
          <cell r="GM217">
            <v>13676.922429999999</v>
          </cell>
          <cell r="GN217">
            <v>13676.922429999999</v>
          </cell>
          <cell r="GO217">
            <v>13676.922429999999</v>
          </cell>
          <cell r="GP217">
            <v>13676.922429999999</v>
          </cell>
          <cell r="GQ217">
            <v>13676.922429999999</v>
          </cell>
          <cell r="GR217">
            <v>13676.922429999999</v>
          </cell>
          <cell r="GS217">
            <v>13676.922429999999</v>
          </cell>
          <cell r="GT217">
            <v>13676.922429999999</v>
          </cell>
          <cell r="GU217">
            <v>13676.922429999999</v>
          </cell>
          <cell r="GV217">
            <v>13676.922429999999</v>
          </cell>
          <cell r="GW217">
            <v>13676.922429999999</v>
          </cell>
          <cell r="GX217">
            <v>13676.922429999999</v>
          </cell>
          <cell r="GY217">
            <v>13676.922429999999</v>
          </cell>
          <cell r="GZ217">
            <v>13676.922429999999</v>
          </cell>
          <cell r="HA217">
            <v>13676.922429999999</v>
          </cell>
          <cell r="HB217">
            <v>13676.922429999999</v>
          </cell>
          <cell r="HC217">
            <v>13676.922429999999</v>
          </cell>
          <cell r="HD217">
            <v>13676.922429999999</v>
          </cell>
          <cell r="HE217">
            <v>13676.922429999999</v>
          </cell>
          <cell r="HF217">
            <v>13676.922429999999</v>
          </cell>
          <cell r="HG217">
            <v>13676.922429999999</v>
          </cell>
          <cell r="HH217">
            <v>13676.922429999999</v>
          </cell>
          <cell r="HI217">
            <v>13676.922429999999</v>
          </cell>
          <cell r="HJ217">
            <v>13676.922429999999</v>
          </cell>
          <cell r="HK217">
            <v>13676.922429999999</v>
          </cell>
          <cell r="HL217">
            <v>13676.922429999999</v>
          </cell>
          <cell r="HM217">
            <v>13676.922429999999</v>
          </cell>
          <cell r="HN217">
            <v>13676.922429999999</v>
          </cell>
          <cell r="HO217">
            <v>13676.922429999999</v>
          </cell>
          <cell r="HP217">
            <v>13676.922429999999</v>
          </cell>
          <cell r="HQ217">
            <v>13676.922429999999</v>
          </cell>
          <cell r="HR217">
            <v>13676.922429999999</v>
          </cell>
          <cell r="HS217">
            <v>13676.922429999999</v>
          </cell>
          <cell r="HT217">
            <v>13676.922429999999</v>
          </cell>
          <cell r="HU217">
            <v>13676.922429999999</v>
          </cell>
          <cell r="HV217">
            <v>13676.922429999999</v>
          </cell>
          <cell r="HW217">
            <v>13676.922429999999</v>
          </cell>
          <cell r="HX217">
            <v>13676.922429999999</v>
          </cell>
          <cell r="HY217">
            <v>13676.922429999999</v>
          </cell>
          <cell r="HZ217">
            <v>13676.922429999999</v>
          </cell>
          <cell r="IA217">
            <v>13676.922429999999</v>
          </cell>
          <cell r="IB217">
            <v>13676.922429999999</v>
          </cell>
          <cell r="IC217">
            <v>13676.922429999999</v>
          </cell>
          <cell r="ID217">
            <v>13676.922429999999</v>
          </cell>
          <cell r="IE217">
            <v>13676.922429999999</v>
          </cell>
          <cell r="IF217">
            <v>13676.922429999999</v>
          </cell>
          <cell r="IG217">
            <v>13676.922429999999</v>
          </cell>
          <cell r="IH217">
            <v>13676.922429999999</v>
          </cell>
          <cell r="II217">
            <v>13676.922429999999</v>
          </cell>
          <cell r="IJ217">
            <v>13676.922429999999</v>
          </cell>
          <cell r="IK217">
            <v>13676.922429999999</v>
          </cell>
          <cell r="IL217">
            <v>13676.922429999999</v>
          </cell>
          <cell r="IM217">
            <v>13676.922429999999</v>
          </cell>
          <cell r="IN217">
            <v>13676.922429999999</v>
          </cell>
          <cell r="IO217">
            <v>13676.922429999999</v>
          </cell>
          <cell r="IP217">
            <v>13676.922429999999</v>
          </cell>
          <cell r="IQ217">
            <v>13676.922429999999</v>
          </cell>
          <cell r="IR217">
            <v>13676.922429999999</v>
          </cell>
          <cell r="IS217">
            <v>13676.922429999999</v>
          </cell>
          <cell r="IT217">
            <v>13676.922429999999</v>
          </cell>
          <cell r="IU217">
            <v>13676.922429999999</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32916.34953</v>
          </cell>
          <cell r="FV218">
            <v>32916.34953</v>
          </cell>
          <cell r="FW218">
            <v>32916.34953</v>
          </cell>
          <cell r="FX218">
            <v>32916.34953</v>
          </cell>
          <cell r="FY218">
            <v>32916.34953</v>
          </cell>
          <cell r="FZ218">
            <v>32916.34953</v>
          </cell>
          <cell r="GA218">
            <v>32916.34953</v>
          </cell>
          <cell r="GB218">
            <v>32916.34953</v>
          </cell>
          <cell r="GC218">
            <v>32916.34953</v>
          </cell>
          <cell r="GD218">
            <v>32916.34953</v>
          </cell>
          <cell r="GE218">
            <v>32916.34953</v>
          </cell>
          <cell r="GF218">
            <v>32916.34953</v>
          </cell>
          <cell r="GG218">
            <v>32916.34953</v>
          </cell>
          <cell r="GH218">
            <v>32916.34953</v>
          </cell>
          <cell r="GI218">
            <v>32916.34953</v>
          </cell>
          <cell r="GJ218">
            <v>32916.34953</v>
          </cell>
          <cell r="GK218">
            <v>32916.34953</v>
          </cell>
          <cell r="GL218">
            <v>32916.34953</v>
          </cell>
          <cell r="GM218">
            <v>32916.34953</v>
          </cell>
          <cell r="GN218">
            <v>32916.34953</v>
          </cell>
          <cell r="GO218">
            <v>32916.34953</v>
          </cell>
          <cell r="GP218">
            <v>32916.34953</v>
          </cell>
          <cell r="GQ218">
            <v>32916.34953</v>
          </cell>
          <cell r="GR218">
            <v>32916.34953</v>
          </cell>
          <cell r="GS218">
            <v>32916.34953</v>
          </cell>
          <cell r="GT218">
            <v>32916.34953</v>
          </cell>
          <cell r="GU218">
            <v>32916.34953</v>
          </cell>
          <cell r="GV218">
            <v>32916.34953</v>
          </cell>
          <cell r="GW218">
            <v>32916.34953</v>
          </cell>
          <cell r="GX218">
            <v>32916.34953</v>
          </cell>
          <cell r="GY218">
            <v>32916.34953</v>
          </cell>
          <cell r="GZ218">
            <v>32916.34953</v>
          </cell>
          <cell r="HA218">
            <v>32916.34953</v>
          </cell>
          <cell r="HB218">
            <v>32916.34953</v>
          </cell>
          <cell r="HC218">
            <v>32916.34953</v>
          </cell>
          <cell r="HD218">
            <v>32916.34953</v>
          </cell>
          <cell r="HE218">
            <v>32916.34953</v>
          </cell>
          <cell r="HF218">
            <v>32916.34953</v>
          </cell>
          <cell r="HG218">
            <v>32916.34953</v>
          </cell>
          <cell r="HH218">
            <v>32916.34953</v>
          </cell>
          <cell r="HI218">
            <v>32916.34953</v>
          </cell>
          <cell r="HJ218">
            <v>32916.34953</v>
          </cell>
          <cell r="HK218">
            <v>32916.34953</v>
          </cell>
          <cell r="HL218">
            <v>32916.34953</v>
          </cell>
          <cell r="HM218">
            <v>32916.34953</v>
          </cell>
          <cell r="HN218">
            <v>32916.34953</v>
          </cell>
          <cell r="HO218">
            <v>32916.34953</v>
          </cell>
          <cell r="HP218">
            <v>32916.34953</v>
          </cell>
          <cell r="HQ218">
            <v>32916.34953</v>
          </cell>
          <cell r="HR218">
            <v>32916.34953</v>
          </cell>
          <cell r="HS218">
            <v>32916.34953</v>
          </cell>
          <cell r="HT218">
            <v>32916.34953</v>
          </cell>
          <cell r="HU218">
            <v>32916.34953</v>
          </cell>
          <cell r="HV218">
            <v>32916.34953</v>
          </cell>
          <cell r="HW218">
            <v>32916.34953</v>
          </cell>
          <cell r="HX218">
            <v>32916.34953</v>
          </cell>
          <cell r="HY218">
            <v>32916.34953</v>
          </cell>
          <cell r="HZ218">
            <v>32916.34953</v>
          </cell>
          <cell r="IA218">
            <v>32916.34953</v>
          </cell>
          <cell r="IB218">
            <v>32916.34953</v>
          </cell>
          <cell r="IC218">
            <v>32916.34953</v>
          </cell>
          <cell r="ID218">
            <v>32916.34953</v>
          </cell>
          <cell r="IE218">
            <v>32916.34953</v>
          </cell>
          <cell r="IF218">
            <v>32916.34953</v>
          </cell>
          <cell r="IG218">
            <v>32916.34953</v>
          </cell>
          <cell r="IH218">
            <v>32916.34953</v>
          </cell>
          <cell r="II218">
            <v>32916.34953</v>
          </cell>
          <cell r="IJ218">
            <v>32916.34953</v>
          </cell>
          <cell r="IK218">
            <v>32916.34953</v>
          </cell>
          <cell r="IL218">
            <v>32916.34953</v>
          </cell>
          <cell r="IM218">
            <v>32916.34953</v>
          </cell>
          <cell r="IN218">
            <v>32916.34953</v>
          </cell>
          <cell r="IO218">
            <v>32916.34953</v>
          </cell>
          <cell r="IP218">
            <v>32916.34953</v>
          </cell>
          <cell r="IQ218">
            <v>32916.34953</v>
          </cell>
          <cell r="IR218">
            <v>32916.34953</v>
          </cell>
          <cell r="IS218">
            <v>32916.34953</v>
          </cell>
          <cell r="IT218">
            <v>32916.34953</v>
          </cell>
          <cell r="IU218">
            <v>32916.34953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3536.2805800000001</v>
          </cell>
          <cell r="FV219">
            <v>3536.2805800000001</v>
          </cell>
          <cell r="FW219">
            <v>3536.2805800000001</v>
          </cell>
          <cell r="FX219">
            <v>3536.2805800000001</v>
          </cell>
          <cell r="FY219">
            <v>3536.2805800000001</v>
          </cell>
          <cell r="FZ219">
            <v>3536.2805800000001</v>
          </cell>
          <cell r="GA219">
            <v>3536.2805800000001</v>
          </cell>
          <cell r="GB219">
            <v>3536.2805800000001</v>
          </cell>
          <cell r="GC219">
            <v>3536.2805800000001</v>
          </cell>
          <cell r="GD219">
            <v>3536.2805800000001</v>
          </cell>
          <cell r="GE219">
            <v>3536.2805800000001</v>
          </cell>
          <cell r="GF219">
            <v>3536.2805800000001</v>
          </cell>
          <cell r="GG219">
            <v>3536.2805800000001</v>
          </cell>
          <cell r="GH219">
            <v>3536.2805800000001</v>
          </cell>
          <cell r="GI219">
            <v>3536.2805800000001</v>
          </cell>
          <cell r="GJ219">
            <v>3536.2805800000001</v>
          </cell>
          <cell r="GK219">
            <v>3536.2805800000001</v>
          </cell>
          <cell r="GL219">
            <v>3536.2805800000001</v>
          </cell>
          <cell r="GM219">
            <v>3536.2805800000001</v>
          </cell>
          <cell r="GN219">
            <v>3536.2805800000001</v>
          </cell>
          <cell r="GO219">
            <v>3536.2805800000001</v>
          </cell>
          <cell r="GP219">
            <v>3536.2805800000001</v>
          </cell>
          <cell r="GQ219">
            <v>3536.2805800000001</v>
          </cell>
          <cell r="GR219">
            <v>3536.2805800000001</v>
          </cell>
          <cell r="GS219">
            <v>3536.2805800000001</v>
          </cell>
          <cell r="GT219">
            <v>3536.2805800000001</v>
          </cell>
          <cell r="GU219">
            <v>3536.2805800000001</v>
          </cell>
          <cell r="GV219">
            <v>3536.2805800000001</v>
          </cell>
          <cell r="GW219">
            <v>3536.2805800000001</v>
          </cell>
          <cell r="GX219">
            <v>3536.2805800000001</v>
          </cell>
          <cell r="GY219">
            <v>3536.2805800000001</v>
          </cell>
          <cell r="GZ219">
            <v>3536.2805800000001</v>
          </cell>
          <cell r="HA219">
            <v>3536.2805800000001</v>
          </cell>
          <cell r="HB219">
            <v>3536.2805800000001</v>
          </cell>
          <cell r="HC219">
            <v>3536.2805800000001</v>
          </cell>
          <cell r="HD219">
            <v>3536.2805800000001</v>
          </cell>
          <cell r="HE219">
            <v>3536.2805800000001</v>
          </cell>
          <cell r="HF219">
            <v>3536.2805800000001</v>
          </cell>
          <cell r="HG219">
            <v>3536.2805800000001</v>
          </cell>
          <cell r="HH219">
            <v>3536.2805800000001</v>
          </cell>
          <cell r="HI219">
            <v>3536.2805800000001</v>
          </cell>
          <cell r="HJ219">
            <v>3536.2805800000001</v>
          </cell>
          <cell r="HK219">
            <v>3536.2805800000001</v>
          </cell>
          <cell r="HL219">
            <v>3536.2805800000001</v>
          </cell>
          <cell r="HM219">
            <v>3536.2805800000001</v>
          </cell>
          <cell r="HN219">
            <v>3536.2805800000001</v>
          </cell>
          <cell r="HO219">
            <v>3536.2805800000001</v>
          </cell>
          <cell r="HP219">
            <v>3536.2805800000001</v>
          </cell>
          <cell r="HQ219">
            <v>3536.2805800000001</v>
          </cell>
          <cell r="HR219">
            <v>3536.2805800000001</v>
          </cell>
          <cell r="HS219">
            <v>3536.2805800000001</v>
          </cell>
          <cell r="HT219">
            <v>3536.2805800000001</v>
          </cell>
          <cell r="HU219">
            <v>3536.2805800000001</v>
          </cell>
          <cell r="HV219">
            <v>3536.2805800000001</v>
          </cell>
          <cell r="HW219">
            <v>3536.2805800000001</v>
          </cell>
          <cell r="HX219">
            <v>3536.2805800000001</v>
          </cell>
          <cell r="HY219">
            <v>3536.2805800000001</v>
          </cell>
          <cell r="HZ219">
            <v>3536.2805800000001</v>
          </cell>
          <cell r="IA219">
            <v>3536.2805800000001</v>
          </cell>
          <cell r="IB219">
            <v>3536.2805800000001</v>
          </cell>
          <cell r="IC219">
            <v>3536.2805800000001</v>
          </cell>
          <cell r="ID219">
            <v>3536.2805800000001</v>
          </cell>
          <cell r="IE219">
            <v>3536.2805800000001</v>
          </cell>
          <cell r="IF219">
            <v>3536.2805800000001</v>
          </cell>
          <cell r="IG219">
            <v>3536.2805800000001</v>
          </cell>
          <cell r="IH219">
            <v>3536.2805800000001</v>
          </cell>
          <cell r="II219">
            <v>3536.2805800000001</v>
          </cell>
          <cell r="IJ219">
            <v>3536.2805800000001</v>
          </cell>
          <cell r="IK219">
            <v>3536.2805800000001</v>
          </cell>
          <cell r="IL219">
            <v>3536.2805800000001</v>
          </cell>
          <cell r="IM219">
            <v>3536.2805800000001</v>
          </cell>
          <cell r="IN219">
            <v>3536.2805800000001</v>
          </cell>
          <cell r="IO219">
            <v>3536.2805800000001</v>
          </cell>
          <cell r="IP219">
            <v>3536.2805800000001</v>
          </cell>
          <cell r="IQ219">
            <v>3536.2805800000001</v>
          </cell>
          <cell r="IR219">
            <v>3536.2805800000001</v>
          </cell>
          <cell r="IS219">
            <v>3536.2805800000001</v>
          </cell>
          <cell r="IT219">
            <v>3536.2805800000001</v>
          </cell>
          <cell r="IU219">
            <v>3536.2805800000001</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1238.95209</v>
          </cell>
          <cell r="FW220">
            <v>1238.95209</v>
          </cell>
          <cell r="FX220">
            <v>1238.95209</v>
          </cell>
          <cell r="FY220">
            <v>1238.95209</v>
          </cell>
          <cell r="FZ220">
            <v>1238.95209</v>
          </cell>
          <cell r="GA220">
            <v>1238.95209</v>
          </cell>
          <cell r="GB220">
            <v>1238.95209</v>
          </cell>
          <cell r="GC220">
            <v>1238.95209</v>
          </cell>
          <cell r="GD220">
            <v>1238.95209</v>
          </cell>
          <cell r="GE220">
            <v>1238.95209</v>
          </cell>
          <cell r="GF220">
            <v>1238.95209</v>
          </cell>
          <cell r="GG220">
            <v>1238.95209</v>
          </cell>
          <cell r="GH220">
            <v>1238.95209</v>
          </cell>
          <cell r="GI220">
            <v>1238.95209</v>
          </cell>
          <cell r="GJ220">
            <v>1238.95209</v>
          </cell>
          <cell r="GK220">
            <v>1238.95209</v>
          </cell>
          <cell r="GL220">
            <v>1238.95209</v>
          </cell>
          <cell r="GM220">
            <v>1238.95209</v>
          </cell>
          <cell r="GN220">
            <v>1238.95209</v>
          </cell>
          <cell r="GO220">
            <v>1238.95209</v>
          </cell>
          <cell r="GP220">
            <v>1238.95209</v>
          </cell>
          <cell r="GQ220">
            <v>1238.95209</v>
          </cell>
          <cell r="GR220">
            <v>1238.95209</v>
          </cell>
          <cell r="GS220">
            <v>1238.95209</v>
          </cell>
          <cell r="GT220">
            <v>1238.95209</v>
          </cell>
          <cell r="GU220">
            <v>1238.95209</v>
          </cell>
          <cell r="GV220">
            <v>1238.95209</v>
          </cell>
          <cell r="GW220">
            <v>1238.95209</v>
          </cell>
          <cell r="GX220">
            <v>1238.95209</v>
          </cell>
          <cell r="GY220">
            <v>1238.95209</v>
          </cell>
          <cell r="GZ220">
            <v>1238.95209</v>
          </cell>
          <cell r="HA220">
            <v>1238.95209</v>
          </cell>
          <cell r="HB220">
            <v>1238.95209</v>
          </cell>
          <cell r="HC220">
            <v>1238.95209</v>
          </cell>
          <cell r="HD220">
            <v>1238.95209</v>
          </cell>
          <cell r="HE220">
            <v>1238.95209</v>
          </cell>
          <cell r="HF220">
            <v>1238.95209</v>
          </cell>
          <cell r="HG220">
            <v>1238.95209</v>
          </cell>
          <cell r="HH220">
            <v>1238.95209</v>
          </cell>
          <cell r="HI220">
            <v>1238.95209</v>
          </cell>
          <cell r="HJ220">
            <v>1238.95209</v>
          </cell>
          <cell r="HK220">
            <v>1238.95209</v>
          </cell>
          <cell r="HL220">
            <v>1238.95209</v>
          </cell>
          <cell r="HM220">
            <v>1238.95209</v>
          </cell>
          <cell r="HN220">
            <v>1238.95209</v>
          </cell>
          <cell r="HO220">
            <v>1238.95209</v>
          </cell>
          <cell r="HP220">
            <v>1238.95209</v>
          </cell>
          <cell r="HQ220">
            <v>1238.95209</v>
          </cell>
          <cell r="HR220">
            <v>1238.95209</v>
          </cell>
          <cell r="HS220">
            <v>1238.95209</v>
          </cell>
          <cell r="HT220">
            <v>1238.95209</v>
          </cell>
          <cell r="HU220">
            <v>1238.95209</v>
          </cell>
          <cell r="HV220">
            <v>1238.95209</v>
          </cell>
          <cell r="HW220">
            <v>1238.95209</v>
          </cell>
          <cell r="HX220">
            <v>1238.95209</v>
          </cell>
          <cell r="HY220">
            <v>1238.95209</v>
          </cell>
          <cell r="HZ220">
            <v>1238.95209</v>
          </cell>
          <cell r="IA220">
            <v>1238.95209</v>
          </cell>
          <cell r="IB220">
            <v>1238.95209</v>
          </cell>
          <cell r="IC220">
            <v>1238.95209</v>
          </cell>
          <cell r="ID220">
            <v>1238.95209</v>
          </cell>
          <cell r="IE220">
            <v>1238.95209</v>
          </cell>
          <cell r="IF220">
            <v>1238.95209</v>
          </cell>
          <cell r="IG220">
            <v>1238.95209</v>
          </cell>
          <cell r="IH220">
            <v>1238.95209</v>
          </cell>
          <cell r="II220">
            <v>1238.95209</v>
          </cell>
          <cell r="IJ220">
            <v>1238.95209</v>
          </cell>
          <cell r="IK220">
            <v>1238.95209</v>
          </cell>
          <cell r="IL220">
            <v>1238.95209</v>
          </cell>
          <cell r="IM220">
            <v>1238.95209</v>
          </cell>
          <cell r="IN220">
            <v>1238.95209</v>
          </cell>
          <cell r="IO220">
            <v>1238.95209</v>
          </cell>
          <cell r="IP220">
            <v>1238.95209</v>
          </cell>
          <cell r="IQ220">
            <v>1238.95209</v>
          </cell>
          <cell r="IR220">
            <v>1238.95209</v>
          </cell>
          <cell r="IS220">
            <v>1238.95209</v>
          </cell>
          <cell r="IT220">
            <v>1238.95209</v>
          </cell>
          <cell r="IU220">
            <v>1238.95209</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20156.424739999999</v>
          </cell>
          <cell r="FV222">
            <v>20156.424739999999</v>
          </cell>
          <cell r="FW222">
            <v>20156.424739999999</v>
          </cell>
          <cell r="FX222">
            <v>20156.424739999999</v>
          </cell>
          <cell r="FY222">
            <v>20156.424739999999</v>
          </cell>
          <cell r="FZ222">
            <v>20156.424739999999</v>
          </cell>
          <cell r="GA222">
            <v>20156.424739999999</v>
          </cell>
          <cell r="GB222">
            <v>20156.424739999999</v>
          </cell>
          <cell r="GC222">
            <v>20156.424739999999</v>
          </cell>
          <cell r="GD222">
            <v>20156.424739999999</v>
          </cell>
          <cell r="GE222">
            <v>20156.424739999999</v>
          </cell>
          <cell r="GF222">
            <v>20156.424739999999</v>
          </cell>
          <cell r="GG222">
            <v>20156.424739999999</v>
          </cell>
          <cell r="GH222">
            <v>20156.424739999999</v>
          </cell>
          <cell r="GI222">
            <v>20156.424739999999</v>
          </cell>
          <cell r="GJ222">
            <v>20156.424739999999</v>
          </cell>
          <cell r="GK222">
            <v>20156.424739999999</v>
          </cell>
          <cell r="GL222">
            <v>20156.424739999999</v>
          </cell>
          <cell r="GM222">
            <v>20156.424739999999</v>
          </cell>
          <cell r="GN222">
            <v>20156.424739999999</v>
          </cell>
          <cell r="GO222">
            <v>20156.424739999999</v>
          </cell>
          <cell r="GP222">
            <v>20156.424739999999</v>
          </cell>
          <cell r="GQ222">
            <v>20156.424739999999</v>
          </cell>
          <cell r="GR222">
            <v>20156.424739999999</v>
          </cell>
          <cell r="GS222">
            <v>20156.424739999999</v>
          </cell>
          <cell r="GT222">
            <v>20156.424739999999</v>
          </cell>
          <cell r="GU222">
            <v>20156.424739999999</v>
          </cell>
          <cell r="GV222">
            <v>20156.424739999999</v>
          </cell>
          <cell r="GW222">
            <v>20156.424739999999</v>
          </cell>
          <cell r="GX222">
            <v>20156.424739999999</v>
          </cell>
          <cell r="GY222">
            <v>20156.424739999999</v>
          </cell>
          <cell r="GZ222">
            <v>20156.424739999999</v>
          </cell>
          <cell r="HA222">
            <v>20156.424739999999</v>
          </cell>
          <cell r="HB222">
            <v>20156.424739999999</v>
          </cell>
          <cell r="HC222">
            <v>20156.424739999999</v>
          </cell>
          <cell r="HD222">
            <v>20156.424739999999</v>
          </cell>
          <cell r="HE222">
            <v>20156.424739999999</v>
          </cell>
          <cell r="HF222">
            <v>20156.424739999999</v>
          </cell>
          <cell r="HG222">
            <v>20156.424739999999</v>
          </cell>
          <cell r="HH222">
            <v>20156.424739999999</v>
          </cell>
          <cell r="HI222">
            <v>20156.424739999999</v>
          </cell>
          <cell r="HJ222">
            <v>20156.424739999999</v>
          </cell>
          <cell r="HK222">
            <v>20156.424739999999</v>
          </cell>
          <cell r="HL222">
            <v>20156.424739999999</v>
          </cell>
          <cell r="HM222">
            <v>20156.424739999999</v>
          </cell>
          <cell r="HN222">
            <v>20156.424739999999</v>
          </cell>
          <cell r="HO222">
            <v>20156.424739999999</v>
          </cell>
          <cell r="HP222">
            <v>20156.424739999999</v>
          </cell>
          <cell r="HQ222">
            <v>20156.424739999999</v>
          </cell>
          <cell r="HR222">
            <v>20156.424739999999</v>
          </cell>
          <cell r="HS222">
            <v>20156.424739999999</v>
          </cell>
          <cell r="HT222">
            <v>20156.424739999999</v>
          </cell>
          <cell r="HU222">
            <v>20156.424739999999</v>
          </cell>
          <cell r="HV222">
            <v>20156.424739999999</v>
          </cell>
          <cell r="HW222">
            <v>20156.424739999999</v>
          </cell>
          <cell r="HX222">
            <v>20156.424739999999</v>
          </cell>
          <cell r="HY222">
            <v>20156.424739999999</v>
          </cell>
          <cell r="HZ222">
            <v>20156.424739999999</v>
          </cell>
          <cell r="IA222">
            <v>20156.424739999999</v>
          </cell>
          <cell r="IB222">
            <v>20156.424739999999</v>
          </cell>
          <cell r="IC222">
            <v>20156.424739999999</v>
          </cell>
          <cell r="ID222">
            <v>20156.424739999999</v>
          </cell>
          <cell r="IE222">
            <v>20156.424739999999</v>
          </cell>
          <cell r="IF222">
            <v>20156.424739999999</v>
          </cell>
          <cell r="IG222">
            <v>20156.424739999999</v>
          </cell>
          <cell r="IH222">
            <v>20156.424739999999</v>
          </cell>
          <cell r="II222">
            <v>20156.424739999999</v>
          </cell>
          <cell r="IJ222">
            <v>20156.424739999999</v>
          </cell>
          <cell r="IK222">
            <v>20156.424739999999</v>
          </cell>
          <cell r="IL222">
            <v>20156.424739999999</v>
          </cell>
          <cell r="IM222">
            <v>20156.424739999999</v>
          </cell>
          <cell r="IN222">
            <v>20156.424739999999</v>
          </cell>
          <cell r="IO222">
            <v>20156.424739999999</v>
          </cell>
          <cell r="IP222">
            <v>20156.424739999999</v>
          </cell>
          <cell r="IQ222">
            <v>20156.424739999999</v>
          </cell>
          <cell r="IR222">
            <v>20156.424739999999</v>
          </cell>
          <cell r="IS222">
            <v>20156.424739999999</v>
          </cell>
          <cell r="IT222">
            <v>20156.424739999999</v>
          </cell>
          <cell r="IU222">
            <v>20156.424739999999</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1996.3375599999997</v>
          </cell>
          <cell r="FV223">
            <v>1996.3375599999997</v>
          </cell>
          <cell r="FW223">
            <v>1996.3375599999997</v>
          </cell>
          <cell r="FX223">
            <v>1996.3375599999997</v>
          </cell>
          <cell r="FY223">
            <v>1996.3375599999997</v>
          </cell>
          <cell r="FZ223">
            <v>1996.3375599999997</v>
          </cell>
          <cell r="GA223">
            <v>1996.3375599999997</v>
          </cell>
          <cell r="GB223">
            <v>1996.3375599999997</v>
          </cell>
          <cell r="GC223">
            <v>1996.3375599999997</v>
          </cell>
          <cell r="GD223">
            <v>1996.3375599999997</v>
          </cell>
          <cell r="GE223">
            <v>1996.3375599999997</v>
          </cell>
          <cell r="GF223">
            <v>1996.3375599999997</v>
          </cell>
          <cell r="GG223">
            <v>1996.3375599999997</v>
          </cell>
          <cell r="GH223">
            <v>1996.3375599999997</v>
          </cell>
          <cell r="GI223">
            <v>1996.3375599999997</v>
          </cell>
          <cell r="GJ223">
            <v>1996.3375599999997</v>
          </cell>
          <cell r="GK223">
            <v>1996.3375599999997</v>
          </cell>
          <cell r="GL223">
            <v>1996.3375599999997</v>
          </cell>
          <cell r="GM223">
            <v>1996.3375599999997</v>
          </cell>
          <cell r="GN223">
            <v>1996.3375599999997</v>
          </cell>
          <cell r="GO223">
            <v>1996.3375599999997</v>
          </cell>
          <cell r="GP223">
            <v>1996.3375599999997</v>
          </cell>
          <cell r="GQ223">
            <v>1996.3375599999997</v>
          </cell>
          <cell r="GR223">
            <v>1996.3375599999997</v>
          </cell>
          <cell r="GS223">
            <v>1996.3375599999997</v>
          </cell>
          <cell r="GT223">
            <v>1996.3375599999997</v>
          </cell>
          <cell r="GU223">
            <v>1996.3375599999997</v>
          </cell>
          <cell r="GV223">
            <v>1996.3375599999997</v>
          </cell>
          <cell r="GW223">
            <v>1996.3375599999997</v>
          </cell>
          <cell r="GX223">
            <v>1996.3375599999997</v>
          </cell>
          <cell r="GY223">
            <v>1996.3375599999997</v>
          </cell>
          <cell r="GZ223">
            <v>1996.3375599999997</v>
          </cell>
          <cell r="HA223">
            <v>1996.3375599999997</v>
          </cell>
          <cell r="HB223">
            <v>1996.3375599999997</v>
          </cell>
          <cell r="HC223">
            <v>1996.3375599999997</v>
          </cell>
          <cell r="HD223">
            <v>1996.3375599999997</v>
          </cell>
          <cell r="HE223">
            <v>1996.3375599999997</v>
          </cell>
          <cell r="HF223">
            <v>1996.3375599999997</v>
          </cell>
          <cell r="HG223">
            <v>1996.3375599999997</v>
          </cell>
          <cell r="HH223">
            <v>1996.3375599999997</v>
          </cell>
          <cell r="HI223">
            <v>1996.3375599999997</v>
          </cell>
          <cell r="HJ223">
            <v>1996.3375599999997</v>
          </cell>
          <cell r="HK223">
            <v>1996.3375599999997</v>
          </cell>
          <cell r="HL223">
            <v>1996.3375599999997</v>
          </cell>
          <cell r="HM223">
            <v>1996.3375599999997</v>
          </cell>
          <cell r="HN223">
            <v>1996.3375599999997</v>
          </cell>
          <cell r="HO223">
            <v>1996.3375599999997</v>
          </cell>
          <cell r="HP223">
            <v>1996.3375599999997</v>
          </cell>
          <cell r="HQ223">
            <v>1996.3375599999997</v>
          </cell>
          <cell r="HR223">
            <v>1996.3375599999997</v>
          </cell>
          <cell r="HS223">
            <v>1996.3375599999997</v>
          </cell>
          <cell r="HT223">
            <v>1996.3375599999997</v>
          </cell>
          <cell r="HU223">
            <v>1996.3375599999997</v>
          </cell>
          <cell r="HV223">
            <v>1996.3375599999997</v>
          </cell>
          <cell r="HW223">
            <v>1996.3375599999997</v>
          </cell>
          <cell r="HX223">
            <v>1996.3375599999997</v>
          </cell>
          <cell r="HY223">
            <v>1996.3375599999997</v>
          </cell>
          <cell r="HZ223">
            <v>1996.3375599999997</v>
          </cell>
          <cell r="IA223">
            <v>1996.3375599999997</v>
          </cell>
          <cell r="IB223">
            <v>1996.3375599999997</v>
          </cell>
          <cell r="IC223">
            <v>1996.3375599999997</v>
          </cell>
          <cell r="ID223">
            <v>1996.3375599999997</v>
          </cell>
          <cell r="IE223">
            <v>1996.3375599999997</v>
          </cell>
          <cell r="IF223">
            <v>1996.3375599999997</v>
          </cell>
          <cell r="IG223">
            <v>1996.3375599999997</v>
          </cell>
          <cell r="IH223">
            <v>1996.3375599999997</v>
          </cell>
          <cell r="II223">
            <v>1996.3375599999997</v>
          </cell>
          <cell r="IJ223">
            <v>1996.3375599999997</v>
          </cell>
          <cell r="IK223">
            <v>1996.3375599999997</v>
          </cell>
          <cell r="IL223">
            <v>1996.3375599999997</v>
          </cell>
          <cell r="IM223">
            <v>1996.3375599999997</v>
          </cell>
          <cell r="IN223">
            <v>1996.3375599999997</v>
          </cell>
          <cell r="IO223">
            <v>1996.3375599999997</v>
          </cell>
          <cell r="IP223">
            <v>1996.3375599999997</v>
          </cell>
          <cell r="IQ223">
            <v>1996.3375599999997</v>
          </cell>
          <cell r="IR223">
            <v>1996.3375599999997</v>
          </cell>
          <cell r="IS223">
            <v>1996.3375599999997</v>
          </cell>
          <cell r="IT223">
            <v>1996.3375599999997</v>
          </cell>
          <cell r="IU223">
            <v>1996.3375599999997</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512.07278999999994</v>
          </cell>
          <cell r="FV224">
            <v>512.07278999999994</v>
          </cell>
          <cell r="FW224">
            <v>512.07278999999994</v>
          </cell>
          <cell r="FX224">
            <v>512.07278999999994</v>
          </cell>
          <cell r="FY224">
            <v>512.07278999999994</v>
          </cell>
          <cell r="FZ224">
            <v>512.07278999999994</v>
          </cell>
          <cell r="GA224">
            <v>512.07278999999994</v>
          </cell>
          <cell r="GB224">
            <v>512.07278999999994</v>
          </cell>
          <cell r="GC224">
            <v>512.07278999999994</v>
          </cell>
          <cell r="GD224">
            <v>512.07278999999994</v>
          </cell>
          <cell r="GE224">
            <v>512.07278999999994</v>
          </cell>
          <cell r="GF224">
            <v>512.07278999999994</v>
          </cell>
          <cell r="GG224">
            <v>512.07278999999994</v>
          </cell>
          <cell r="GH224">
            <v>512.07278999999994</v>
          </cell>
          <cell r="GI224">
            <v>512.07278999999994</v>
          </cell>
          <cell r="GJ224">
            <v>512.07278999999994</v>
          </cell>
          <cell r="GK224">
            <v>512.07278999999994</v>
          </cell>
          <cell r="GL224">
            <v>512.07278999999994</v>
          </cell>
          <cell r="GM224">
            <v>512.07278999999994</v>
          </cell>
          <cell r="GN224">
            <v>512.07278999999994</v>
          </cell>
          <cell r="GO224">
            <v>512.07278999999994</v>
          </cell>
          <cell r="GP224">
            <v>512.07278999999994</v>
          </cell>
          <cell r="GQ224">
            <v>512.07278999999994</v>
          </cell>
          <cell r="GR224">
            <v>512.07278999999994</v>
          </cell>
          <cell r="GS224">
            <v>512.07278999999994</v>
          </cell>
          <cell r="GT224">
            <v>512.07278999999994</v>
          </cell>
          <cell r="GU224">
            <v>512.07278999999994</v>
          </cell>
          <cell r="GV224">
            <v>512.07278999999994</v>
          </cell>
          <cell r="GW224">
            <v>512.07278999999994</v>
          </cell>
          <cell r="GX224">
            <v>512.07278999999994</v>
          </cell>
          <cell r="GY224">
            <v>512.07278999999994</v>
          </cell>
          <cell r="GZ224">
            <v>512.07278999999994</v>
          </cell>
          <cell r="HA224">
            <v>512.07278999999994</v>
          </cell>
          <cell r="HB224">
            <v>512.07278999999994</v>
          </cell>
          <cell r="HC224">
            <v>512.07278999999994</v>
          </cell>
          <cell r="HD224">
            <v>512.07278999999994</v>
          </cell>
          <cell r="HE224">
            <v>512.07278999999994</v>
          </cell>
          <cell r="HF224">
            <v>512.07278999999994</v>
          </cell>
          <cell r="HG224">
            <v>512.07278999999994</v>
          </cell>
          <cell r="HH224">
            <v>512.07278999999994</v>
          </cell>
          <cell r="HI224">
            <v>512.07278999999994</v>
          </cell>
          <cell r="HJ224">
            <v>512.07278999999994</v>
          </cell>
          <cell r="HK224">
            <v>512.07278999999994</v>
          </cell>
          <cell r="HL224">
            <v>512.07278999999994</v>
          </cell>
          <cell r="HM224">
            <v>512.07278999999994</v>
          </cell>
          <cell r="HN224">
            <v>512.07278999999994</v>
          </cell>
          <cell r="HO224">
            <v>512.07278999999994</v>
          </cell>
          <cell r="HP224">
            <v>512.07278999999994</v>
          </cell>
          <cell r="HQ224">
            <v>512.07278999999994</v>
          </cell>
          <cell r="HR224">
            <v>512.07278999999994</v>
          </cell>
          <cell r="HS224">
            <v>512.07278999999994</v>
          </cell>
          <cell r="HT224">
            <v>512.07278999999994</v>
          </cell>
          <cell r="HU224">
            <v>512.07278999999994</v>
          </cell>
          <cell r="HV224">
            <v>512.07278999999994</v>
          </cell>
          <cell r="HW224">
            <v>512.07278999999994</v>
          </cell>
          <cell r="HX224">
            <v>512.07278999999994</v>
          </cell>
          <cell r="HY224">
            <v>512.07278999999994</v>
          </cell>
          <cell r="HZ224">
            <v>512.07278999999994</v>
          </cell>
          <cell r="IA224">
            <v>512.07278999999994</v>
          </cell>
          <cell r="IB224">
            <v>512.07278999999994</v>
          </cell>
          <cell r="IC224">
            <v>512.07278999999994</v>
          </cell>
          <cell r="ID224">
            <v>512.07278999999994</v>
          </cell>
          <cell r="IE224">
            <v>512.07278999999994</v>
          </cell>
          <cell r="IF224">
            <v>512.07278999999994</v>
          </cell>
          <cell r="IG224">
            <v>512.07278999999994</v>
          </cell>
          <cell r="IH224">
            <v>512.07278999999994</v>
          </cell>
          <cell r="II224">
            <v>512.07278999999994</v>
          </cell>
          <cell r="IJ224">
            <v>512.07278999999994</v>
          </cell>
          <cell r="IK224">
            <v>512.07278999999994</v>
          </cell>
          <cell r="IL224">
            <v>512.07278999999994</v>
          </cell>
          <cell r="IM224">
            <v>512.07278999999994</v>
          </cell>
          <cell r="IN224">
            <v>512.07278999999994</v>
          </cell>
          <cell r="IO224">
            <v>512.07278999999994</v>
          </cell>
          <cell r="IP224">
            <v>512.07278999999994</v>
          </cell>
          <cell r="IQ224">
            <v>512.07278999999994</v>
          </cell>
          <cell r="IR224">
            <v>512.07278999999994</v>
          </cell>
          <cell r="IS224">
            <v>512.07278999999994</v>
          </cell>
          <cell r="IT224">
            <v>512.07278999999994</v>
          </cell>
          <cell r="IU224">
            <v>512.07278999999994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44.506480000000003</v>
          </cell>
          <cell r="FV225">
            <v>44.506480000000003</v>
          </cell>
          <cell r="FW225">
            <v>44.506480000000003</v>
          </cell>
          <cell r="FX225">
            <v>44.506480000000003</v>
          </cell>
          <cell r="FY225">
            <v>44.506480000000003</v>
          </cell>
          <cell r="FZ225">
            <v>44.506480000000003</v>
          </cell>
          <cell r="GA225">
            <v>44.506480000000003</v>
          </cell>
          <cell r="GB225">
            <v>44.506480000000003</v>
          </cell>
          <cell r="GC225">
            <v>44.506480000000003</v>
          </cell>
          <cell r="GD225">
            <v>44.506480000000003</v>
          </cell>
          <cell r="GE225">
            <v>44.506480000000003</v>
          </cell>
          <cell r="GF225">
            <v>44.506480000000003</v>
          </cell>
          <cell r="GG225">
            <v>44.506480000000003</v>
          </cell>
          <cell r="GH225">
            <v>44.506480000000003</v>
          </cell>
          <cell r="GI225">
            <v>44.506480000000003</v>
          </cell>
          <cell r="GJ225">
            <v>44.506480000000003</v>
          </cell>
          <cell r="GK225">
            <v>44.506480000000003</v>
          </cell>
          <cell r="GL225">
            <v>44.506480000000003</v>
          </cell>
          <cell r="GM225">
            <v>44.506480000000003</v>
          </cell>
          <cell r="GN225">
            <v>44.506480000000003</v>
          </cell>
          <cell r="GO225">
            <v>44.506480000000003</v>
          </cell>
          <cell r="GP225">
            <v>44.506480000000003</v>
          </cell>
          <cell r="GQ225">
            <v>44.506480000000003</v>
          </cell>
          <cell r="GR225">
            <v>44.506480000000003</v>
          </cell>
          <cell r="GS225">
            <v>44.506480000000003</v>
          </cell>
          <cell r="GT225">
            <v>44.506480000000003</v>
          </cell>
          <cell r="GU225">
            <v>44.506480000000003</v>
          </cell>
          <cell r="GV225">
            <v>44.506480000000003</v>
          </cell>
          <cell r="GW225">
            <v>44.506480000000003</v>
          </cell>
          <cell r="GX225">
            <v>44.506480000000003</v>
          </cell>
          <cell r="GY225">
            <v>44.506480000000003</v>
          </cell>
          <cell r="GZ225">
            <v>44.506480000000003</v>
          </cell>
          <cell r="HA225">
            <v>44.506480000000003</v>
          </cell>
          <cell r="HB225">
            <v>44.506480000000003</v>
          </cell>
          <cell r="HC225">
            <v>44.506480000000003</v>
          </cell>
          <cell r="HD225">
            <v>44.506480000000003</v>
          </cell>
          <cell r="HE225">
            <v>44.506480000000003</v>
          </cell>
          <cell r="HF225">
            <v>44.506480000000003</v>
          </cell>
          <cell r="HG225">
            <v>44.506480000000003</v>
          </cell>
          <cell r="HH225">
            <v>44.506480000000003</v>
          </cell>
          <cell r="HI225">
            <v>44.506480000000003</v>
          </cell>
          <cell r="HJ225">
            <v>44.506480000000003</v>
          </cell>
          <cell r="HK225">
            <v>44.506480000000003</v>
          </cell>
          <cell r="HL225">
            <v>44.506480000000003</v>
          </cell>
          <cell r="HM225">
            <v>44.506480000000003</v>
          </cell>
          <cell r="HN225">
            <v>44.506480000000003</v>
          </cell>
          <cell r="HO225">
            <v>44.506480000000003</v>
          </cell>
          <cell r="HP225">
            <v>44.506480000000003</v>
          </cell>
          <cell r="HQ225">
            <v>44.506480000000003</v>
          </cell>
          <cell r="HR225">
            <v>44.506480000000003</v>
          </cell>
          <cell r="HS225">
            <v>44.506480000000003</v>
          </cell>
          <cell r="HT225">
            <v>44.506480000000003</v>
          </cell>
          <cell r="HU225">
            <v>44.506480000000003</v>
          </cell>
          <cell r="HV225">
            <v>44.506480000000003</v>
          </cell>
          <cell r="HW225">
            <v>44.506480000000003</v>
          </cell>
          <cell r="HX225">
            <v>44.506480000000003</v>
          </cell>
          <cell r="HY225">
            <v>44.506480000000003</v>
          </cell>
          <cell r="HZ225">
            <v>44.506480000000003</v>
          </cell>
          <cell r="IA225">
            <v>44.506480000000003</v>
          </cell>
          <cell r="IB225">
            <v>44.506480000000003</v>
          </cell>
          <cell r="IC225">
            <v>44.506480000000003</v>
          </cell>
          <cell r="ID225">
            <v>44.506480000000003</v>
          </cell>
          <cell r="IE225">
            <v>44.506480000000003</v>
          </cell>
          <cell r="IF225">
            <v>44.506480000000003</v>
          </cell>
          <cell r="IG225">
            <v>44.506480000000003</v>
          </cell>
          <cell r="IH225">
            <v>44.506480000000003</v>
          </cell>
          <cell r="II225">
            <v>44.506480000000003</v>
          </cell>
          <cell r="IJ225">
            <v>44.506480000000003</v>
          </cell>
          <cell r="IK225">
            <v>44.506480000000003</v>
          </cell>
          <cell r="IL225">
            <v>44.506480000000003</v>
          </cell>
          <cell r="IM225">
            <v>44.506480000000003</v>
          </cell>
          <cell r="IN225">
            <v>44.506480000000003</v>
          </cell>
          <cell r="IO225">
            <v>44.506480000000003</v>
          </cell>
          <cell r="IP225">
            <v>44.506480000000003</v>
          </cell>
          <cell r="IQ225">
            <v>44.506480000000003</v>
          </cell>
          <cell r="IR225">
            <v>44.506480000000003</v>
          </cell>
          <cell r="IS225">
            <v>44.506480000000003</v>
          </cell>
          <cell r="IT225">
            <v>44.506480000000003</v>
          </cell>
          <cell r="IU225">
            <v>44.506480000000003</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2474.56792</v>
          </cell>
          <cell r="FV227">
            <v>2474.56792</v>
          </cell>
          <cell r="FW227">
            <v>2474.56792</v>
          </cell>
          <cell r="FX227">
            <v>2474.56792</v>
          </cell>
          <cell r="FY227">
            <v>2474.56792</v>
          </cell>
          <cell r="FZ227">
            <v>2474.56792</v>
          </cell>
          <cell r="GA227">
            <v>2474.56792</v>
          </cell>
          <cell r="GB227">
            <v>2474.56792</v>
          </cell>
          <cell r="GC227">
            <v>2474.56792</v>
          </cell>
          <cell r="GD227">
            <v>2474.56792</v>
          </cell>
          <cell r="GE227">
            <v>2474.56792</v>
          </cell>
          <cell r="GF227">
            <v>2474.56792</v>
          </cell>
          <cell r="GG227">
            <v>2474.56792</v>
          </cell>
          <cell r="GH227">
            <v>2474.56792</v>
          </cell>
          <cell r="GI227">
            <v>2474.56792</v>
          </cell>
          <cell r="GJ227">
            <v>2474.56792</v>
          </cell>
          <cell r="GK227">
            <v>2474.56792</v>
          </cell>
          <cell r="GL227">
            <v>2474.56792</v>
          </cell>
          <cell r="GM227">
            <v>2474.56792</v>
          </cell>
          <cell r="GN227">
            <v>2474.56792</v>
          </cell>
          <cell r="GO227">
            <v>2474.56792</v>
          </cell>
          <cell r="GP227">
            <v>2474.56792</v>
          </cell>
          <cell r="GQ227">
            <v>2474.56792</v>
          </cell>
          <cell r="GR227">
            <v>2474.56792</v>
          </cell>
          <cell r="GS227">
            <v>2474.56792</v>
          </cell>
          <cell r="GT227">
            <v>2474.56792</v>
          </cell>
          <cell r="GU227">
            <v>2474.56792</v>
          </cell>
          <cell r="GV227">
            <v>2474.56792</v>
          </cell>
          <cell r="GW227">
            <v>2474.56792</v>
          </cell>
          <cell r="GX227">
            <v>2474.56792</v>
          </cell>
          <cell r="GY227">
            <v>2474.56792</v>
          </cell>
          <cell r="GZ227">
            <v>2474.56792</v>
          </cell>
          <cell r="HA227">
            <v>2474.56792</v>
          </cell>
          <cell r="HB227">
            <v>2474.56792</v>
          </cell>
          <cell r="HC227">
            <v>2474.56792</v>
          </cell>
          <cell r="HD227">
            <v>2474.56792</v>
          </cell>
          <cell r="HE227">
            <v>2474.56792</v>
          </cell>
          <cell r="HF227">
            <v>2474.56792</v>
          </cell>
          <cell r="HG227">
            <v>2474.56792</v>
          </cell>
          <cell r="HH227">
            <v>2474.56792</v>
          </cell>
          <cell r="HI227">
            <v>2474.56792</v>
          </cell>
          <cell r="HJ227">
            <v>2474.56792</v>
          </cell>
          <cell r="HK227">
            <v>2474.56792</v>
          </cell>
          <cell r="HL227">
            <v>2474.56792</v>
          </cell>
          <cell r="HM227">
            <v>2474.56792</v>
          </cell>
          <cell r="HN227">
            <v>2474.56792</v>
          </cell>
          <cell r="HO227">
            <v>2474.56792</v>
          </cell>
          <cell r="HP227">
            <v>2474.56792</v>
          </cell>
          <cell r="HQ227">
            <v>2474.56792</v>
          </cell>
          <cell r="HR227">
            <v>2474.56792</v>
          </cell>
          <cell r="HS227">
            <v>2474.56792</v>
          </cell>
          <cell r="HT227">
            <v>2474.56792</v>
          </cell>
          <cell r="HU227">
            <v>2474.56792</v>
          </cell>
          <cell r="HV227">
            <v>2474.56792</v>
          </cell>
          <cell r="HW227">
            <v>2474.56792</v>
          </cell>
          <cell r="HX227">
            <v>2474.56792</v>
          </cell>
          <cell r="HY227">
            <v>2474.56792</v>
          </cell>
          <cell r="HZ227">
            <v>2474.56792</v>
          </cell>
          <cell r="IA227">
            <v>2474.56792</v>
          </cell>
          <cell r="IB227">
            <v>2474.56792</v>
          </cell>
          <cell r="IC227">
            <v>2474.56792</v>
          </cell>
          <cell r="ID227">
            <v>2474.56792</v>
          </cell>
          <cell r="IE227">
            <v>2474.56792</v>
          </cell>
          <cell r="IF227">
            <v>2474.56792</v>
          </cell>
          <cell r="IG227">
            <v>2474.56792</v>
          </cell>
          <cell r="IH227">
            <v>2474.56792</v>
          </cell>
          <cell r="II227">
            <v>2474.56792</v>
          </cell>
          <cell r="IJ227">
            <v>2474.56792</v>
          </cell>
          <cell r="IK227">
            <v>2474.56792</v>
          </cell>
          <cell r="IL227">
            <v>2474.56792</v>
          </cell>
          <cell r="IM227">
            <v>2474.56792</v>
          </cell>
          <cell r="IN227">
            <v>2474.56792</v>
          </cell>
          <cell r="IO227">
            <v>2474.56792</v>
          </cell>
          <cell r="IP227">
            <v>2474.56792</v>
          </cell>
          <cell r="IQ227">
            <v>2474.56792</v>
          </cell>
          <cell r="IR227">
            <v>2474.56792</v>
          </cell>
          <cell r="IS227">
            <v>2474.56792</v>
          </cell>
          <cell r="IT227">
            <v>2474.56792</v>
          </cell>
          <cell r="IU227">
            <v>2474.56792</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73.930300000000003</v>
          </cell>
          <cell r="FV229">
            <v>73.930300000000003</v>
          </cell>
          <cell r="FW229">
            <v>73.930300000000003</v>
          </cell>
          <cell r="FX229">
            <v>73.930300000000003</v>
          </cell>
          <cell r="FY229">
            <v>73.930300000000003</v>
          </cell>
          <cell r="FZ229">
            <v>73.930300000000003</v>
          </cell>
          <cell r="GA229">
            <v>73.930300000000003</v>
          </cell>
          <cell r="GB229">
            <v>73.930300000000003</v>
          </cell>
          <cell r="GC229">
            <v>73.930300000000003</v>
          </cell>
          <cell r="GD229">
            <v>73.930300000000003</v>
          </cell>
          <cell r="GE229">
            <v>73.930300000000003</v>
          </cell>
          <cell r="GF229">
            <v>73.930300000000003</v>
          </cell>
          <cell r="GG229">
            <v>73.930300000000003</v>
          </cell>
          <cell r="GH229">
            <v>73.930300000000003</v>
          </cell>
          <cell r="GI229">
            <v>73.930300000000003</v>
          </cell>
          <cell r="GJ229">
            <v>73.930300000000003</v>
          </cell>
          <cell r="GK229">
            <v>73.930300000000003</v>
          </cell>
          <cell r="GL229">
            <v>73.930300000000003</v>
          </cell>
          <cell r="GM229">
            <v>73.930300000000003</v>
          </cell>
          <cell r="GN229">
            <v>73.930300000000003</v>
          </cell>
          <cell r="GO229">
            <v>73.930300000000003</v>
          </cell>
          <cell r="GP229">
            <v>73.930300000000003</v>
          </cell>
          <cell r="GQ229">
            <v>73.930300000000003</v>
          </cell>
          <cell r="GR229">
            <v>73.930300000000003</v>
          </cell>
          <cell r="GS229">
            <v>73.930300000000003</v>
          </cell>
          <cell r="GT229">
            <v>73.930300000000003</v>
          </cell>
          <cell r="GU229">
            <v>73.930300000000003</v>
          </cell>
          <cell r="GV229">
            <v>73.930300000000003</v>
          </cell>
          <cell r="GW229">
            <v>73.930300000000003</v>
          </cell>
          <cell r="GX229">
            <v>73.930300000000003</v>
          </cell>
          <cell r="GY229">
            <v>73.930300000000003</v>
          </cell>
          <cell r="GZ229">
            <v>73.930300000000003</v>
          </cell>
          <cell r="HA229">
            <v>73.930300000000003</v>
          </cell>
          <cell r="HB229">
            <v>73.930300000000003</v>
          </cell>
          <cell r="HC229">
            <v>73.930300000000003</v>
          </cell>
          <cell r="HD229">
            <v>73.930300000000003</v>
          </cell>
          <cell r="HE229">
            <v>73.930300000000003</v>
          </cell>
          <cell r="HF229">
            <v>73.930300000000003</v>
          </cell>
          <cell r="HG229">
            <v>73.930300000000003</v>
          </cell>
          <cell r="HH229">
            <v>73.930300000000003</v>
          </cell>
          <cell r="HI229">
            <v>73.930300000000003</v>
          </cell>
          <cell r="HJ229">
            <v>73.930300000000003</v>
          </cell>
          <cell r="HK229">
            <v>73.930300000000003</v>
          </cell>
          <cell r="HL229">
            <v>73.930300000000003</v>
          </cell>
          <cell r="HM229">
            <v>73.930300000000003</v>
          </cell>
          <cell r="HN229">
            <v>73.930300000000003</v>
          </cell>
          <cell r="HO229">
            <v>73.930300000000003</v>
          </cell>
          <cell r="HP229">
            <v>73.930300000000003</v>
          </cell>
          <cell r="HQ229">
            <v>73.930300000000003</v>
          </cell>
          <cell r="HR229">
            <v>73.930300000000003</v>
          </cell>
          <cell r="HS229">
            <v>73.930300000000003</v>
          </cell>
          <cell r="HT229">
            <v>73.930300000000003</v>
          </cell>
          <cell r="HU229">
            <v>73.930300000000003</v>
          </cell>
          <cell r="HV229">
            <v>73.930300000000003</v>
          </cell>
          <cell r="HW229">
            <v>73.930300000000003</v>
          </cell>
          <cell r="HX229">
            <v>73.930300000000003</v>
          </cell>
          <cell r="HY229">
            <v>73.930300000000003</v>
          </cell>
          <cell r="HZ229">
            <v>73.930300000000003</v>
          </cell>
          <cell r="IA229">
            <v>73.930300000000003</v>
          </cell>
          <cell r="IB229">
            <v>73.930300000000003</v>
          </cell>
          <cell r="IC229">
            <v>73.930300000000003</v>
          </cell>
          <cell r="ID229">
            <v>73.930300000000003</v>
          </cell>
          <cell r="IE229">
            <v>73.930300000000003</v>
          </cell>
          <cell r="IF229">
            <v>73.930300000000003</v>
          </cell>
          <cell r="IG229">
            <v>73.930300000000003</v>
          </cell>
          <cell r="IH229">
            <v>73.930300000000003</v>
          </cell>
          <cell r="II229">
            <v>73.930300000000003</v>
          </cell>
          <cell r="IJ229">
            <v>73.930300000000003</v>
          </cell>
          <cell r="IK229">
            <v>73.930300000000003</v>
          </cell>
          <cell r="IL229">
            <v>73.930300000000003</v>
          </cell>
          <cell r="IM229">
            <v>73.930300000000003</v>
          </cell>
          <cell r="IN229">
            <v>73.930300000000003</v>
          </cell>
          <cell r="IO229">
            <v>73.930300000000003</v>
          </cell>
          <cell r="IP229">
            <v>73.930300000000003</v>
          </cell>
          <cell r="IQ229">
            <v>73.930300000000003</v>
          </cell>
          <cell r="IR229">
            <v>73.930300000000003</v>
          </cell>
          <cell r="IS229">
            <v>73.930300000000003</v>
          </cell>
          <cell r="IT229">
            <v>73.930300000000003</v>
          </cell>
          <cell r="IU229">
            <v>73.930300000000003</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326857.76364999998</v>
          </cell>
          <cell r="FV231">
            <v>326857.76364999998</v>
          </cell>
          <cell r="FW231">
            <v>326857.76364999998</v>
          </cell>
          <cell r="FX231">
            <v>326857.76364999998</v>
          </cell>
          <cell r="FY231">
            <v>326857.76364999998</v>
          </cell>
          <cell r="FZ231">
            <v>326857.76364999998</v>
          </cell>
          <cell r="GA231">
            <v>326857.76364999998</v>
          </cell>
          <cell r="GB231">
            <v>326857.76364999998</v>
          </cell>
          <cell r="GC231">
            <v>326857.76364999998</v>
          </cell>
          <cell r="GD231">
            <v>326857.76364999998</v>
          </cell>
          <cell r="GE231">
            <v>326857.76364999998</v>
          </cell>
          <cell r="GF231">
            <v>326857.76364999998</v>
          </cell>
          <cell r="GG231">
            <v>326857.76364999998</v>
          </cell>
          <cell r="GH231">
            <v>326857.76364999998</v>
          </cell>
          <cell r="GI231">
            <v>326857.76364999998</v>
          </cell>
          <cell r="GJ231">
            <v>326857.76364999998</v>
          </cell>
          <cell r="GK231">
            <v>326857.76364999998</v>
          </cell>
          <cell r="GL231">
            <v>326857.76364999998</v>
          </cell>
          <cell r="GM231">
            <v>326857.76364999998</v>
          </cell>
          <cell r="GN231">
            <v>326857.76364999998</v>
          </cell>
          <cell r="GO231">
            <v>326857.76364999998</v>
          </cell>
          <cell r="GP231">
            <v>326857.76364999998</v>
          </cell>
          <cell r="GQ231">
            <v>326857.76364999998</v>
          </cell>
          <cell r="GR231">
            <v>326857.76364999998</v>
          </cell>
          <cell r="GS231">
            <v>326857.76364999998</v>
          </cell>
          <cell r="GT231">
            <v>326857.76364999998</v>
          </cell>
          <cell r="GU231">
            <v>326857.76364999998</v>
          </cell>
          <cell r="GV231">
            <v>326857.76364999998</v>
          </cell>
          <cell r="GW231">
            <v>326857.76364999998</v>
          </cell>
          <cell r="GX231">
            <v>326857.76364999998</v>
          </cell>
          <cell r="GY231">
            <v>326857.76364999998</v>
          </cell>
          <cell r="GZ231">
            <v>326857.76364999998</v>
          </cell>
          <cell r="HA231">
            <v>326857.76364999998</v>
          </cell>
          <cell r="HB231">
            <v>326857.76364999998</v>
          </cell>
          <cell r="HC231">
            <v>326857.76364999998</v>
          </cell>
          <cell r="HD231">
            <v>326857.76364999998</v>
          </cell>
          <cell r="HE231">
            <v>326857.76364999998</v>
          </cell>
          <cell r="HF231">
            <v>326857.76364999998</v>
          </cell>
          <cell r="HG231">
            <v>326857.76364999998</v>
          </cell>
          <cell r="HH231">
            <v>326857.76364999998</v>
          </cell>
          <cell r="HI231">
            <v>326857.76364999998</v>
          </cell>
          <cell r="HJ231">
            <v>326857.76364999998</v>
          </cell>
          <cell r="HK231">
            <v>326857.76364999998</v>
          </cell>
          <cell r="HL231">
            <v>326857.76364999998</v>
          </cell>
          <cell r="HM231">
            <v>326857.76364999998</v>
          </cell>
          <cell r="HN231">
            <v>326857.76364999998</v>
          </cell>
          <cell r="HO231">
            <v>326857.76364999998</v>
          </cell>
          <cell r="HP231">
            <v>326857.76364999998</v>
          </cell>
          <cell r="HQ231">
            <v>326857.76364999998</v>
          </cell>
          <cell r="HR231">
            <v>326857.76364999998</v>
          </cell>
          <cell r="HS231">
            <v>326857.76364999998</v>
          </cell>
          <cell r="HT231">
            <v>326857.76364999998</v>
          </cell>
          <cell r="HU231">
            <v>326857.76364999998</v>
          </cell>
          <cell r="HV231">
            <v>326857.76364999998</v>
          </cell>
          <cell r="HW231">
            <v>326857.76364999998</v>
          </cell>
          <cell r="HX231">
            <v>326857.76364999998</v>
          </cell>
          <cell r="HY231">
            <v>326857.76364999998</v>
          </cell>
          <cell r="HZ231">
            <v>326857.76364999998</v>
          </cell>
          <cell r="IA231">
            <v>326857.76364999998</v>
          </cell>
          <cell r="IB231">
            <v>326857.76364999998</v>
          </cell>
          <cell r="IC231">
            <v>326857.76364999998</v>
          </cell>
          <cell r="ID231">
            <v>326857.76364999998</v>
          </cell>
          <cell r="IE231">
            <v>326857.76364999998</v>
          </cell>
          <cell r="IF231">
            <v>326857.76364999998</v>
          </cell>
          <cell r="IG231">
            <v>326857.76364999998</v>
          </cell>
          <cell r="IH231">
            <v>326857.76364999998</v>
          </cell>
          <cell r="II231">
            <v>326857.76364999998</v>
          </cell>
          <cell r="IJ231">
            <v>326857.76364999998</v>
          </cell>
          <cell r="IK231">
            <v>326857.76364999998</v>
          </cell>
          <cell r="IL231">
            <v>326857.76364999998</v>
          </cell>
          <cell r="IM231">
            <v>326857.76364999998</v>
          </cell>
          <cell r="IN231">
            <v>326857.76364999998</v>
          </cell>
          <cell r="IO231">
            <v>326857.76364999998</v>
          </cell>
          <cell r="IP231">
            <v>326857.76364999998</v>
          </cell>
          <cell r="IQ231">
            <v>326857.76364999998</v>
          </cell>
          <cell r="IR231">
            <v>326857.76364999998</v>
          </cell>
          <cell r="IS231">
            <v>326857.76364999998</v>
          </cell>
          <cell r="IT231">
            <v>326857.76364999998</v>
          </cell>
          <cell r="IU231">
            <v>326857.76364999998</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85.302120000000002</v>
          </cell>
          <cell r="FW234">
            <v>85.302120000000002</v>
          </cell>
          <cell r="FX234">
            <v>85.302120000000002</v>
          </cell>
          <cell r="FY234">
            <v>85.302120000000002</v>
          </cell>
          <cell r="FZ234">
            <v>85.302120000000002</v>
          </cell>
          <cell r="GA234">
            <v>85.302120000000002</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1020.83962</v>
          </cell>
          <cell r="FW235">
            <v>1020.83962</v>
          </cell>
          <cell r="FX235">
            <v>1020.83962</v>
          </cell>
          <cell r="FY235">
            <v>1020.83962</v>
          </cell>
          <cell r="FZ235">
            <v>1020.83962</v>
          </cell>
          <cell r="GA235">
            <v>1020.83962</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947.21361000000013</v>
          </cell>
          <cell r="FW236">
            <v>947.21361000000013</v>
          </cell>
          <cell r="FX236">
            <v>947.21361000000013</v>
          </cell>
          <cell r="FY236">
            <v>947.21361000000013</v>
          </cell>
          <cell r="FZ236">
            <v>947.21361000000013</v>
          </cell>
          <cell r="GA236">
            <v>947.21361000000013</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891.16627000000005</v>
          </cell>
          <cell r="FV237">
            <v>891.16627000000005</v>
          </cell>
          <cell r="FW237">
            <v>891.16627000000005</v>
          </cell>
          <cell r="FX237">
            <v>891.16627000000005</v>
          </cell>
          <cell r="FY237">
            <v>891.16627000000005</v>
          </cell>
          <cell r="FZ237">
            <v>891.16627000000005</v>
          </cell>
          <cell r="GA237">
            <v>891.16627000000005</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477.02474000000001</v>
          </cell>
          <cell r="FV238">
            <v>477.02474000000001</v>
          </cell>
          <cell r="FW238">
            <v>477.02474000000001</v>
          </cell>
          <cell r="FX238">
            <v>477.02474000000001</v>
          </cell>
          <cell r="FY238">
            <v>477.02474000000001</v>
          </cell>
          <cell r="FZ238">
            <v>477.02474000000001</v>
          </cell>
          <cell r="GA238">
            <v>477.02474000000001</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772.52034000000003</v>
          </cell>
          <cell r="FV239">
            <v>772.52034000000003</v>
          </cell>
          <cell r="FW239">
            <v>772.52034000000003</v>
          </cell>
          <cell r="FX239">
            <v>772.52034000000003</v>
          </cell>
          <cell r="FY239">
            <v>772.52034000000003</v>
          </cell>
          <cell r="FZ239">
            <v>772.52034000000003</v>
          </cell>
          <cell r="GA239">
            <v>772.52034000000003</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950.79881999999998</v>
          </cell>
          <cell r="FV241">
            <v>950.79881999999998</v>
          </cell>
          <cell r="FW241">
            <v>950.79881999999998</v>
          </cell>
          <cell r="FX241">
            <v>950.79881999999998</v>
          </cell>
          <cell r="FY241">
            <v>950.79881999999998</v>
          </cell>
          <cell r="FZ241">
            <v>950.79881999999998</v>
          </cell>
          <cell r="GA241">
            <v>950.79881999999998</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2832.7877100000001</v>
          </cell>
          <cell r="FV242">
            <v>2832.7877100000001</v>
          </cell>
          <cell r="FW242">
            <v>2832.7877100000001</v>
          </cell>
          <cell r="FX242">
            <v>2832.7877100000001</v>
          </cell>
          <cell r="FY242">
            <v>2832.7877100000001</v>
          </cell>
          <cell r="FZ242">
            <v>2832.7877100000001</v>
          </cell>
          <cell r="GA242">
            <v>2832.7877100000001</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578.14552999999989</v>
          </cell>
          <cell r="FV243">
            <v>578.14552999999989</v>
          </cell>
          <cell r="FW243">
            <v>578.14552999999989</v>
          </cell>
          <cell r="FX243">
            <v>578.14552999999989</v>
          </cell>
          <cell r="FY243">
            <v>578.14552999999989</v>
          </cell>
          <cell r="FZ243">
            <v>578.14552999999989</v>
          </cell>
          <cell r="GA243">
            <v>578.14552999999989</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248.96623000000002</v>
          </cell>
          <cell r="FV245">
            <v>248.96623000000002</v>
          </cell>
          <cell r="FW245">
            <v>248.96623000000002</v>
          </cell>
          <cell r="FX245">
            <v>248.96623000000002</v>
          </cell>
          <cell r="FY245">
            <v>248.96623000000002</v>
          </cell>
          <cell r="FZ245">
            <v>248.96623000000002</v>
          </cell>
          <cell r="GA245">
            <v>248.96623000000002</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2000.47542</v>
          </cell>
          <cell r="FV246">
            <v>2000.47542</v>
          </cell>
          <cell r="FW246">
            <v>2000.47542</v>
          </cell>
          <cell r="FX246">
            <v>2000.47542</v>
          </cell>
          <cell r="FY246">
            <v>2000.47542</v>
          </cell>
          <cell r="FZ246">
            <v>2000.47542</v>
          </cell>
          <cell r="GA246">
            <v>2000.47542</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3227.2852200000002</v>
          </cell>
          <cell r="FV247">
            <v>3227.2852200000002</v>
          </cell>
          <cell r="FW247">
            <v>3227.2852200000002</v>
          </cell>
          <cell r="FX247">
            <v>3227.2852200000002</v>
          </cell>
          <cell r="FY247">
            <v>3227.2852200000002</v>
          </cell>
          <cell r="FZ247">
            <v>3227.2852200000002</v>
          </cell>
          <cell r="GA247">
            <v>3227.2852200000002</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774.10252000000003</v>
          </cell>
          <cell r="FV248">
            <v>774.10252000000003</v>
          </cell>
          <cell r="FW248">
            <v>774.10252000000003</v>
          </cell>
          <cell r="FX248">
            <v>774.10252000000003</v>
          </cell>
          <cell r="FY248">
            <v>774.10252000000003</v>
          </cell>
          <cell r="FZ248">
            <v>774.10252000000003</v>
          </cell>
          <cell r="GA248">
            <v>774.10252000000003</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103.68581</v>
          </cell>
          <cell r="FW249">
            <v>103.68581</v>
          </cell>
          <cell r="FX249">
            <v>103.68581</v>
          </cell>
          <cell r="FY249">
            <v>103.68581</v>
          </cell>
          <cell r="FZ249">
            <v>103.68581</v>
          </cell>
          <cell r="GA249">
            <v>103.68581</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2356.0814899999996</v>
          </cell>
          <cell r="FV251">
            <v>2356.0814899999996</v>
          </cell>
          <cell r="FW251">
            <v>2356.0814899999996</v>
          </cell>
          <cell r="FX251">
            <v>2356.0814899999996</v>
          </cell>
          <cell r="FY251">
            <v>2356.0814899999996</v>
          </cell>
          <cell r="FZ251">
            <v>2356.0814899999996</v>
          </cell>
          <cell r="GA251">
            <v>2356.0814899999996</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292.31763000000001</v>
          </cell>
          <cell r="FV252">
            <v>292.31763000000001</v>
          </cell>
          <cell r="FW252">
            <v>292.31763000000001</v>
          </cell>
          <cell r="FX252">
            <v>292.31763000000001</v>
          </cell>
          <cell r="FY252">
            <v>292.31763000000001</v>
          </cell>
          <cell r="FZ252">
            <v>292.31763000000001</v>
          </cell>
          <cell r="GA252">
            <v>292.31763000000001</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244.52293</v>
          </cell>
          <cell r="FV253">
            <v>244.52293</v>
          </cell>
          <cell r="FW253">
            <v>244.52293</v>
          </cell>
          <cell r="FX253">
            <v>244.52293</v>
          </cell>
          <cell r="FY253">
            <v>244.52293</v>
          </cell>
          <cell r="FZ253">
            <v>244.52293</v>
          </cell>
          <cell r="GA253">
            <v>244.52293</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20.207529999999998</v>
          </cell>
          <cell r="FV254">
            <v>20.207529999999998</v>
          </cell>
          <cell r="FW254">
            <v>20.207529999999998</v>
          </cell>
          <cell r="FX254">
            <v>20.207529999999998</v>
          </cell>
          <cell r="FY254">
            <v>20.207529999999998</v>
          </cell>
          <cell r="FZ254">
            <v>20.207529999999998</v>
          </cell>
          <cell r="GA254">
            <v>20.207529999999998</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2161.7187899999999</v>
          </cell>
          <cell r="FV256">
            <v>2161.7187899999999</v>
          </cell>
          <cell r="FW256">
            <v>2161.7187899999999</v>
          </cell>
          <cell r="FX256">
            <v>2161.7187899999999</v>
          </cell>
          <cell r="FY256">
            <v>2161.7187899999999</v>
          </cell>
          <cell r="FZ256">
            <v>2161.7187899999999</v>
          </cell>
          <cell r="GA256">
            <v>2161.7187899999999</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73.930300000000003</v>
          </cell>
          <cell r="FV258">
            <v>73.930300000000003</v>
          </cell>
          <cell r="FW258">
            <v>73.930300000000003</v>
          </cell>
          <cell r="FX258">
            <v>73.930300000000003</v>
          </cell>
          <cell r="FY258">
            <v>73.930300000000003</v>
          </cell>
          <cell r="FZ258">
            <v>73.930300000000003</v>
          </cell>
          <cell r="GA258">
            <v>73.930300000000003</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20059.092629999999</v>
          </cell>
          <cell r="FV260">
            <v>20059.092629999999</v>
          </cell>
          <cell r="FW260">
            <v>20059.092629999999</v>
          </cell>
          <cell r="FX260">
            <v>20059.092629999999</v>
          </cell>
          <cell r="FY260">
            <v>20059.092629999999</v>
          </cell>
          <cell r="FZ260">
            <v>20059.092629999999</v>
          </cell>
          <cell r="GA260">
            <v>20059.092629999999</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t="str">
            <v/>
          </cell>
          <cell r="FV263" t="str">
            <v/>
          </cell>
          <cell r="FW263" t="str">
            <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t="str">
            <v/>
          </cell>
          <cell r="FV264" t="str">
            <v/>
          </cell>
          <cell r="FW264" t="str">
            <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t="str">
            <v/>
          </cell>
          <cell r="FV265" t="str">
            <v/>
          </cell>
          <cell r="FW265" t="str">
            <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t="str">
            <v/>
          </cell>
          <cell r="FV266" t="str">
            <v/>
          </cell>
          <cell r="FW266" t="str">
            <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t="str">
            <v/>
          </cell>
          <cell r="FV267" t="str">
            <v/>
          </cell>
          <cell r="FW267" t="str">
            <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t="str">
            <v/>
          </cell>
          <cell r="FV268" t="str">
            <v/>
          </cell>
          <cell r="FW268" t="str">
            <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t="str">
            <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t="str">
            <v/>
          </cell>
          <cell r="FV271" t="str">
            <v/>
          </cell>
          <cell r="FW271" t="str">
            <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t="str">
            <v/>
          </cell>
          <cell r="FV272" t="str">
            <v/>
          </cell>
          <cell r="FW272" t="str">
            <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t="str">
            <v/>
          </cell>
          <cell r="FV274" t="str">
            <v/>
          </cell>
          <cell r="FW274" t="str">
            <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t="str">
            <v/>
          </cell>
          <cell r="FV275" t="str">
            <v/>
          </cell>
          <cell r="FW275" t="str">
            <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t="str">
            <v/>
          </cell>
          <cell r="FV276" t="str">
            <v/>
          </cell>
          <cell r="FW276" t="str">
            <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t="str">
            <v/>
          </cell>
          <cell r="FV277" t="str">
            <v/>
          </cell>
          <cell r="FW277" t="str">
            <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t="str">
            <v/>
          </cell>
          <cell r="FV278" t="str">
            <v/>
          </cell>
          <cell r="FW278" t="str">
            <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t="str">
            <v/>
          </cell>
          <cell r="FV280" t="str">
            <v/>
          </cell>
          <cell r="FW280" t="str">
            <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t="str">
            <v/>
          </cell>
          <cell r="FV281" t="str">
            <v/>
          </cell>
          <cell r="FW281" t="str">
            <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t="str">
            <v/>
          </cell>
          <cell r="FV282" t="str">
            <v/>
          </cell>
          <cell r="FW282" t="str">
            <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t="str">
            <v/>
          </cell>
          <cell r="FV283" t="str">
            <v/>
          </cell>
          <cell r="FW283" t="str">
            <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t="str">
            <v/>
          </cell>
          <cell r="FV284" t="str">
            <v/>
          </cell>
          <cell r="FW284" t="str">
            <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t="str">
            <v/>
          </cell>
          <cell r="FV285" t="str">
            <v/>
          </cell>
          <cell r="FW285" t="str">
            <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t="str">
            <v/>
          </cell>
          <cell r="FV286" t="str">
            <v/>
          </cell>
          <cell r="FW286" t="str">
            <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0</v>
          </cell>
          <cell r="FV289">
            <v>0</v>
          </cell>
          <cell r="FW289">
            <v>0</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sheetData sheetId="4"/>
      <sheetData sheetId="5"/>
      <sheetData sheetId="6" refreshError="1"/>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6"/>
  </cols>
  <sheetData>
    <row r="1" spans="1:9" ht="21" customHeight="1">
      <c r="A1" s="729"/>
      <c r="B1" s="730"/>
      <c r="C1" s="730"/>
      <c r="D1" s="730"/>
      <c r="E1" s="730"/>
      <c r="F1" s="730"/>
      <c r="G1" s="730"/>
      <c r="H1" s="730"/>
      <c r="I1" s="730"/>
    </row>
    <row r="2" spans="1:9" ht="18">
      <c r="A2" s="967"/>
      <c r="B2" s="967"/>
      <c r="C2" s="967"/>
      <c r="D2" s="967"/>
      <c r="E2" s="967"/>
      <c r="F2" s="967"/>
      <c r="G2" s="967"/>
      <c r="H2" s="967"/>
      <c r="I2" s="967"/>
    </row>
    <row r="3" spans="1:9" ht="18">
      <c r="A3" s="731"/>
      <c r="B3" s="731"/>
      <c r="C3" s="731"/>
      <c r="D3" s="731"/>
      <c r="E3" s="731"/>
      <c r="F3" s="731"/>
      <c r="G3" s="731"/>
      <c r="H3" s="731"/>
      <c r="I3" s="731"/>
    </row>
    <row r="4" spans="1:9" ht="16.5">
      <c r="A4" s="968"/>
      <c r="B4" s="968"/>
      <c r="C4" s="968"/>
      <c r="D4" s="968"/>
      <c r="E4" s="968"/>
      <c r="F4" s="968"/>
      <c r="G4" s="968"/>
      <c r="H4" s="968"/>
      <c r="I4" s="968"/>
    </row>
    <row r="5" spans="1:9" ht="15" customHeight="1">
      <c r="A5" s="732"/>
      <c r="B5" s="732"/>
      <c r="C5" s="732"/>
      <c r="D5" s="732"/>
      <c r="E5" s="732"/>
      <c r="F5" s="732"/>
      <c r="G5" s="732"/>
      <c r="H5" s="732"/>
      <c r="I5" s="732"/>
    </row>
    <row r="6" spans="1:9" ht="15" customHeight="1">
      <c r="A6" s="733"/>
      <c r="B6" s="733"/>
      <c r="C6" s="733"/>
      <c r="D6" s="733"/>
      <c r="E6" s="733"/>
      <c r="F6" s="733"/>
      <c r="G6" s="733"/>
      <c r="H6" s="733"/>
      <c r="I6" s="733"/>
    </row>
    <row r="7" spans="1:9">
      <c r="A7" s="740"/>
      <c r="B7" s="740"/>
      <c r="C7" s="740"/>
      <c r="D7" s="740"/>
      <c r="E7" s="740"/>
      <c r="F7" s="740"/>
      <c r="G7" s="740"/>
      <c r="H7" s="740"/>
      <c r="I7" s="740"/>
    </row>
    <row r="8" spans="1:9">
      <c r="A8" s="734"/>
      <c r="B8" s="734"/>
      <c r="C8" s="734"/>
      <c r="D8" s="734"/>
      <c r="E8" s="734"/>
      <c r="F8" s="734"/>
      <c r="G8" s="734"/>
      <c r="H8" s="734"/>
      <c r="I8" s="734"/>
    </row>
    <row r="9" spans="1:9">
      <c r="A9" s="969" t="s">
        <v>1448</v>
      </c>
      <c r="B9" s="970"/>
      <c r="C9" s="970"/>
      <c r="D9" s="970"/>
      <c r="E9" s="970"/>
      <c r="F9" s="970"/>
      <c r="G9" s="970"/>
      <c r="H9" s="970"/>
      <c r="I9" s="970"/>
    </row>
    <row r="10" spans="1:9">
      <c r="A10" s="735"/>
      <c r="B10" s="735"/>
      <c r="C10" s="735"/>
      <c r="D10" s="735"/>
      <c r="E10" s="735"/>
      <c r="F10" s="735"/>
      <c r="G10" s="735"/>
      <c r="H10" s="735"/>
      <c r="I10" s="735"/>
    </row>
    <row r="11" spans="1:9">
      <c r="A11" s="735"/>
      <c r="B11" s="735"/>
      <c r="C11" s="735"/>
      <c r="D11" s="735"/>
      <c r="E11" s="735"/>
      <c r="F11" s="735"/>
      <c r="G11" s="735"/>
      <c r="H11" s="735"/>
      <c r="I11" s="735"/>
    </row>
    <row r="12" spans="1:9">
      <c r="A12" s="735"/>
      <c r="B12" s="735"/>
      <c r="C12" s="735"/>
      <c r="D12" s="735"/>
      <c r="E12" s="735"/>
      <c r="F12" s="735"/>
      <c r="G12" s="735"/>
      <c r="H12" s="735"/>
      <c r="I12" s="735"/>
    </row>
    <row r="13" spans="1:9">
      <c r="A13" s="735"/>
      <c r="B13" s="735"/>
      <c r="C13" s="735"/>
      <c r="D13" s="735"/>
      <c r="E13" s="735"/>
      <c r="F13" s="735"/>
      <c r="G13" s="735"/>
      <c r="H13" s="735"/>
      <c r="I13" s="735"/>
    </row>
    <row r="14" spans="1:9">
      <c r="A14" s="735"/>
      <c r="B14" s="735"/>
      <c r="C14" s="735"/>
      <c r="D14" s="735"/>
      <c r="E14" s="735"/>
      <c r="F14" s="735"/>
      <c r="G14" s="735"/>
      <c r="H14" s="735"/>
      <c r="I14" s="735"/>
    </row>
    <row r="15" spans="1:9">
      <c r="A15" s="735"/>
      <c r="B15" s="735"/>
      <c r="C15" s="735"/>
      <c r="D15" s="735"/>
      <c r="E15" s="735"/>
      <c r="F15" s="735"/>
      <c r="G15" s="735"/>
      <c r="H15" s="735"/>
      <c r="I15" s="735"/>
    </row>
    <row r="16" spans="1:9">
      <c r="A16" s="735"/>
      <c r="B16" s="735"/>
      <c r="C16" s="735"/>
      <c r="D16" s="735"/>
      <c r="E16" s="735"/>
      <c r="F16" s="735"/>
      <c r="G16" s="735"/>
      <c r="H16" s="735"/>
      <c r="I16" s="735"/>
    </row>
    <row r="17" spans="1:9">
      <c r="A17" s="735"/>
      <c r="B17" s="735"/>
      <c r="C17" s="735"/>
      <c r="D17" s="735"/>
      <c r="E17" s="735"/>
      <c r="F17" s="735"/>
      <c r="G17" s="735"/>
      <c r="H17" s="735"/>
      <c r="I17" s="735"/>
    </row>
    <row r="18" spans="1:9" ht="30">
      <c r="A18" s="971" t="s">
        <v>0</v>
      </c>
      <c r="B18" s="971"/>
      <c r="C18" s="971"/>
      <c r="D18" s="971"/>
      <c r="E18" s="971"/>
      <c r="F18" s="971"/>
      <c r="G18" s="971"/>
      <c r="H18" s="971"/>
      <c r="I18" s="971"/>
    </row>
    <row r="19" spans="1:9" ht="18.75" customHeight="1">
      <c r="A19" s="736"/>
      <c r="B19" s="736"/>
      <c r="C19" s="736"/>
      <c r="D19" s="736"/>
      <c r="E19" s="736"/>
      <c r="F19" s="736"/>
      <c r="G19" s="736"/>
      <c r="H19" s="736"/>
      <c r="I19" s="736"/>
    </row>
    <row r="20" spans="1:9" ht="18.75" customHeight="1">
      <c r="A20" s="972" t="s">
        <v>1138</v>
      </c>
      <c r="B20" s="972"/>
      <c r="C20" s="972"/>
      <c r="D20" s="972"/>
      <c r="E20" s="972"/>
      <c r="F20" s="972"/>
      <c r="G20" s="972"/>
      <c r="H20" s="972"/>
      <c r="I20" s="972"/>
    </row>
    <row r="21" spans="1:9" ht="18.75" customHeight="1">
      <c r="A21" s="737"/>
      <c r="B21" s="737"/>
      <c r="C21" s="737"/>
      <c r="D21" s="737"/>
      <c r="E21" s="737"/>
      <c r="F21" s="737"/>
      <c r="G21" s="737"/>
      <c r="H21" s="737"/>
      <c r="I21" s="737"/>
    </row>
    <row r="22" spans="1:9" ht="26.25" customHeight="1">
      <c r="A22" s="973" t="s">
        <v>1</v>
      </c>
      <c r="B22" s="973"/>
      <c r="C22" s="973"/>
      <c r="D22" s="973"/>
      <c r="E22" s="973"/>
      <c r="F22" s="973"/>
      <c r="G22" s="973"/>
      <c r="H22" s="973"/>
      <c r="I22" s="973"/>
    </row>
    <row r="23" spans="1:9" ht="18.75">
      <c r="A23" s="738"/>
      <c r="B23" s="738"/>
      <c r="C23" s="738"/>
      <c r="D23" s="738"/>
      <c r="E23" s="738"/>
      <c r="F23" s="738"/>
      <c r="G23" s="738"/>
      <c r="H23" s="738"/>
      <c r="I23" s="738"/>
    </row>
    <row r="24" spans="1:9" ht="18.75" customHeight="1">
      <c r="A24" s="963" t="s">
        <v>1139</v>
      </c>
      <c r="B24" s="963"/>
      <c r="C24" s="963"/>
      <c r="D24" s="963"/>
      <c r="E24" s="963"/>
      <c r="F24" s="963"/>
      <c r="G24" s="963"/>
      <c r="H24" s="963"/>
      <c r="I24" s="963"/>
    </row>
    <row r="25" spans="1:9">
      <c r="A25" s="735"/>
      <c r="B25" s="735"/>
      <c r="C25" s="735"/>
      <c r="D25" s="735"/>
      <c r="E25" s="735"/>
      <c r="F25" s="735"/>
      <c r="G25" s="735"/>
      <c r="H25" s="735"/>
      <c r="I25" s="735"/>
    </row>
    <row r="26" spans="1:9">
      <c r="A26" s="735"/>
      <c r="B26" s="735"/>
      <c r="C26" s="735"/>
      <c r="D26" s="735"/>
      <c r="E26" s="735"/>
      <c r="F26" s="735"/>
      <c r="G26" s="735"/>
      <c r="H26" s="735"/>
      <c r="I26" s="735"/>
    </row>
    <row r="27" spans="1:9">
      <c r="A27" s="735"/>
      <c r="B27" s="735"/>
      <c r="C27" s="735"/>
      <c r="D27" s="735"/>
      <c r="E27" s="735"/>
      <c r="F27" s="735"/>
      <c r="G27" s="735"/>
      <c r="H27" s="735"/>
      <c r="I27" s="735"/>
    </row>
    <row r="28" spans="1:9">
      <c r="A28" s="735"/>
      <c r="B28" s="735"/>
      <c r="C28" s="735"/>
      <c r="D28" s="735"/>
      <c r="E28" s="735"/>
      <c r="F28" s="735"/>
      <c r="G28" s="735"/>
      <c r="H28" s="735"/>
      <c r="I28" s="735"/>
    </row>
    <row r="29" spans="1:9">
      <c r="A29" s="735"/>
      <c r="B29" s="735"/>
      <c r="C29" s="735"/>
      <c r="D29" s="735"/>
      <c r="E29" s="735"/>
      <c r="F29" s="735"/>
      <c r="G29" s="735"/>
      <c r="H29" s="735"/>
      <c r="I29" s="735"/>
    </row>
    <row r="30" spans="1:9">
      <c r="A30" s="735"/>
      <c r="B30" s="735"/>
      <c r="C30" s="735"/>
      <c r="D30" s="735"/>
      <c r="E30" s="735"/>
      <c r="F30" s="735"/>
      <c r="G30" s="735"/>
      <c r="H30" s="735"/>
      <c r="I30" s="735"/>
    </row>
    <row r="31" spans="1:9">
      <c r="A31" s="735"/>
      <c r="B31" s="735"/>
      <c r="C31" s="735"/>
      <c r="D31" s="735"/>
      <c r="E31" s="735"/>
      <c r="F31" s="735"/>
      <c r="G31" s="735"/>
      <c r="H31" s="735"/>
      <c r="I31" s="735"/>
    </row>
    <row r="32" spans="1:9">
      <c r="A32" s="735"/>
      <c r="B32" s="735"/>
      <c r="C32" s="735"/>
      <c r="D32" s="735"/>
      <c r="E32" s="735"/>
      <c r="F32" s="735"/>
      <c r="G32" s="735"/>
      <c r="H32" s="735"/>
      <c r="I32" s="735"/>
    </row>
    <row r="33" spans="1:9">
      <c r="A33" s="735"/>
      <c r="B33" s="735"/>
      <c r="C33" s="735"/>
      <c r="D33" s="735"/>
      <c r="E33" s="735"/>
      <c r="F33" s="735"/>
      <c r="G33" s="735"/>
      <c r="H33" s="735"/>
      <c r="I33" s="735"/>
    </row>
    <row r="34" spans="1:9">
      <c r="A34" s="735"/>
      <c r="B34" s="735"/>
      <c r="C34" s="735"/>
      <c r="D34" s="735"/>
      <c r="E34" s="735"/>
      <c r="F34" s="735"/>
      <c r="G34" s="735"/>
      <c r="H34" s="735"/>
      <c r="I34" s="735"/>
    </row>
    <row r="35" spans="1:9">
      <c r="A35" s="735"/>
      <c r="B35" s="735"/>
      <c r="C35" s="735"/>
      <c r="D35" s="735"/>
      <c r="E35" s="735"/>
      <c r="F35" s="735"/>
      <c r="G35" s="735"/>
      <c r="H35" s="735"/>
      <c r="I35" s="735"/>
    </row>
    <row r="36" spans="1:9">
      <c r="A36" s="964"/>
      <c r="B36" s="964"/>
      <c r="C36" s="964"/>
      <c r="D36" s="964"/>
      <c r="E36" s="964"/>
      <c r="F36" s="964"/>
      <c r="G36" s="964"/>
      <c r="H36" s="964"/>
      <c r="I36" s="964"/>
    </row>
    <row r="37" spans="1:9" ht="50.25" customHeight="1">
      <c r="A37" s="965" t="s">
        <v>2</v>
      </c>
      <c r="B37" s="965"/>
      <c r="C37" s="965"/>
      <c r="D37" s="965"/>
      <c r="E37" s="965"/>
      <c r="F37" s="965"/>
      <c r="G37" s="965"/>
      <c r="H37" s="965"/>
      <c r="I37" s="965"/>
    </row>
    <row r="38" spans="1:9">
      <c r="A38" s="739"/>
      <c r="B38" s="739"/>
      <c r="C38" s="739"/>
      <c r="D38" s="739"/>
      <c r="E38" s="739"/>
      <c r="F38" s="739"/>
      <c r="G38" s="739"/>
      <c r="H38" s="739"/>
      <c r="I38" s="739"/>
    </row>
    <row r="39" spans="1:9" ht="65.25" customHeight="1">
      <c r="A39" s="966" t="s">
        <v>3</v>
      </c>
      <c r="B39" s="966"/>
      <c r="C39" s="966"/>
      <c r="D39" s="966"/>
      <c r="E39" s="966"/>
      <c r="F39" s="966"/>
      <c r="G39" s="966"/>
      <c r="H39" s="966"/>
      <c r="I39" s="966"/>
    </row>
    <row r="40" spans="1:9">
      <c r="A40" s="740"/>
      <c r="B40" s="740"/>
      <c r="C40" s="740"/>
      <c r="D40" s="740"/>
      <c r="E40" s="740"/>
      <c r="F40" s="740"/>
      <c r="G40" s="740"/>
      <c r="H40" s="740"/>
      <c r="I40" s="740"/>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7109375" bestFit="1" customWidth="1"/>
    <col min="3" max="3" width="9" bestFit="1" customWidth="1"/>
    <col min="4" max="4" width="11.140625" bestFit="1" customWidth="1"/>
    <col min="5" max="5" width="9.28515625" bestFit="1" customWidth="1"/>
    <col min="6" max="6" width="10" customWidth="1"/>
    <col min="7" max="7" width="11" customWidth="1"/>
  </cols>
  <sheetData>
    <row r="1" spans="1:8" ht="12.75" customHeight="1">
      <c r="A1" s="156" t="s">
        <v>837</v>
      </c>
      <c r="G1" s="142" t="str">
        <f>Naslovnica!A20</f>
        <v>Kolovoz 2019.</v>
      </c>
    </row>
    <row r="2" spans="1:8" ht="12.75" customHeight="1">
      <c r="A2" s="597" t="s">
        <v>838</v>
      </c>
      <c r="G2" s="599" t="str">
        <f>Naslovnica!A24</f>
        <v>August 2019</v>
      </c>
    </row>
    <row r="3" spans="1:8" ht="12.75" customHeight="1"/>
    <row r="4" spans="1:8" ht="12.75" customHeight="1">
      <c r="F4" s="74"/>
      <c r="G4" s="14" t="s">
        <v>415</v>
      </c>
    </row>
    <row r="5" spans="1:8" ht="19.5" customHeight="1">
      <c r="A5" s="1000" t="s">
        <v>684</v>
      </c>
      <c r="B5" s="1024" t="s">
        <v>687</v>
      </c>
      <c r="C5" s="1024"/>
      <c r="D5" s="1024"/>
      <c r="E5" s="1024"/>
      <c r="F5" s="1024"/>
      <c r="G5" s="1024"/>
    </row>
    <row r="6" spans="1:8" ht="26.25" customHeight="1">
      <c r="A6" s="1000"/>
      <c r="B6" s="1003" t="str">
        <f>Naslovnica!A20</f>
        <v>Kolovoz 2019.</v>
      </c>
      <c r="C6" s="1025"/>
      <c r="D6" s="1026" t="s">
        <v>19</v>
      </c>
      <c r="E6" s="1026"/>
      <c r="F6" s="1027" t="s">
        <v>310</v>
      </c>
      <c r="G6" s="1027"/>
    </row>
    <row r="7" spans="1:8">
      <c r="A7" s="1000"/>
      <c r="B7" s="1001" t="str">
        <f>Naslovnica!A24</f>
        <v>August 2019</v>
      </c>
      <c r="C7" s="1028"/>
      <c r="D7" s="1029" t="s">
        <v>48</v>
      </c>
      <c r="E7" s="1029"/>
      <c r="F7" s="1029" t="s">
        <v>56</v>
      </c>
      <c r="G7" s="1029"/>
    </row>
    <row r="8" spans="1:8">
      <c r="A8" s="1000"/>
      <c r="B8" s="776" t="s">
        <v>29</v>
      </c>
      <c r="C8" s="776" t="s">
        <v>30</v>
      </c>
      <c r="D8" s="755" t="s">
        <v>29</v>
      </c>
      <c r="E8" s="755" t="s">
        <v>331</v>
      </c>
      <c r="F8" s="755" t="s">
        <v>29</v>
      </c>
      <c r="G8" s="755" t="s">
        <v>331</v>
      </c>
    </row>
    <row r="9" spans="1:8">
      <c r="A9" s="1000"/>
      <c r="B9" s="777" t="s">
        <v>31</v>
      </c>
      <c r="C9" s="777" t="s">
        <v>32</v>
      </c>
      <c r="D9" s="811" t="s">
        <v>31</v>
      </c>
      <c r="E9" s="811" t="s">
        <v>332</v>
      </c>
      <c r="F9" s="811" t="s">
        <v>31</v>
      </c>
      <c r="G9" s="811" t="s">
        <v>332</v>
      </c>
    </row>
    <row r="10" spans="1:8">
      <c r="A10" s="404" t="s">
        <v>35</v>
      </c>
      <c r="B10" s="405">
        <v>700769.15076999995</v>
      </c>
      <c r="C10" s="406">
        <v>0.14830913857037545</v>
      </c>
      <c r="D10" s="405">
        <v>11082.362169999979</v>
      </c>
      <c r="E10" s="407">
        <v>1.6068688502060668E-2</v>
      </c>
      <c r="F10" s="408">
        <v>82421.350879999925</v>
      </c>
      <c r="G10" s="407">
        <v>0.13329286672429674</v>
      </c>
      <c r="H10" s="54"/>
    </row>
    <row r="11" spans="1:8">
      <c r="A11" s="404" t="s">
        <v>36</v>
      </c>
      <c r="B11" s="405">
        <v>1747344.2846900001</v>
      </c>
      <c r="C11" s="406">
        <v>0.36980384390992932</v>
      </c>
      <c r="D11" s="409">
        <v>15157.225830000127</v>
      </c>
      <c r="E11" s="407">
        <v>8.7503400700703615E-3</v>
      </c>
      <c r="F11" s="408">
        <v>171269.16978000011</v>
      </c>
      <c r="G11" s="407">
        <v>0.10866815176494948</v>
      </c>
      <c r="H11" s="54"/>
    </row>
    <row r="12" spans="1:8">
      <c r="A12" s="404" t="s">
        <v>49</v>
      </c>
      <c r="B12" s="405">
        <v>280282.71502</v>
      </c>
      <c r="C12" s="406">
        <v>5.9318376065937095E-2</v>
      </c>
      <c r="D12" s="409">
        <v>3263.7346499999985</v>
      </c>
      <c r="E12" s="407">
        <v>1.1781628268362043E-2</v>
      </c>
      <c r="F12" s="408">
        <v>37982.958990000014</v>
      </c>
      <c r="G12" s="407">
        <v>0.15676020319763428</v>
      </c>
    </row>
    <row r="13" spans="1:8">
      <c r="A13" s="404" t="s">
        <v>286</v>
      </c>
      <c r="B13" s="405">
        <v>10293.764019999999</v>
      </c>
      <c r="C13" s="406">
        <v>2.178548060763581E-3</v>
      </c>
      <c r="D13" s="409">
        <v>459.33838999999716</v>
      </c>
      <c r="E13" s="407">
        <v>4.6707190361863216E-2</v>
      </c>
      <c r="F13" s="408">
        <v>5729.1028499999984</v>
      </c>
      <c r="G13" s="407">
        <v>1.2550992585502239</v>
      </c>
    </row>
    <row r="14" spans="1:8">
      <c r="A14" s="404" t="s">
        <v>287</v>
      </c>
      <c r="B14" s="405">
        <v>6649.0160599999999</v>
      </c>
      <c r="C14" s="406">
        <v>1.4071821556580529E-3</v>
      </c>
      <c r="D14" s="409">
        <v>66.567409999999654</v>
      </c>
      <c r="E14" s="407">
        <v>1.0112864306203173E-2</v>
      </c>
      <c r="F14" s="408">
        <v>-12451.328360000001</v>
      </c>
      <c r="G14" s="407">
        <v>-0.65189025319157046</v>
      </c>
    </row>
    <row r="15" spans="1:8">
      <c r="A15" s="404" t="s">
        <v>38</v>
      </c>
      <c r="B15" s="405">
        <v>295795.81362999999</v>
      </c>
      <c r="C15" s="406">
        <v>6.2601531851088826E-2</v>
      </c>
      <c r="D15" s="409">
        <v>3809.3554899999872</v>
      </c>
      <c r="E15" s="407">
        <v>1.3046343019694095E-2</v>
      </c>
      <c r="F15" s="408">
        <v>35085.18849</v>
      </c>
      <c r="G15" s="407">
        <v>0.13457521522630489</v>
      </c>
    </row>
    <row r="16" spans="1:8">
      <c r="A16" s="404" t="s">
        <v>39</v>
      </c>
      <c r="B16" s="405">
        <v>251668.38819999999</v>
      </c>
      <c r="C16" s="406">
        <v>5.3262507087140906E-2</v>
      </c>
      <c r="D16" s="409">
        <v>4358.8673299999791</v>
      </c>
      <c r="E16" s="407">
        <v>1.7625149709829646E-2</v>
      </c>
      <c r="F16" s="408">
        <v>31597.801829999982</v>
      </c>
      <c r="G16" s="407">
        <v>0.14358030462496818</v>
      </c>
    </row>
    <row r="17" spans="1:9">
      <c r="A17" s="404" t="s">
        <v>40</v>
      </c>
      <c r="B17" s="405">
        <v>1432253.98496</v>
      </c>
      <c r="C17" s="406">
        <v>0.30311887229910672</v>
      </c>
      <c r="D17" s="410">
        <v>3940.7210099999793</v>
      </c>
      <c r="E17" s="407">
        <v>2.7590033009299297E-3</v>
      </c>
      <c r="F17" s="408">
        <v>142077.23365000007</v>
      </c>
      <c r="G17" s="407">
        <v>0.1101223018518509</v>
      </c>
    </row>
    <row r="18" spans="1:9" ht="18.75" customHeight="1">
      <c r="A18" s="812" t="s">
        <v>441</v>
      </c>
      <c r="B18" s="813">
        <v>4725057.11735</v>
      </c>
      <c r="C18" s="814">
        <v>0.99999999999999989</v>
      </c>
      <c r="D18" s="813">
        <v>42138.172279999591</v>
      </c>
      <c r="E18" s="814">
        <v>8.9982706884903507E-3</v>
      </c>
      <c r="F18" s="815">
        <v>493711.47810999956</v>
      </c>
      <c r="G18" s="814">
        <v>0.11667954362590804</v>
      </c>
    </row>
    <row r="19" spans="1:9" ht="12.75" customHeight="1">
      <c r="A19" s="23" t="s">
        <v>683</v>
      </c>
    </row>
    <row r="20" spans="1:9" ht="12.75" customHeight="1"/>
    <row r="22" spans="1:9">
      <c r="A22" s="156" t="s">
        <v>839</v>
      </c>
      <c r="B22" s="274"/>
      <c r="C22" s="274"/>
      <c r="D22" s="274"/>
      <c r="E22" s="274"/>
      <c r="F22" s="274"/>
      <c r="G22" s="142" t="str">
        <f>Naslovnica!A20</f>
        <v>Kolovoz 2019.</v>
      </c>
    </row>
    <row r="23" spans="1:9">
      <c r="A23" s="597" t="s">
        <v>840</v>
      </c>
      <c r="B23" s="274"/>
      <c r="C23" s="274"/>
      <c r="D23" s="274"/>
      <c r="E23" s="274"/>
      <c r="F23" s="274"/>
      <c r="G23" s="599" t="str">
        <f>Naslovnica!A24</f>
        <v>August 2019</v>
      </c>
    </row>
    <row r="24" spans="1:9">
      <c r="A24" s="274"/>
      <c r="B24" s="274"/>
      <c r="C24" s="274"/>
      <c r="D24" s="274"/>
      <c r="E24" s="274"/>
      <c r="F24" s="274"/>
      <c r="G24" s="274"/>
      <c r="H24" s="274"/>
      <c r="I24" s="274"/>
    </row>
    <row r="25" spans="1:9" ht="21.75">
      <c r="A25" s="837"/>
      <c r="B25" s="838" t="s">
        <v>685</v>
      </c>
      <c r="C25" s="1009" t="s">
        <v>686</v>
      </c>
      <c r="D25" s="1009"/>
      <c r="E25" s="1009"/>
      <c r="F25" s="1009"/>
      <c r="G25" s="1009"/>
      <c r="H25" s="274"/>
      <c r="I25" s="274"/>
    </row>
    <row r="26" spans="1:9" ht="33.75">
      <c r="A26" s="837" t="s">
        <v>684</v>
      </c>
      <c r="B26" s="837" t="str">
        <f>Naslovnica!A20</f>
        <v>Kolovoz 2019.</v>
      </c>
      <c r="C26" s="837" t="s">
        <v>333</v>
      </c>
      <c r="D26" s="837" t="s">
        <v>70</v>
      </c>
      <c r="E26" s="837" t="s">
        <v>53</v>
      </c>
      <c r="F26" s="837" t="s">
        <v>1069</v>
      </c>
      <c r="G26" s="837" t="s">
        <v>55</v>
      </c>
      <c r="H26" s="274"/>
      <c r="I26" s="274"/>
    </row>
    <row r="27" spans="1:9" ht="33.75">
      <c r="A27" s="837"/>
      <c r="B27" s="806" t="str">
        <f>Naslovnica!A24</f>
        <v>August 2019</v>
      </c>
      <c r="C27" s="806" t="s">
        <v>334</v>
      </c>
      <c r="D27" s="806" t="s">
        <v>56</v>
      </c>
      <c r="E27" s="806" t="s">
        <v>57</v>
      </c>
      <c r="F27" s="806" t="s">
        <v>58</v>
      </c>
      <c r="G27" s="806" t="s">
        <v>59</v>
      </c>
      <c r="H27" s="274"/>
      <c r="I27" s="274"/>
    </row>
    <row r="28" spans="1:9">
      <c r="A28" s="404" t="s">
        <v>35</v>
      </c>
      <c r="B28" s="818">
        <v>271.73540000000003</v>
      </c>
      <c r="C28" s="401">
        <v>9.2416965679482654E-3</v>
      </c>
      <c r="D28" s="401">
        <v>5.9528627720707661E-2</v>
      </c>
      <c r="E28" s="401">
        <v>5.5741072923672252E-2</v>
      </c>
      <c r="F28" s="401">
        <v>6.551323107985807E-2</v>
      </c>
      <c r="G28" s="817">
        <v>37958</v>
      </c>
      <c r="H28" s="274"/>
      <c r="I28" s="274"/>
    </row>
    <row r="29" spans="1:9">
      <c r="A29" s="404" t="s">
        <v>36</v>
      </c>
      <c r="B29" s="816">
        <v>268.57810000000001</v>
      </c>
      <c r="C29" s="401">
        <v>3.9146894488411021E-3</v>
      </c>
      <c r="D29" s="401">
        <v>7.6975976986282557E-2</v>
      </c>
      <c r="E29" s="401">
        <v>4.820374121384563E-2</v>
      </c>
      <c r="F29" s="401">
        <v>6.3976912736982916E-2</v>
      </c>
      <c r="G29" s="817">
        <v>37893</v>
      </c>
      <c r="H29" s="274"/>
      <c r="I29" s="274"/>
    </row>
    <row r="30" spans="1:9">
      <c r="A30" s="404" t="s">
        <v>49</v>
      </c>
      <c r="B30" s="816">
        <v>173.65889999999999</v>
      </c>
      <c r="C30" s="401">
        <v>6.0038523367462737E-3</v>
      </c>
      <c r="D30" s="401">
        <v>9.1412503873011586E-2</v>
      </c>
      <c r="E30" s="401">
        <v>7.3589506130861571E-2</v>
      </c>
      <c r="F30" s="401">
        <v>3.5436560516445281E-2</v>
      </c>
      <c r="G30" s="817">
        <v>37923</v>
      </c>
      <c r="H30" s="274"/>
      <c r="I30" s="274"/>
    </row>
    <row r="31" spans="1:9">
      <c r="A31" s="404" t="s">
        <v>286</v>
      </c>
      <c r="B31" s="816">
        <v>1207.191</v>
      </c>
      <c r="C31" s="401">
        <v>5.9571238411448846E-3</v>
      </c>
      <c r="D31" s="401">
        <v>9.463712671933755E-2</v>
      </c>
      <c r="E31" s="401">
        <v>8.0469825292311725E-2</v>
      </c>
      <c r="F31" s="401">
        <v>0.11225585260981474</v>
      </c>
      <c r="G31" s="817">
        <v>43062</v>
      </c>
      <c r="H31" s="274"/>
      <c r="I31" s="274"/>
    </row>
    <row r="32" spans="1:9">
      <c r="A32" s="404" t="s">
        <v>287</v>
      </c>
      <c r="B32" s="816">
        <v>1096.3539000000001</v>
      </c>
      <c r="C32" s="401">
        <v>8.1863873297900458E-3</v>
      </c>
      <c r="D32" s="401">
        <v>4.388003405987484E-2</v>
      </c>
      <c r="E32" s="401">
        <v>4.7646008424139019E-2</v>
      </c>
      <c r="F32" s="401">
        <v>5.3350246270453594E-2</v>
      </c>
      <c r="G32" s="817">
        <v>43062</v>
      </c>
      <c r="H32" s="274"/>
      <c r="I32" s="274"/>
    </row>
    <row r="33" spans="1:9">
      <c r="A33" s="404" t="s">
        <v>38</v>
      </c>
      <c r="B33" s="816">
        <v>229.08629999999999</v>
      </c>
      <c r="C33" s="401">
        <v>6.8435172276788414E-3</v>
      </c>
      <c r="D33" s="411">
        <v>8.8918274909603801E-2</v>
      </c>
      <c r="E33" s="401">
        <v>6.1726077755809738E-2</v>
      </c>
      <c r="F33" s="401">
        <v>5.8941992714193203E-2</v>
      </c>
      <c r="G33" s="817">
        <v>38425</v>
      </c>
      <c r="H33" s="274"/>
      <c r="I33" s="274"/>
    </row>
    <row r="34" spans="1:9">
      <c r="A34" s="404" t="s">
        <v>39</v>
      </c>
      <c r="B34" s="816">
        <v>226.87219999999999</v>
      </c>
      <c r="C34" s="401">
        <v>1.0141837908692164E-2</v>
      </c>
      <c r="D34" s="411">
        <v>7.0501314580042163E-2</v>
      </c>
      <c r="E34" s="401">
        <v>7.4255339499654793E-2</v>
      </c>
      <c r="F34" s="401">
        <v>5.8231689052608671E-2</v>
      </c>
      <c r="G34" s="817">
        <v>38425</v>
      </c>
      <c r="H34" s="274"/>
      <c r="I34" s="274"/>
    </row>
    <row r="35" spans="1:9">
      <c r="A35" s="404" t="s">
        <v>40</v>
      </c>
      <c r="B35" s="816">
        <v>250.72819999999999</v>
      </c>
      <c r="C35" s="401">
        <v>-1.2714730365660509E-3</v>
      </c>
      <c r="D35" s="401">
        <v>5.5264914515057884E-2</v>
      </c>
      <c r="E35" s="401">
        <v>3.5081048835716278E-2</v>
      </c>
      <c r="F35" s="401">
        <v>5.5293593274281738E-2</v>
      </c>
      <c r="G35" s="817">
        <v>37474</v>
      </c>
      <c r="H35" s="274"/>
      <c r="I35" s="274"/>
    </row>
    <row r="36" spans="1:9">
      <c r="A36" s="867"/>
      <c r="B36" s="868"/>
      <c r="C36" s="869"/>
      <c r="D36" s="869"/>
      <c r="E36" s="869"/>
      <c r="F36" s="869"/>
      <c r="G36" s="870"/>
      <c r="H36" s="274"/>
      <c r="I36" s="274"/>
    </row>
    <row r="37" spans="1:9">
      <c r="A37" s="23" t="s">
        <v>683</v>
      </c>
      <c r="B37" s="274"/>
      <c r="C37" s="274"/>
      <c r="D37" s="274"/>
      <c r="E37" s="274"/>
      <c r="F37" s="274"/>
      <c r="G37" s="274"/>
      <c r="H37" s="274"/>
      <c r="I37" s="274"/>
    </row>
    <row r="38" spans="1:9">
      <c r="A38" s="277" t="s">
        <v>139</v>
      </c>
      <c r="B38" s="276"/>
      <c r="C38" s="276"/>
      <c r="D38" s="276"/>
      <c r="E38" s="276"/>
      <c r="F38" s="276"/>
      <c r="G38" s="276"/>
      <c r="H38" s="276"/>
      <c r="I38" s="276"/>
    </row>
    <row r="39" spans="1:9">
      <c r="A39" s="625" t="s">
        <v>288</v>
      </c>
      <c r="B39" s="275"/>
      <c r="C39" s="275"/>
      <c r="D39" s="275"/>
      <c r="E39" s="275"/>
      <c r="F39" s="275"/>
      <c r="G39" s="275"/>
      <c r="H39" s="275"/>
      <c r="I39" s="275"/>
    </row>
    <row r="40" spans="1:9">
      <c r="A40" s="277" t="s">
        <v>289</v>
      </c>
      <c r="B40" s="276"/>
      <c r="C40" s="276"/>
      <c r="D40" s="276"/>
      <c r="E40" s="276"/>
      <c r="F40" s="276"/>
      <c r="G40" s="276"/>
      <c r="H40" s="276"/>
      <c r="I40" s="276"/>
    </row>
    <row r="41" spans="1:9">
      <c r="A41" s="625" t="s">
        <v>290</v>
      </c>
      <c r="B41" s="275"/>
      <c r="C41" s="275"/>
      <c r="D41" s="275"/>
      <c r="E41" s="275"/>
      <c r="F41" s="275"/>
      <c r="G41" s="275"/>
      <c r="H41" s="275"/>
      <c r="I41" s="275"/>
    </row>
    <row r="42" spans="1:9">
      <c r="A42" s="274"/>
      <c r="B42" s="274"/>
      <c r="C42" s="274"/>
      <c r="D42" s="274"/>
      <c r="E42" s="274"/>
      <c r="F42" s="274"/>
      <c r="G42" s="274"/>
      <c r="H42" s="274"/>
      <c r="I42" s="274"/>
    </row>
    <row r="43" spans="1:9">
      <c r="A43" s="686" t="s">
        <v>98</v>
      </c>
      <c r="B43" s="296"/>
      <c r="C43" s="296"/>
      <c r="D43" s="296"/>
      <c r="E43" s="296"/>
      <c r="F43" s="296"/>
      <c r="G43" s="296"/>
      <c r="H43" s="296"/>
      <c r="I43" s="8"/>
    </row>
    <row r="44" spans="1:9">
      <c r="G44" s="28" t="s">
        <v>1038</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28515625" customWidth="1"/>
    <col min="2" max="19" width="8.5703125" customWidth="1"/>
  </cols>
  <sheetData>
    <row r="1" spans="1:20" ht="12.75" customHeight="1">
      <c r="A1" s="146" t="s">
        <v>841</v>
      </c>
      <c r="S1" s="142" t="str">
        <f>Naslovnica!A20</f>
        <v>Kolovoz 2019.</v>
      </c>
    </row>
    <row r="2" spans="1:20" ht="12.75" customHeight="1">
      <c r="A2" s="624" t="s">
        <v>842</v>
      </c>
      <c r="S2" s="599" t="str">
        <f>Naslovnica!A24</f>
        <v>August 2019</v>
      </c>
    </row>
    <row r="3" spans="1:20" ht="12.75" customHeight="1"/>
    <row r="4" spans="1:20" ht="12.75" customHeight="1">
      <c r="P4" s="71"/>
      <c r="Q4" s="71"/>
      <c r="R4" s="71"/>
      <c r="S4" s="25" t="s">
        <v>527</v>
      </c>
    </row>
    <row r="5" spans="1:20" ht="33" customHeight="1">
      <c r="A5" s="1030" t="s">
        <v>682</v>
      </c>
      <c r="B5" s="1006" t="s">
        <v>60</v>
      </c>
      <c r="C5" s="1006"/>
      <c r="D5" s="1006" t="s">
        <v>61</v>
      </c>
      <c r="E5" s="1031"/>
      <c r="F5" s="1006" t="s">
        <v>62</v>
      </c>
      <c r="G5" s="1006"/>
      <c r="H5" s="1032" t="s">
        <v>286</v>
      </c>
      <c r="I5" s="1033"/>
      <c r="J5" s="1032" t="s">
        <v>287</v>
      </c>
      <c r="K5" s="1033"/>
      <c r="L5" s="1006" t="s">
        <v>63</v>
      </c>
      <c r="M5" s="1006"/>
      <c r="N5" s="1006" t="s">
        <v>64</v>
      </c>
      <c r="O5" s="1006"/>
      <c r="P5" s="1006" t="s">
        <v>65</v>
      </c>
      <c r="Q5" s="1006"/>
      <c r="R5" s="1006" t="s">
        <v>526</v>
      </c>
      <c r="S5" s="1006"/>
    </row>
    <row r="6" spans="1:20">
      <c r="A6" s="1030"/>
      <c r="B6" s="820" t="s">
        <v>33</v>
      </c>
      <c r="C6" s="820" t="s">
        <v>34</v>
      </c>
      <c r="D6" s="820" t="s">
        <v>33</v>
      </c>
      <c r="E6" s="820" t="s">
        <v>34</v>
      </c>
      <c r="F6" s="820" t="s">
        <v>33</v>
      </c>
      <c r="G6" s="820" t="s">
        <v>34</v>
      </c>
      <c r="H6" s="820" t="s">
        <v>33</v>
      </c>
      <c r="I6" s="820" t="s">
        <v>34</v>
      </c>
      <c r="J6" s="820" t="s">
        <v>33</v>
      </c>
      <c r="K6" s="820" t="s">
        <v>34</v>
      </c>
      <c r="L6" s="820" t="s">
        <v>34</v>
      </c>
      <c r="M6" s="820" t="s">
        <v>34</v>
      </c>
      <c r="N6" s="820" t="s">
        <v>33</v>
      </c>
      <c r="O6" s="820" t="s">
        <v>34</v>
      </c>
      <c r="P6" s="820" t="s">
        <v>33</v>
      </c>
      <c r="Q6" s="820" t="s">
        <v>34</v>
      </c>
      <c r="R6" s="820" t="s">
        <v>33</v>
      </c>
      <c r="S6" s="820" t="s">
        <v>34</v>
      </c>
    </row>
    <row r="7" spans="1:20">
      <c r="A7" s="1030"/>
      <c r="B7" s="821" t="s">
        <v>31</v>
      </c>
      <c r="C7" s="821" t="s">
        <v>32</v>
      </c>
      <c r="D7" s="821" t="s">
        <v>31</v>
      </c>
      <c r="E7" s="821" t="s">
        <v>32</v>
      </c>
      <c r="F7" s="821" t="s">
        <v>31</v>
      </c>
      <c r="G7" s="821" t="s">
        <v>32</v>
      </c>
      <c r="H7" s="821" t="s">
        <v>31</v>
      </c>
      <c r="I7" s="821" t="s">
        <v>32</v>
      </c>
      <c r="J7" s="821" t="s">
        <v>31</v>
      </c>
      <c r="K7" s="821" t="s">
        <v>32</v>
      </c>
      <c r="L7" s="821" t="s">
        <v>32</v>
      </c>
      <c r="M7" s="821" t="s">
        <v>32</v>
      </c>
      <c r="N7" s="821" t="s">
        <v>31</v>
      </c>
      <c r="O7" s="821" t="s">
        <v>32</v>
      </c>
      <c r="P7" s="821" t="s">
        <v>31</v>
      </c>
      <c r="Q7" s="821" t="s">
        <v>32</v>
      </c>
      <c r="R7" s="821" t="s">
        <v>31</v>
      </c>
      <c r="S7" s="821" t="s">
        <v>32</v>
      </c>
    </row>
    <row r="8" spans="1:20" ht="18">
      <c r="A8" s="386" t="s">
        <v>528</v>
      </c>
      <c r="B8" s="412">
        <v>48535.018130000004</v>
      </c>
      <c r="C8" s="413">
        <v>6.9259638609037916E-2</v>
      </c>
      <c r="D8" s="412">
        <v>137262.68519999998</v>
      </c>
      <c r="E8" s="413">
        <v>7.8555031428366756E-2</v>
      </c>
      <c r="F8" s="412">
        <v>21146.31654</v>
      </c>
      <c r="G8" s="413">
        <v>7.5446381124469525E-2</v>
      </c>
      <c r="H8" s="412">
        <v>919.74767000000008</v>
      </c>
      <c r="I8" s="413">
        <v>8.9349985895635503E-2</v>
      </c>
      <c r="J8" s="412">
        <v>601.92707999999993</v>
      </c>
      <c r="K8" s="413">
        <v>9.0528745090743531E-2</v>
      </c>
      <c r="L8" s="412">
        <v>4454.09753</v>
      </c>
      <c r="M8" s="413">
        <v>1.5058014092016412E-2</v>
      </c>
      <c r="N8" s="412">
        <v>5469.6551200000004</v>
      </c>
      <c r="O8" s="413">
        <v>2.1733580284438763E-2</v>
      </c>
      <c r="P8" s="412">
        <v>129946.22734</v>
      </c>
      <c r="Q8" s="413">
        <v>9.0728480216886342E-2</v>
      </c>
      <c r="R8" s="412">
        <v>348335.67460999999</v>
      </c>
      <c r="S8" s="413">
        <v>7.372094473348878E-2</v>
      </c>
      <c r="T8" s="54"/>
    </row>
    <row r="9" spans="1:20" ht="18">
      <c r="A9" s="386" t="s">
        <v>529</v>
      </c>
      <c r="B9" s="412">
        <v>1100.2646200000001</v>
      </c>
      <c r="C9" s="413">
        <v>1.5700814152659808E-3</v>
      </c>
      <c r="D9" s="412">
        <v>32.49492</v>
      </c>
      <c r="E9" s="413">
        <v>1.8596747237917677E-5</v>
      </c>
      <c r="F9" s="412">
        <v>292.18741</v>
      </c>
      <c r="G9" s="413">
        <v>1.0424738820556613E-3</v>
      </c>
      <c r="H9" s="412">
        <v>0</v>
      </c>
      <c r="I9" s="413">
        <v>0</v>
      </c>
      <c r="J9" s="412">
        <v>0</v>
      </c>
      <c r="K9" s="413">
        <v>0</v>
      </c>
      <c r="L9" s="412">
        <v>12239.31661</v>
      </c>
      <c r="M9" s="413">
        <v>4.1377585638550339E-2</v>
      </c>
      <c r="N9" s="412">
        <v>10474.55718</v>
      </c>
      <c r="O9" s="413">
        <v>4.1620472300541403E-2</v>
      </c>
      <c r="P9" s="412">
        <v>1684.5411399999998</v>
      </c>
      <c r="Q9" s="413">
        <v>1.1761469388036267E-3</v>
      </c>
      <c r="R9" s="412">
        <v>25823.36188</v>
      </c>
      <c r="S9" s="413">
        <v>5.4651957084780002E-3</v>
      </c>
      <c r="T9" s="54"/>
    </row>
    <row r="10" spans="1:20" ht="18">
      <c r="A10" s="386" t="s">
        <v>530</v>
      </c>
      <c r="B10" s="412">
        <v>655085.37300999998</v>
      </c>
      <c r="C10" s="413">
        <v>0.93480909126713851</v>
      </c>
      <c r="D10" s="412">
        <v>1614530.4103399999</v>
      </c>
      <c r="E10" s="413">
        <v>0.92399100994938554</v>
      </c>
      <c r="F10" s="412">
        <v>259381.01291999998</v>
      </c>
      <c r="G10" s="413">
        <v>0.92542636067119388</v>
      </c>
      <c r="H10" s="412">
        <v>9394.4149799999996</v>
      </c>
      <c r="I10" s="413">
        <v>0.91263166337865986</v>
      </c>
      <c r="J10" s="412">
        <v>6057.6393399999997</v>
      </c>
      <c r="K10" s="413">
        <v>0.91105800998772135</v>
      </c>
      <c r="L10" s="412">
        <v>284690.72969000001</v>
      </c>
      <c r="M10" s="413">
        <v>0.96245692660853233</v>
      </c>
      <c r="N10" s="412">
        <v>236240.66574999999</v>
      </c>
      <c r="O10" s="413">
        <v>0.93869821092611905</v>
      </c>
      <c r="P10" s="412">
        <v>1305486.9280099999</v>
      </c>
      <c r="Q10" s="413">
        <v>0.91149121714362658</v>
      </c>
      <c r="R10" s="412">
        <v>4370867.1740400009</v>
      </c>
      <c r="S10" s="413">
        <v>0.92504007157919965</v>
      </c>
      <c r="T10" s="54"/>
    </row>
    <row r="11" spans="1:20" ht="18.75">
      <c r="A11" s="386" t="s">
        <v>531</v>
      </c>
      <c r="B11" s="414">
        <v>641665.78330000001</v>
      </c>
      <c r="C11" s="415">
        <v>0.91565929037272686</v>
      </c>
      <c r="D11" s="414">
        <v>1440649.6100899999</v>
      </c>
      <c r="E11" s="415">
        <v>0.82447953887094916</v>
      </c>
      <c r="F11" s="414">
        <v>198024.82836000001</v>
      </c>
      <c r="G11" s="415">
        <v>0.70651816094285247</v>
      </c>
      <c r="H11" s="414">
        <v>6464.2459100000005</v>
      </c>
      <c r="I11" s="415">
        <v>0.62797688944884145</v>
      </c>
      <c r="J11" s="414">
        <v>5716.3603499999999</v>
      </c>
      <c r="K11" s="415">
        <v>0.85973026661632101</v>
      </c>
      <c r="L11" s="414">
        <v>223878.61609999998</v>
      </c>
      <c r="M11" s="415">
        <v>0.75686877833924127</v>
      </c>
      <c r="N11" s="414">
        <v>230558.40244999999</v>
      </c>
      <c r="O11" s="415">
        <v>0.91611983570529343</v>
      </c>
      <c r="P11" s="414">
        <v>1031664.02816</v>
      </c>
      <c r="Q11" s="415">
        <v>0.72030801728843663</v>
      </c>
      <c r="R11" s="414">
        <v>3778621.8747200007</v>
      </c>
      <c r="S11" s="415">
        <v>0.79969866625595387</v>
      </c>
    </row>
    <row r="12" spans="1:20" ht="19.5">
      <c r="A12" s="393" t="s">
        <v>532</v>
      </c>
      <c r="B12" s="414">
        <v>31014.298260000003</v>
      </c>
      <c r="C12" s="415">
        <v>4.4257510802757652E-2</v>
      </c>
      <c r="D12" s="414">
        <v>390959.93041999999</v>
      </c>
      <c r="E12" s="415">
        <v>0.2237452194427505</v>
      </c>
      <c r="F12" s="414">
        <v>27238.572</v>
      </c>
      <c r="G12" s="415">
        <v>9.7182489466238933E-2</v>
      </c>
      <c r="H12" s="414">
        <v>919.41512999999998</v>
      </c>
      <c r="I12" s="415">
        <v>8.9317680900168922E-2</v>
      </c>
      <c r="J12" s="414">
        <v>105.59927999999999</v>
      </c>
      <c r="K12" s="415">
        <v>1.5881940883746337E-2</v>
      </c>
      <c r="L12" s="414">
        <v>76227.349650000004</v>
      </c>
      <c r="M12" s="415">
        <v>0.25770259800008516</v>
      </c>
      <c r="N12" s="414">
        <v>0</v>
      </c>
      <c r="O12" s="415">
        <v>0</v>
      </c>
      <c r="P12" s="414">
        <v>268699.67569999996</v>
      </c>
      <c r="Q12" s="415">
        <v>0.18760616379608411</v>
      </c>
      <c r="R12" s="414">
        <v>795164.84043999994</v>
      </c>
      <c r="S12" s="415">
        <v>0.16828682081363766</v>
      </c>
    </row>
    <row r="13" spans="1:20" ht="19.5">
      <c r="A13" s="393" t="s">
        <v>533</v>
      </c>
      <c r="B13" s="414">
        <v>573967.56344000006</v>
      </c>
      <c r="C13" s="415">
        <v>0.81905369666675432</v>
      </c>
      <c r="D13" s="414">
        <v>924955.26440999995</v>
      </c>
      <c r="E13" s="415">
        <v>0.5293491800753497</v>
      </c>
      <c r="F13" s="414">
        <v>155938.01840999999</v>
      </c>
      <c r="G13" s="415">
        <v>0.55635973983937181</v>
      </c>
      <c r="H13" s="414">
        <v>4708.8195300000007</v>
      </c>
      <c r="I13" s="415">
        <v>0.45744389718387979</v>
      </c>
      <c r="J13" s="414">
        <v>4994.5340300000007</v>
      </c>
      <c r="K13" s="415">
        <v>0.75116889249926111</v>
      </c>
      <c r="L13" s="414">
        <v>125651.60684000001</v>
      </c>
      <c r="M13" s="415">
        <v>0.42479170106569847</v>
      </c>
      <c r="N13" s="414">
        <v>211425.95012999998</v>
      </c>
      <c r="O13" s="415">
        <v>0.84009736638826693</v>
      </c>
      <c r="P13" s="414">
        <v>685670.65978999995</v>
      </c>
      <c r="Q13" s="415">
        <v>0.47873538282328421</v>
      </c>
      <c r="R13" s="414">
        <v>2687312.41658</v>
      </c>
      <c r="S13" s="415">
        <v>0.5687364935162601</v>
      </c>
    </row>
    <row r="14" spans="1:20" ht="19.5">
      <c r="A14" s="393" t="s">
        <v>534</v>
      </c>
      <c r="B14" s="414">
        <v>0</v>
      </c>
      <c r="C14" s="415">
        <v>0</v>
      </c>
      <c r="D14" s="414">
        <v>0</v>
      </c>
      <c r="E14" s="415">
        <v>0</v>
      </c>
      <c r="F14" s="414">
        <v>0</v>
      </c>
      <c r="G14" s="415">
        <v>0</v>
      </c>
      <c r="H14" s="414">
        <v>0</v>
      </c>
      <c r="I14" s="415">
        <v>0</v>
      </c>
      <c r="J14" s="414">
        <v>0</v>
      </c>
      <c r="K14" s="415">
        <v>0</v>
      </c>
      <c r="L14" s="414">
        <v>0</v>
      </c>
      <c r="M14" s="415">
        <v>0</v>
      </c>
      <c r="N14" s="414">
        <v>0</v>
      </c>
      <c r="O14" s="415">
        <v>0</v>
      </c>
      <c r="P14" s="414">
        <v>0</v>
      </c>
      <c r="Q14" s="415">
        <v>0</v>
      </c>
      <c r="R14" s="414">
        <v>0</v>
      </c>
      <c r="S14" s="415">
        <v>0</v>
      </c>
    </row>
    <row r="15" spans="1:20" ht="19.5">
      <c r="A15" s="393" t="s">
        <v>535</v>
      </c>
      <c r="B15" s="414">
        <v>30597.445350000002</v>
      </c>
      <c r="C15" s="415">
        <v>4.3662660259539653E-2</v>
      </c>
      <c r="D15" s="414">
        <v>87879.889989999996</v>
      </c>
      <c r="E15" s="415">
        <v>5.0293402828504939E-2</v>
      </c>
      <c r="F15" s="414">
        <v>12232.683070000001</v>
      </c>
      <c r="G15" s="415">
        <v>4.3644086540003436E-2</v>
      </c>
      <c r="H15" s="414">
        <v>836.01125000000002</v>
      </c>
      <c r="I15" s="415">
        <v>8.1215311364792694E-2</v>
      </c>
      <c r="J15" s="414">
        <v>616.22703999999999</v>
      </c>
      <c r="K15" s="415">
        <v>9.2679433233313624E-2</v>
      </c>
      <c r="L15" s="414">
        <v>20585.279030000002</v>
      </c>
      <c r="M15" s="415">
        <v>6.9592868057792606E-2</v>
      </c>
      <c r="N15" s="414">
        <v>19132.45232</v>
      </c>
      <c r="O15" s="415">
        <v>7.6022469317026456E-2</v>
      </c>
      <c r="P15" s="414">
        <v>77293.692670000004</v>
      </c>
      <c r="Q15" s="415">
        <v>5.3966470669068282E-2</v>
      </c>
      <c r="R15" s="414">
        <v>249173.68072</v>
      </c>
      <c r="S15" s="415">
        <v>5.2734533050528255E-2</v>
      </c>
    </row>
    <row r="16" spans="1:20" ht="19.5" customHeight="1">
      <c r="A16" s="394" t="s">
        <v>536</v>
      </c>
      <c r="B16" s="414">
        <v>0</v>
      </c>
      <c r="C16" s="415">
        <v>0</v>
      </c>
      <c r="D16" s="414">
        <v>0</v>
      </c>
      <c r="E16" s="415">
        <v>0</v>
      </c>
      <c r="F16" s="414">
        <v>0</v>
      </c>
      <c r="G16" s="415">
        <v>0</v>
      </c>
      <c r="H16" s="414">
        <v>0</v>
      </c>
      <c r="I16" s="415">
        <v>0</v>
      </c>
      <c r="J16" s="414">
        <v>0</v>
      </c>
      <c r="K16" s="415">
        <v>0</v>
      </c>
      <c r="L16" s="414">
        <v>0</v>
      </c>
      <c r="M16" s="415">
        <v>0</v>
      </c>
      <c r="N16" s="414">
        <v>0</v>
      </c>
      <c r="O16" s="415">
        <v>0</v>
      </c>
      <c r="P16" s="414">
        <v>0</v>
      </c>
      <c r="Q16" s="415">
        <v>0</v>
      </c>
      <c r="R16" s="414">
        <v>0</v>
      </c>
      <c r="S16" s="415">
        <v>0</v>
      </c>
    </row>
    <row r="17" spans="1:19" ht="18.75" customHeight="1">
      <c r="A17" s="394" t="s">
        <v>537</v>
      </c>
      <c r="B17" s="414">
        <v>3380.1617799999999</v>
      </c>
      <c r="C17" s="415">
        <v>4.823502541934299E-3</v>
      </c>
      <c r="D17" s="414">
        <v>9781.0886300000002</v>
      </c>
      <c r="E17" s="415">
        <v>5.59768828370036E-3</v>
      </c>
      <c r="F17" s="414">
        <v>2615.5548799999997</v>
      </c>
      <c r="G17" s="415">
        <v>9.3318450972382037E-3</v>
      </c>
      <c r="H17" s="414">
        <v>0</v>
      </c>
      <c r="I17" s="415">
        <v>0</v>
      </c>
      <c r="J17" s="414">
        <v>0</v>
      </c>
      <c r="K17" s="415">
        <v>0</v>
      </c>
      <c r="L17" s="414">
        <v>1414.38058</v>
      </c>
      <c r="M17" s="415">
        <v>4.7816112156651288E-3</v>
      </c>
      <c r="N17" s="414">
        <v>0</v>
      </c>
      <c r="O17" s="415">
        <v>0</v>
      </c>
      <c r="P17" s="414">
        <v>0</v>
      </c>
      <c r="Q17" s="415">
        <v>0</v>
      </c>
      <c r="R17" s="414">
        <v>17191.185870000001</v>
      </c>
      <c r="S17" s="415">
        <v>3.6383022348897833E-3</v>
      </c>
    </row>
    <row r="18" spans="1:19" ht="19.5">
      <c r="A18" s="395" t="s">
        <v>538</v>
      </c>
      <c r="B18" s="414">
        <v>0</v>
      </c>
      <c r="C18" s="415">
        <v>0</v>
      </c>
      <c r="D18" s="414">
        <v>0</v>
      </c>
      <c r="E18" s="415">
        <v>0</v>
      </c>
      <c r="F18" s="414">
        <v>0</v>
      </c>
      <c r="G18" s="415">
        <v>0</v>
      </c>
      <c r="H18" s="414">
        <v>0</v>
      </c>
      <c r="I18" s="415">
        <v>0</v>
      </c>
      <c r="J18" s="414">
        <v>0</v>
      </c>
      <c r="K18" s="415">
        <v>0</v>
      </c>
      <c r="L18" s="414">
        <v>0</v>
      </c>
      <c r="M18" s="415">
        <v>0</v>
      </c>
      <c r="N18" s="414">
        <v>0</v>
      </c>
      <c r="O18" s="415">
        <v>0</v>
      </c>
      <c r="P18" s="414">
        <v>0</v>
      </c>
      <c r="Q18" s="415">
        <v>0</v>
      </c>
      <c r="R18" s="414">
        <v>0</v>
      </c>
      <c r="S18" s="415">
        <v>0</v>
      </c>
    </row>
    <row r="19" spans="1:19" ht="18.75">
      <c r="A19" s="386" t="s">
        <v>539</v>
      </c>
      <c r="B19" s="414">
        <v>2706.3144700000003</v>
      </c>
      <c r="C19" s="415">
        <v>3.8619201017409815E-3</v>
      </c>
      <c r="D19" s="414">
        <v>27073.43664</v>
      </c>
      <c r="E19" s="415">
        <v>1.5494048240643746E-2</v>
      </c>
      <c r="F19" s="414">
        <v>0</v>
      </c>
      <c r="G19" s="415">
        <v>0</v>
      </c>
      <c r="H19" s="414">
        <v>0</v>
      </c>
      <c r="I19" s="415">
        <v>0</v>
      </c>
      <c r="J19" s="414">
        <v>0</v>
      </c>
      <c r="K19" s="415">
        <v>0</v>
      </c>
      <c r="L19" s="414">
        <v>0</v>
      </c>
      <c r="M19" s="415">
        <v>0</v>
      </c>
      <c r="N19" s="414">
        <v>0</v>
      </c>
      <c r="O19" s="415">
        <v>0</v>
      </c>
      <c r="P19" s="414">
        <v>0</v>
      </c>
      <c r="Q19" s="415">
        <v>0</v>
      </c>
      <c r="R19" s="414">
        <v>29779.751110000001</v>
      </c>
      <c r="S19" s="415">
        <v>6.3025166406379214E-3</v>
      </c>
    </row>
    <row r="20" spans="1:19" ht="19.5">
      <c r="A20" s="393" t="s">
        <v>540</v>
      </c>
      <c r="B20" s="414">
        <v>13419.58971</v>
      </c>
      <c r="C20" s="415">
        <v>1.9149800894411737E-2</v>
      </c>
      <c r="D20" s="414">
        <v>173880.80025</v>
      </c>
      <c r="E20" s="415">
        <v>9.9511471078436345E-2</v>
      </c>
      <c r="F20" s="414">
        <v>61356.184560000002</v>
      </c>
      <c r="G20" s="415">
        <v>0.21890819972834158</v>
      </c>
      <c r="H20" s="414">
        <v>2930.1690699999999</v>
      </c>
      <c r="I20" s="415">
        <v>0.28465477392981858</v>
      </c>
      <c r="J20" s="414">
        <v>341.27898999999996</v>
      </c>
      <c r="K20" s="415">
        <v>5.1327743371400426E-2</v>
      </c>
      <c r="L20" s="414">
        <v>60812.113590000001</v>
      </c>
      <c r="M20" s="415">
        <v>0.20558814826929098</v>
      </c>
      <c r="N20" s="414">
        <v>5682.2632999999996</v>
      </c>
      <c r="O20" s="415">
        <v>2.2578375220825609E-2</v>
      </c>
      <c r="P20" s="414">
        <v>273822.89985000005</v>
      </c>
      <c r="Q20" s="415">
        <v>0.19118319985519006</v>
      </c>
      <c r="R20" s="414">
        <v>592245.29931999999</v>
      </c>
      <c r="S20" s="415">
        <v>0.12534140532324572</v>
      </c>
    </row>
    <row r="21" spans="1:19" ht="19.5">
      <c r="A21" s="393" t="s">
        <v>541</v>
      </c>
      <c r="B21" s="414">
        <v>1172.4521599999998</v>
      </c>
      <c r="C21" s="415">
        <v>1.6730932843268698E-3</v>
      </c>
      <c r="D21" s="414">
        <v>82727.391510000001</v>
      </c>
      <c r="E21" s="415">
        <v>4.734464308771115E-2</v>
      </c>
      <c r="F21" s="414">
        <v>29221.342989999997</v>
      </c>
      <c r="G21" s="415">
        <v>0.10425667165352977</v>
      </c>
      <c r="H21" s="414">
        <v>1045.2817399999999</v>
      </c>
      <c r="I21" s="415">
        <v>0.1015451430564269</v>
      </c>
      <c r="J21" s="414">
        <v>96.651990000000012</v>
      </c>
      <c r="K21" s="415">
        <v>1.4536284636376712E-2</v>
      </c>
      <c r="L21" s="414">
        <v>28735.190070000001</v>
      </c>
      <c r="M21" s="415">
        <v>9.714535752674236E-2</v>
      </c>
      <c r="N21" s="414">
        <v>0</v>
      </c>
      <c r="O21" s="415">
        <v>0</v>
      </c>
      <c r="P21" s="414">
        <v>105659.57677</v>
      </c>
      <c r="Q21" s="415">
        <v>7.3771536249522707E-2</v>
      </c>
      <c r="R21" s="414">
        <v>248657.88722999999</v>
      </c>
      <c r="S21" s="415">
        <v>5.2625371726719668E-2</v>
      </c>
    </row>
    <row r="22" spans="1:19" ht="19.5">
      <c r="A22" s="393" t="s">
        <v>542</v>
      </c>
      <c r="B22" s="414">
        <v>0</v>
      </c>
      <c r="C22" s="415">
        <v>0</v>
      </c>
      <c r="D22" s="414">
        <v>0</v>
      </c>
      <c r="E22" s="415">
        <v>0</v>
      </c>
      <c r="F22" s="414">
        <v>14949.28622</v>
      </c>
      <c r="G22" s="415">
        <v>5.3336454297344987E-2</v>
      </c>
      <c r="H22" s="414">
        <v>25.708179999999999</v>
      </c>
      <c r="I22" s="415">
        <v>2.4974518504650937E-3</v>
      </c>
      <c r="J22" s="414">
        <v>25.708179999999999</v>
      </c>
      <c r="K22" s="415">
        <v>3.8664638147978842E-3</v>
      </c>
      <c r="L22" s="414">
        <v>6114.2290000000003</v>
      </c>
      <c r="M22" s="415">
        <v>2.0670437911092489E-2</v>
      </c>
      <c r="N22" s="414">
        <v>2583.1102700000001</v>
      </c>
      <c r="O22" s="415">
        <v>1.0263944107065253E-2</v>
      </c>
      <c r="P22" s="414">
        <v>22720.432929999999</v>
      </c>
      <c r="Q22" s="415">
        <v>1.5863410518375715E-2</v>
      </c>
      <c r="R22" s="414">
        <v>46418.474780000004</v>
      </c>
      <c r="S22" s="415">
        <v>9.8238970719853585E-3</v>
      </c>
    </row>
    <row r="23" spans="1:19" ht="19.5">
      <c r="A23" s="393" t="s">
        <v>534</v>
      </c>
      <c r="B23" s="414">
        <v>0</v>
      </c>
      <c r="C23" s="415">
        <v>0</v>
      </c>
      <c r="D23" s="414">
        <v>0</v>
      </c>
      <c r="E23" s="415">
        <v>0</v>
      </c>
      <c r="F23" s="414">
        <v>0</v>
      </c>
      <c r="G23" s="415">
        <v>0</v>
      </c>
      <c r="H23" s="414">
        <v>0</v>
      </c>
      <c r="I23" s="415">
        <v>0</v>
      </c>
      <c r="J23" s="414">
        <v>0</v>
      </c>
      <c r="K23" s="415">
        <v>0</v>
      </c>
      <c r="L23" s="414">
        <v>0</v>
      </c>
      <c r="M23" s="415">
        <v>0</v>
      </c>
      <c r="N23" s="414">
        <v>0</v>
      </c>
      <c r="O23" s="415">
        <v>0</v>
      </c>
      <c r="P23" s="414">
        <v>0</v>
      </c>
      <c r="Q23" s="415">
        <v>0</v>
      </c>
      <c r="R23" s="414">
        <v>0</v>
      </c>
      <c r="S23" s="415">
        <v>0</v>
      </c>
    </row>
    <row r="24" spans="1:19" ht="19.5">
      <c r="A24" s="393" t="s">
        <v>543</v>
      </c>
      <c r="B24" s="414">
        <v>0</v>
      </c>
      <c r="C24" s="415">
        <v>0</v>
      </c>
      <c r="D24" s="414">
        <v>0</v>
      </c>
      <c r="E24" s="415">
        <v>0</v>
      </c>
      <c r="F24" s="414">
        <v>0</v>
      </c>
      <c r="G24" s="415">
        <v>0</v>
      </c>
      <c r="H24" s="414">
        <v>0</v>
      </c>
      <c r="I24" s="415">
        <v>0</v>
      </c>
      <c r="J24" s="414">
        <v>0</v>
      </c>
      <c r="K24" s="415">
        <v>0</v>
      </c>
      <c r="L24" s="414">
        <v>0</v>
      </c>
      <c r="M24" s="415">
        <v>0</v>
      </c>
      <c r="N24" s="414">
        <v>3099.1530299999999</v>
      </c>
      <c r="O24" s="415">
        <v>1.2314431113760358E-2</v>
      </c>
      <c r="P24" s="414">
        <v>0</v>
      </c>
      <c r="Q24" s="415">
        <v>0</v>
      </c>
      <c r="R24" s="414">
        <v>3099.1530299999999</v>
      </c>
      <c r="S24" s="415">
        <v>6.5589747447215776E-4</v>
      </c>
    </row>
    <row r="25" spans="1:19" ht="19.5">
      <c r="A25" s="394" t="s">
        <v>536</v>
      </c>
      <c r="B25" s="414">
        <v>0</v>
      </c>
      <c r="C25" s="415">
        <v>0</v>
      </c>
      <c r="D25" s="414">
        <v>0</v>
      </c>
      <c r="E25" s="415">
        <v>0</v>
      </c>
      <c r="F25" s="414">
        <v>0</v>
      </c>
      <c r="G25" s="415">
        <v>0</v>
      </c>
      <c r="H25" s="414">
        <v>0</v>
      </c>
      <c r="I25" s="415">
        <v>0</v>
      </c>
      <c r="J25" s="414">
        <v>0</v>
      </c>
      <c r="K25" s="415">
        <v>0</v>
      </c>
      <c r="L25" s="414">
        <v>0</v>
      </c>
      <c r="M25" s="415">
        <v>0</v>
      </c>
      <c r="N25" s="414">
        <v>0</v>
      </c>
      <c r="O25" s="415">
        <v>0</v>
      </c>
      <c r="P25" s="414">
        <v>0</v>
      </c>
      <c r="Q25" s="415">
        <v>0</v>
      </c>
      <c r="R25" s="414">
        <v>0</v>
      </c>
      <c r="S25" s="415">
        <v>0</v>
      </c>
    </row>
    <row r="26" spans="1:19" ht="19.5">
      <c r="A26" s="394" t="s">
        <v>544</v>
      </c>
      <c r="B26" s="414">
        <v>12247.137550000001</v>
      </c>
      <c r="C26" s="415">
        <v>1.7476707610084866E-2</v>
      </c>
      <c r="D26" s="414">
        <v>91153.408739999999</v>
      </c>
      <c r="E26" s="415">
        <v>5.2166827990725202E-2</v>
      </c>
      <c r="F26" s="414">
        <v>17185.555350000002</v>
      </c>
      <c r="G26" s="415">
        <v>6.1315073777466804E-2</v>
      </c>
      <c r="H26" s="414">
        <v>1859.1791499999999</v>
      </c>
      <c r="I26" s="415">
        <v>0.18061217902292656</v>
      </c>
      <c r="J26" s="414">
        <v>218.91882000000001</v>
      </c>
      <c r="K26" s="415">
        <v>3.2924994920225839E-2</v>
      </c>
      <c r="L26" s="414">
        <v>25962.694520000001</v>
      </c>
      <c r="M26" s="415">
        <v>8.7772352831456138E-2</v>
      </c>
      <c r="N26" s="414">
        <v>0</v>
      </c>
      <c r="O26" s="415">
        <v>0</v>
      </c>
      <c r="P26" s="414">
        <v>145442.89014999999</v>
      </c>
      <c r="Q26" s="415">
        <v>0.10154825308729158</v>
      </c>
      <c r="R26" s="414">
        <v>294069.78428000002</v>
      </c>
      <c r="S26" s="415">
        <v>6.2236239050068538E-2</v>
      </c>
    </row>
    <row r="27" spans="1:19" ht="19.5">
      <c r="A27" s="395" t="s">
        <v>538</v>
      </c>
      <c r="B27" s="414">
        <v>0</v>
      </c>
      <c r="C27" s="415">
        <v>0</v>
      </c>
      <c r="D27" s="414">
        <v>0</v>
      </c>
      <c r="E27" s="415">
        <v>0</v>
      </c>
      <c r="F27" s="414">
        <v>0</v>
      </c>
      <c r="G27" s="415">
        <v>0</v>
      </c>
      <c r="H27" s="414">
        <v>0</v>
      </c>
      <c r="I27" s="415">
        <v>0</v>
      </c>
      <c r="J27" s="414">
        <v>0</v>
      </c>
      <c r="K27" s="415">
        <v>0</v>
      </c>
      <c r="L27" s="414">
        <v>0</v>
      </c>
      <c r="M27" s="415">
        <v>0</v>
      </c>
      <c r="N27" s="414">
        <v>0</v>
      </c>
      <c r="O27" s="415">
        <v>0</v>
      </c>
      <c r="P27" s="414">
        <v>0</v>
      </c>
      <c r="Q27" s="415">
        <v>0</v>
      </c>
      <c r="R27" s="414">
        <v>0</v>
      </c>
      <c r="S27" s="415">
        <v>0</v>
      </c>
    </row>
    <row r="28" spans="1:19" ht="19.5" customHeight="1">
      <c r="A28" s="393" t="s">
        <v>539</v>
      </c>
      <c r="B28" s="414">
        <v>0</v>
      </c>
      <c r="C28" s="415">
        <v>0</v>
      </c>
      <c r="D28" s="414">
        <v>0</v>
      </c>
      <c r="E28" s="415">
        <v>0</v>
      </c>
      <c r="F28" s="414">
        <v>0</v>
      </c>
      <c r="G28" s="415">
        <v>0</v>
      </c>
      <c r="H28" s="414">
        <v>0</v>
      </c>
      <c r="I28" s="415">
        <v>0</v>
      </c>
      <c r="J28" s="414">
        <v>0</v>
      </c>
      <c r="K28" s="415">
        <v>0</v>
      </c>
      <c r="L28" s="414">
        <v>0</v>
      </c>
      <c r="M28" s="415">
        <v>0</v>
      </c>
      <c r="N28" s="414">
        <v>0</v>
      </c>
      <c r="O28" s="415">
        <v>0</v>
      </c>
      <c r="P28" s="414">
        <v>0</v>
      </c>
      <c r="Q28" s="415">
        <v>0</v>
      </c>
      <c r="R28" s="414">
        <v>0</v>
      </c>
      <c r="S28" s="415">
        <v>0</v>
      </c>
    </row>
    <row r="29" spans="1:19" ht="19.5">
      <c r="A29" s="393" t="s">
        <v>545</v>
      </c>
      <c r="B29" s="414">
        <v>0</v>
      </c>
      <c r="C29" s="415">
        <v>0</v>
      </c>
      <c r="D29" s="414">
        <v>0</v>
      </c>
      <c r="E29" s="415">
        <v>0</v>
      </c>
      <c r="F29" s="414">
        <v>0</v>
      </c>
      <c r="G29" s="415">
        <v>0</v>
      </c>
      <c r="H29" s="414">
        <v>0</v>
      </c>
      <c r="I29" s="415">
        <v>0</v>
      </c>
      <c r="J29" s="414">
        <v>0</v>
      </c>
      <c r="K29" s="415">
        <v>0</v>
      </c>
      <c r="L29" s="414">
        <v>0</v>
      </c>
      <c r="M29" s="415">
        <v>0</v>
      </c>
      <c r="N29" s="414">
        <v>0</v>
      </c>
      <c r="O29" s="415">
        <v>0</v>
      </c>
      <c r="P29" s="414">
        <v>0</v>
      </c>
      <c r="Q29" s="415">
        <v>0</v>
      </c>
      <c r="R29" s="414">
        <v>0</v>
      </c>
      <c r="S29" s="415">
        <v>0</v>
      </c>
    </row>
    <row r="30" spans="1:19" ht="18">
      <c r="A30" s="386" t="s">
        <v>546</v>
      </c>
      <c r="B30" s="412">
        <v>704720.65575999999</v>
      </c>
      <c r="C30" s="413">
        <v>1.0056388112914425</v>
      </c>
      <c r="D30" s="412">
        <v>1751825.5904600001</v>
      </c>
      <c r="E30" s="413">
        <v>1.0025646381249904</v>
      </c>
      <c r="F30" s="412">
        <v>280819.51686999999</v>
      </c>
      <c r="G30" s="413">
        <v>1.0019152156777191</v>
      </c>
      <c r="H30" s="412">
        <v>10314.16265</v>
      </c>
      <c r="I30" s="413">
        <v>1.0019816492742954</v>
      </c>
      <c r="J30" s="412">
        <v>6659.5664200000001</v>
      </c>
      <c r="K30" s="413">
        <v>1.001586755078465</v>
      </c>
      <c r="L30" s="412">
        <v>301384.14382999996</v>
      </c>
      <c r="M30" s="413">
        <v>1.0188925263390989</v>
      </c>
      <c r="N30" s="412">
        <v>252184.87805</v>
      </c>
      <c r="O30" s="413">
        <v>1.0020522635110991</v>
      </c>
      <c r="P30" s="412">
        <v>1437117.69649</v>
      </c>
      <c r="Q30" s="413">
        <v>1.0033958442993167</v>
      </c>
      <c r="R30" s="412">
        <v>4745026.2105299998</v>
      </c>
      <c r="S30" s="413">
        <v>1.0042262120211662</v>
      </c>
    </row>
    <row r="31" spans="1:19" ht="19.5">
      <c r="A31" s="393" t="s">
        <v>547</v>
      </c>
      <c r="B31" s="414">
        <v>3951.5050000000001</v>
      </c>
      <c r="C31" s="415">
        <v>5.638811291442415E-3</v>
      </c>
      <c r="D31" s="414">
        <v>4481.3057699999999</v>
      </c>
      <c r="E31" s="415">
        <v>2.5646381249903693E-3</v>
      </c>
      <c r="F31" s="414">
        <v>536.80184999999994</v>
      </c>
      <c r="G31" s="415">
        <v>1.915215677719176E-3</v>
      </c>
      <c r="H31" s="414">
        <v>20.398630000000001</v>
      </c>
      <c r="I31" s="415">
        <v>1.9816492742952933E-3</v>
      </c>
      <c r="J31" s="414">
        <v>10.550360000000001</v>
      </c>
      <c r="K31" s="415">
        <v>1.5867550784649483E-3</v>
      </c>
      <c r="L31" s="414">
        <v>5588.3302000000003</v>
      </c>
      <c r="M31" s="415">
        <v>1.8892526339099023E-2</v>
      </c>
      <c r="N31" s="414">
        <v>516.48984999999993</v>
      </c>
      <c r="O31" s="415">
        <v>2.0522635110991664E-3</v>
      </c>
      <c r="P31" s="414">
        <v>4863.7115300000005</v>
      </c>
      <c r="Q31" s="415">
        <v>3.3958442993166707E-3</v>
      </c>
      <c r="R31" s="414">
        <v>19969.09319</v>
      </c>
      <c r="S31" s="415">
        <v>4.2262120211663647E-3</v>
      </c>
    </row>
    <row r="32" spans="1:19" ht="22.5" customHeight="1">
      <c r="A32" s="789" t="s">
        <v>548</v>
      </c>
      <c r="B32" s="790">
        <v>700769.15075999999</v>
      </c>
      <c r="C32" s="791">
        <v>1</v>
      </c>
      <c r="D32" s="790">
        <v>1747344.2846900001</v>
      </c>
      <c r="E32" s="791">
        <v>1</v>
      </c>
      <c r="F32" s="790">
        <v>280282.71502</v>
      </c>
      <c r="G32" s="791">
        <v>1</v>
      </c>
      <c r="H32" s="790">
        <v>10293.764019999999</v>
      </c>
      <c r="I32" s="791">
        <v>1</v>
      </c>
      <c r="J32" s="790">
        <v>6649.0160599999999</v>
      </c>
      <c r="K32" s="791">
        <v>1</v>
      </c>
      <c r="L32" s="790">
        <v>295795.81362999999</v>
      </c>
      <c r="M32" s="791">
        <v>1</v>
      </c>
      <c r="N32" s="790">
        <v>251668.38819999999</v>
      </c>
      <c r="O32" s="791">
        <v>1</v>
      </c>
      <c r="P32" s="790">
        <v>1432253.98496</v>
      </c>
      <c r="Q32" s="791">
        <v>1</v>
      </c>
      <c r="R32" s="790">
        <v>4725057.1173400003</v>
      </c>
      <c r="S32" s="791">
        <v>1</v>
      </c>
    </row>
    <row r="33" spans="1:19" ht="19.5">
      <c r="A33" s="395" t="s">
        <v>549</v>
      </c>
      <c r="B33" s="414">
        <v>2501.0364199999999</v>
      </c>
      <c r="C33" s="415">
        <v>3.568987614947903E-3</v>
      </c>
      <c r="D33" s="414">
        <v>1230.6781599999999</v>
      </c>
      <c r="E33" s="415">
        <v>7.0431349493230351E-4</v>
      </c>
      <c r="F33" s="414">
        <v>0</v>
      </c>
      <c r="G33" s="415">
        <v>0</v>
      </c>
      <c r="H33" s="414">
        <v>0</v>
      </c>
      <c r="I33" s="415">
        <v>0</v>
      </c>
      <c r="J33" s="414">
        <v>0</v>
      </c>
      <c r="K33" s="415">
        <v>0</v>
      </c>
      <c r="L33" s="414">
        <v>770.61469</v>
      </c>
      <c r="M33" s="415">
        <v>2.6052251400823859E-3</v>
      </c>
      <c r="N33" s="414">
        <v>992.24433999999997</v>
      </c>
      <c r="O33" s="415">
        <v>3.942665771799146E-3</v>
      </c>
      <c r="P33" s="414">
        <v>1905.5820000000001</v>
      </c>
      <c r="Q33" s="415">
        <v>1.3304777085701173E-3</v>
      </c>
      <c r="R33" s="414">
        <v>7400.1556100000007</v>
      </c>
      <c r="S33" s="415">
        <v>1.5661515673203042E-3</v>
      </c>
    </row>
    <row r="34" spans="1:19" ht="19.5">
      <c r="A34" s="395" t="s">
        <v>550</v>
      </c>
      <c r="B34" s="414">
        <v>0</v>
      </c>
      <c r="C34" s="415">
        <v>0</v>
      </c>
      <c r="D34" s="414">
        <v>0</v>
      </c>
      <c r="E34" s="415">
        <v>0</v>
      </c>
      <c r="F34" s="414">
        <v>0</v>
      </c>
      <c r="G34" s="415">
        <v>0</v>
      </c>
      <c r="H34" s="414">
        <v>0</v>
      </c>
      <c r="I34" s="415">
        <v>0</v>
      </c>
      <c r="J34" s="414">
        <v>0</v>
      </c>
      <c r="K34" s="415">
        <v>0</v>
      </c>
      <c r="L34" s="414">
        <v>4438.7911799999993</v>
      </c>
      <c r="M34" s="415">
        <v>1.5006267754527177E-2</v>
      </c>
      <c r="N34" s="414">
        <v>0</v>
      </c>
      <c r="O34" s="415">
        <v>0</v>
      </c>
      <c r="P34" s="414">
        <v>0</v>
      </c>
      <c r="Q34" s="415">
        <v>0</v>
      </c>
      <c r="R34" s="414">
        <v>4438.7911799999993</v>
      </c>
      <c r="S34" s="415">
        <v>9.3941534880298842E-4</v>
      </c>
    </row>
    <row r="35" spans="1:19" ht="12.75" customHeight="1">
      <c r="A35" s="23" t="s">
        <v>683</v>
      </c>
    </row>
    <row r="36" spans="1:19" ht="12.75" customHeight="1"/>
    <row r="37" spans="1:19" ht="12.75" customHeight="1">
      <c r="A37" s="686" t="s">
        <v>98</v>
      </c>
    </row>
    <row r="38" spans="1:19" ht="12.75" customHeight="1"/>
    <row r="39" spans="1:19" ht="12.75" customHeight="1"/>
    <row r="40" spans="1:19" ht="12.75" customHeight="1">
      <c r="S40" s="25" t="s">
        <v>1039</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P95"/>
  <sheetViews>
    <sheetView showGridLines="0" zoomScaleNormal="100" workbookViewId="0"/>
  </sheetViews>
  <sheetFormatPr defaultRowHeight="15"/>
  <cols>
    <col min="1" max="1" width="15.140625" customWidth="1"/>
    <col min="2" max="2" width="15.140625" bestFit="1" customWidth="1"/>
    <col min="3" max="3" width="11.85546875" customWidth="1"/>
    <col min="4" max="4" width="11.5703125" customWidth="1"/>
    <col min="5" max="5" width="12.42578125" customWidth="1"/>
    <col min="6" max="6" width="9.5703125" bestFit="1" customWidth="1"/>
    <col min="7" max="7" width="10.42578125" customWidth="1"/>
    <col min="8" max="8" width="12.7109375" customWidth="1"/>
    <col min="11" max="11" width="10.140625" bestFit="1" customWidth="1"/>
  </cols>
  <sheetData>
    <row r="1" spans="1:12" ht="12.75" customHeight="1">
      <c r="A1" s="157" t="s">
        <v>843</v>
      </c>
      <c r="G1" s="142" t="str">
        <f>Naslovnica!A20</f>
        <v>Kolovoz 2019.</v>
      </c>
    </row>
    <row r="2" spans="1:12" ht="12.75" customHeight="1">
      <c r="A2" s="623" t="s">
        <v>844</v>
      </c>
      <c r="G2" s="599" t="str">
        <f>Naslovnica!A24</f>
        <v>August 2019</v>
      </c>
    </row>
    <row r="3" spans="1:12" ht="12.75" customHeight="1"/>
    <row r="4" spans="1:12" s="274" customFormat="1" ht="12.75" customHeight="1">
      <c r="A4" s="822"/>
      <c r="B4" s="822"/>
      <c r="C4" s="871"/>
      <c r="D4" s="871"/>
      <c r="E4" s="1034" t="s">
        <v>1092</v>
      </c>
      <c r="F4" s="1034"/>
      <c r="G4" s="1034"/>
    </row>
    <row r="5" spans="1:12" ht="36">
      <c r="A5" s="1038" t="s">
        <v>672</v>
      </c>
      <c r="B5" s="1038"/>
      <c r="C5" s="1038"/>
      <c r="D5" s="823" t="str">
        <f>$G$1</f>
        <v>Kolovoz 2019.</v>
      </c>
      <c r="E5" s="824" t="s">
        <v>19</v>
      </c>
      <c r="F5" s="824" t="s">
        <v>70</v>
      </c>
      <c r="G5" s="824" t="s">
        <v>53</v>
      </c>
    </row>
    <row r="6" spans="1:12" s="274" customFormat="1" ht="24">
      <c r="A6" s="1039"/>
      <c r="B6" s="1039"/>
      <c r="C6" s="1039"/>
      <c r="D6" s="825" t="str">
        <f>$G$2</f>
        <v>August 2019</v>
      </c>
      <c r="E6" s="826" t="s">
        <v>48</v>
      </c>
      <c r="F6" s="826" t="s">
        <v>337</v>
      </c>
      <c r="G6" s="826" t="s">
        <v>336</v>
      </c>
    </row>
    <row r="7" spans="1:12" ht="24" customHeight="1">
      <c r="A7" s="1035" t="s">
        <v>673</v>
      </c>
      <c r="B7" s="1035"/>
      <c r="C7" s="1035"/>
      <c r="D7" s="688">
        <v>42184</v>
      </c>
      <c r="E7" s="689">
        <v>6.1672754874519953E-4</v>
      </c>
      <c r="F7" s="689">
        <v>4.2043377303492946E-2</v>
      </c>
      <c r="G7" s="689">
        <v>0.16853185595567877</v>
      </c>
    </row>
    <row r="8" spans="1:12" ht="48.75" customHeight="1">
      <c r="A8" s="1035" t="s">
        <v>1107</v>
      </c>
      <c r="B8" s="1035"/>
      <c r="C8" s="1035"/>
      <c r="D8" s="688">
        <v>6729.595769999999</v>
      </c>
      <c r="E8" s="689">
        <v>-3.2159509072382186E-2</v>
      </c>
      <c r="F8" s="689">
        <v>-0.77941215216536264</v>
      </c>
      <c r="G8" s="689">
        <v>-0.56440018378315793</v>
      </c>
    </row>
    <row r="9" spans="1:12" ht="44.25" customHeight="1">
      <c r="A9" s="1035" t="s">
        <v>1108</v>
      </c>
      <c r="B9" s="1035"/>
      <c r="C9" s="1035"/>
      <c r="D9" s="688">
        <v>69876.542320000022</v>
      </c>
      <c r="E9" s="689">
        <v>0.10657040660978723</v>
      </c>
      <c r="F9" s="689">
        <v>-0.44081400117302261</v>
      </c>
      <c r="G9" s="689">
        <v>0.14095740394875156</v>
      </c>
    </row>
    <row r="10" spans="1:12" ht="24" customHeight="1">
      <c r="A10" s="1035" t="s">
        <v>674</v>
      </c>
      <c r="B10" s="1035"/>
      <c r="C10" s="1035"/>
      <c r="D10" s="688">
        <v>1076727.9071400003</v>
      </c>
      <c r="E10" s="689">
        <v>6.2893517667175214E-3</v>
      </c>
      <c r="F10" s="689">
        <v>6.9401050404785503E-2</v>
      </c>
      <c r="G10" s="689">
        <v>0.14164895906433062</v>
      </c>
    </row>
    <row r="11" spans="1:12" ht="38.25" customHeight="1">
      <c r="A11" s="1035" t="s">
        <v>675</v>
      </c>
      <c r="B11" s="1035"/>
      <c r="C11" s="1035"/>
      <c r="D11" s="688">
        <v>1556.96468</v>
      </c>
      <c r="E11" s="689">
        <v>-0.93901010608232083</v>
      </c>
      <c r="F11" s="689">
        <v>-0.58140008871293158</v>
      </c>
      <c r="G11" s="689">
        <v>-0.35378940760028965</v>
      </c>
      <c r="I11" s="920"/>
      <c r="J11" s="920"/>
      <c r="K11" s="920"/>
      <c r="L11" s="920"/>
    </row>
    <row r="12" spans="1:12" s="274" customFormat="1">
      <c r="A12" s="917" t="s">
        <v>1072</v>
      </c>
      <c r="B12" s="918" t="s">
        <v>1073</v>
      </c>
      <c r="C12" s="916"/>
      <c r="D12" s="688">
        <v>1045.12473</v>
      </c>
      <c r="E12" s="689">
        <v>-0.16805181051077467</v>
      </c>
      <c r="F12" s="689">
        <v>-0.55620175955405338</v>
      </c>
      <c r="G12" s="689">
        <v>-0.47967197556970609</v>
      </c>
      <c r="I12" s="137"/>
      <c r="J12" s="137"/>
      <c r="K12" s="137"/>
      <c r="L12" s="137"/>
    </row>
    <row r="13" spans="1:12" s="274" customFormat="1">
      <c r="A13" s="919"/>
      <c r="B13" s="918" t="s">
        <v>1074</v>
      </c>
      <c r="C13" s="916"/>
      <c r="D13" s="688">
        <v>115.21527999999999</v>
      </c>
      <c r="E13" s="689">
        <v>0.34063463416989692</v>
      </c>
      <c r="F13" s="689">
        <v>3.0118137818169153</v>
      </c>
      <c r="G13" s="689">
        <v>1.8082458858682315</v>
      </c>
      <c r="I13" s="137"/>
      <c r="J13" s="137"/>
      <c r="K13" s="137"/>
      <c r="L13" s="137"/>
    </row>
    <row r="14" spans="1:12" s="274" customFormat="1">
      <c r="A14" s="919"/>
      <c r="B14" s="918" t="s">
        <v>1075</v>
      </c>
      <c r="C14" s="916"/>
      <c r="D14" s="688">
        <v>396.62466999999998</v>
      </c>
      <c r="E14" s="689">
        <v>-0.71690724687430896</v>
      </c>
      <c r="F14" s="689">
        <v>-0.70307726153558248</v>
      </c>
      <c r="G14" s="689">
        <v>0.10246738590915849</v>
      </c>
      <c r="I14" s="137"/>
      <c r="J14" s="137"/>
      <c r="K14" s="137"/>
      <c r="L14" s="137"/>
    </row>
    <row r="15" spans="1:12" ht="39.75" customHeight="1">
      <c r="A15" s="1035" t="s">
        <v>676</v>
      </c>
      <c r="B15" s="1035"/>
      <c r="C15" s="1035"/>
      <c r="D15" s="688">
        <v>26545.898639999992</v>
      </c>
      <c r="E15" s="689">
        <v>6.2306166501229665E-2</v>
      </c>
      <c r="F15" s="689">
        <v>-0.5326267391334476</v>
      </c>
      <c r="G15" s="689">
        <v>-0.40204551854890946</v>
      </c>
    </row>
    <row r="16" spans="1:12" s="274" customFormat="1">
      <c r="A16" s="917" t="s">
        <v>1072</v>
      </c>
      <c r="B16" s="918" t="s">
        <v>1073</v>
      </c>
      <c r="C16" s="916"/>
      <c r="D16" s="688">
        <v>12709.6893</v>
      </c>
      <c r="E16" s="689">
        <v>8.9598263503804398E-2</v>
      </c>
      <c r="F16" s="689">
        <v>-0.73922208255270727</v>
      </c>
      <c r="G16" s="689">
        <v>-0.67338138721054286</v>
      </c>
      <c r="I16" s="137"/>
      <c r="J16" s="137"/>
      <c r="K16" s="137"/>
      <c r="L16" s="137"/>
    </row>
    <row r="17" spans="1:12" s="274" customFormat="1">
      <c r="A17" s="919"/>
      <c r="B17" s="918" t="s">
        <v>1074</v>
      </c>
      <c r="C17" s="916"/>
      <c r="D17" s="688">
        <v>991.39377999999999</v>
      </c>
      <c r="E17" s="689">
        <v>0.13149749737068417</v>
      </c>
      <c r="F17" s="689">
        <v>-0.21329291291497854</v>
      </c>
      <c r="G17" s="689">
        <v>4.440377838876941E-2</v>
      </c>
      <c r="I17" s="137"/>
      <c r="J17" s="137"/>
      <c r="K17" s="137"/>
      <c r="L17" s="137"/>
    </row>
    <row r="18" spans="1:12" s="274" customFormat="1">
      <c r="A18" s="919"/>
      <c r="B18" s="918" t="s">
        <v>1075</v>
      </c>
      <c r="C18" s="916"/>
      <c r="D18" s="688">
        <v>12844.815559999992</v>
      </c>
      <c r="E18" s="689">
        <v>3.4787718516620769E-2</v>
      </c>
      <c r="F18" s="689">
        <v>0.73491204194266779</v>
      </c>
      <c r="G18" s="689">
        <v>1.6030520581728855</v>
      </c>
      <c r="I18" s="137"/>
      <c r="J18" s="137"/>
      <c r="K18" s="137"/>
      <c r="L18" s="137"/>
    </row>
    <row r="19" spans="1:12" ht="24" customHeight="1">
      <c r="A19" s="1035" t="s">
        <v>677</v>
      </c>
      <c r="B19" s="1035"/>
      <c r="C19" s="1035"/>
      <c r="D19" s="688">
        <v>333344.56965999998</v>
      </c>
      <c r="E19" s="689">
        <v>4.6926547484915648E-3</v>
      </c>
      <c r="F19" s="689">
        <v>8.652546815715989E-2</v>
      </c>
      <c r="G19" s="689">
        <v>0.13230332722503846</v>
      </c>
    </row>
    <row r="20" spans="1:12" ht="24" customHeight="1">
      <c r="A20" s="1035" t="s">
        <v>678</v>
      </c>
      <c r="B20" s="1035"/>
      <c r="C20" s="1035"/>
      <c r="D20" s="688">
        <v>1004173.61654</v>
      </c>
      <c r="E20" s="689">
        <v>9.9948435148766723E-3</v>
      </c>
      <c r="F20" s="689">
        <v>0.10585234842818392</v>
      </c>
      <c r="G20" s="689">
        <v>0.14841220000606103</v>
      </c>
    </row>
    <row r="21" spans="1:12" ht="12.75" customHeight="1">
      <c r="A21" s="30" t="s">
        <v>679</v>
      </c>
      <c r="D21" s="861"/>
    </row>
    <row r="22" spans="1:12" ht="12.75" customHeight="1">
      <c r="A22" s="34" t="s">
        <v>680</v>
      </c>
    </row>
    <row r="23" spans="1:12" ht="12.75" customHeight="1"/>
    <row r="24" spans="1:12">
      <c r="A24" s="141" t="s">
        <v>845</v>
      </c>
    </row>
    <row r="25" spans="1:12">
      <c r="A25" s="597" t="s">
        <v>846</v>
      </c>
    </row>
    <row r="26" spans="1:12" ht="12.75" customHeight="1">
      <c r="D26" s="872"/>
      <c r="E26" s="872" t="s">
        <v>45</v>
      </c>
      <c r="G26" s="801" t="s">
        <v>1114</v>
      </c>
    </row>
    <row r="27" spans="1:12" ht="12.75" customHeight="1">
      <c r="D27" s="873"/>
      <c r="E27" s="873" t="s">
        <v>46</v>
      </c>
      <c r="F27" s="588"/>
      <c r="G27" s="599" t="s">
        <v>1115</v>
      </c>
    </row>
    <row r="28" spans="1:12" ht="27.75" customHeight="1">
      <c r="A28" s="827"/>
      <c r="B28" s="828"/>
      <c r="C28" s="828" t="s">
        <v>1105</v>
      </c>
      <c r="D28" s="828"/>
      <c r="E28" s="1010" t="s">
        <v>663</v>
      </c>
      <c r="F28" s="1010"/>
      <c r="G28" s="1010"/>
      <c r="H28" s="1014"/>
      <c r="I28" s="1014"/>
      <c r="J28" s="1014"/>
    </row>
    <row r="29" spans="1:12" ht="27.75" customHeight="1">
      <c r="A29" s="827"/>
      <c r="B29" s="829"/>
      <c r="C29" s="830" t="s">
        <v>1106</v>
      </c>
      <c r="D29" s="829"/>
      <c r="E29" s="1016" t="s">
        <v>664</v>
      </c>
      <c r="F29" s="1016"/>
      <c r="G29" s="831" t="s">
        <v>665</v>
      </c>
      <c r="H29" s="1017"/>
      <c r="I29" s="1017"/>
      <c r="J29" s="330"/>
    </row>
    <row r="30" spans="1:12" ht="30" customHeight="1">
      <c r="A30" s="819" t="s">
        <v>666</v>
      </c>
      <c r="B30" s="819" t="s">
        <v>667</v>
      </c>
      <c r="C30" s="855" t="s">
        <v>668</v>
      </c>
      <c r="D30" s="855" t="s">
        <v>669</v>
      </c>
      <c r="E30" s="855" t="s">
        <v>667</v>
      </c>
      <c r="F30" s="855" t="s">
        <v>668</v>
      </c>
      <c r="G30" s="855" t="s">
        <v>669</v>
      </c>
      <c r="H30" s="331"/>
      <c r="I30" s="331"/>
      <c r="J30" s="331"/>
    </row>
    <row r="31" spans="1:12" ht="12.75" customHeight="1">
      <c r="A31" s="79" t="s">
        <v>8</v>
      </c>
      <c r="B31" s="397">
        <v>6</v>
      </c>
      <c r="C31" s="397">
        <v>6</v>
      </c>
      <c r="D31" s="397">
        <v>12</v>
      </c>
      <c r="E31" s="397">
        <v>0</v>
      </c>
      <c r="F31" s="397">
        <v>0</v>
      </c>
      <c r="G31" s="398">
        <v>0</v>
      </c>
      <c r="H31" s="332"/>
      <c r="I31" s="332"/>
      <c r="J31" s="333"/>
      <c r="K31" s="54"/>
    </row>
    <row r="32" spans="1:12" ht="12.75" customHeight="1">
      <c r="A32" s="79" t="s">
        <v>9</v>
      </c>
      <c r="B32" s="397">
        <v>357</v>
      </c>
      <c r="C32" s="397">
        <v>105</v>
      </c>
      <c r="D32" s="397">
        <v>462</v>
      </c>
      <c r="E32" s="397">
        <v>-4</v>
      </c>
      <c r="F32" s="397">
        <v>-4</v>
      </c>
      <c r="G32" s="398">
        <v>-1.7021276595744705E-2</v>
      </c>
      <c r="H32" s="332"/>
      <c r="I32" s="332"/>
      <c r="J32" s="333"/>
      <c r="K32" s="54"/>
    </row>
    <row r="33" spans="1:10" ht="12.75" customHeight="1">
      <c r="A33" s="79" t="s">
        <v>10</v>
      </c>
      <c r="B33" s="397">
        <v>946</v>
      </c>
      <c r="C33" s="397">
        <v>804</v>
      </c>
      <c r="D33" s="397">
        <v>1750</v>
      </c>
      <c r="E33" s="397">
        <v>-16</v>
      </c>
      <c r="F33" s="397">
        <v>4</v>
      </c>
      <c r="G33" s="398">
        <v>-6.8104426787741756E-3</v>
      </c>
      <c r="H33" s="332"/>
      <c r="I33" s="332"/>
      <c r="J33" s="333"/>
    </row>
    <row r="34" spans="1:10" ht="12.75" customHeight="1">
      <c r="A34" s="79" t="s">
        <v>11</v>
      </c>
      <c r="B34" s="397">
        <v>2107</v>
      </c>
      <c r="C34" s="397">
        <v>2012</v>
      </c>
      <c r="D34" s="397">
        <v>4119</v>
      </c>
      <c r="E34" s="397">
        <v>-31</v>
      </c>
      <c r="F34" s="397">
        <v>-34</v>
      </c>
      <c r="G34" s="398">
        <v>-1.5535372848948348E-2</v>
      </c>
      <c r="H34" s="332"/>
      <c r="I34" s="332"/>
      <c r="J34" s="333"/>
    </row>
    <row r="35" spans="1:10" ht="12.75" customHeight="1">
      <c r="A35" s="79" t="s">
        <v>12</v>
      </c>
      <c r="B35" s="397">
        <v>3165</v>
      </c>
      <c r="C35" s="397">
        <v>3093</v>
      </c>
      <c r="D35" s="397">
        <v>6258</v>
      </c>
      <c r="E35" s="397">
        <v>-23</v>
      </c>
      <c r="F35" s="397">
        <v>-10</v>
      </c>
      <c r="G35" s="398">
        <v>-5.2455889365760067E-3</v>
      </c>
      <c r="H35" s="332"/>
      <c r="I35" s="332"/>
      <c r="J35" s="333"/>
    </row>
    <row r="36" spans="1:10" ht="12.75" customHeight="1">
      <c r="A36" s="79" t="s">
        <v>13</v>
      </c>
      <c r="B36" s="397">
        <v>3827</v>
      </c>
      <c r="C36" s="397">
        <v>3933</v>
      </c>
      <c r="D36" s="397">
        <v>7760</v>
      </c>
      <c r="E36" s="397">
        <v>-26</v>
      </c>
      <c r="F36" s="397">
        <v>20</v>
      </c>
      <c r="G36" s="398">
        <v>-7.7259850630950755E-4</v>
      </c>
      <c r="H36" s="332"/>
      <c r="I36" s="332"/>
      <c r="J36" s="333"/>
    </row>
    <row r="37" spans="1:10" ht="12.75" customHeight="1">
      <c r="A37" s="79" t="s">
        <v>14</v>
      </c>
      <c r="B37" s="397">
        <v>3920</v>
      </c>
      <c r="C37" s="397">
        <v>3917</v>
      </c>
      <c r="D37" s="397">
        <v>7837</v>
      </c>
      <c r="E37" s="397">
        <v>62</v>
      </c>
      <c r="F37" s="397">
        <v>6</v>
      </c>
      <c r="G37" s="398">
        <v>8.7527352297593897E-3</v>
      </c>
      <c r="H37" s="332"/>
      <c r="I37" s="332"/>
      <c r="J37" s="333"/>
    </row>
    <row r="38" spans="1:10" ht="12.75" customHeight="1">
      <c r="A38" s="79" t="s">
        <v>41</v>
      </c>
      <c r="B38" s="397">
        <v>5532</v>
      </c>
      <c r="C38" s="397">
        <v>5323</v>
      </c>
      <c r="D38" s="397">
        <v>10855</v>
      </c>
      <c r="E38" s="397">
        <v>-80</v>
      </c>
      <c r="F38" s="397">
        <v>13</v>
      </c>
      <c r="G38" s="398">
        <v>-6.1344076176524931E-3</v>
      </c>
      <c r="H38" s="332"/>
      <c r="I38" s="332"/>
      <c r="J38" s="333"/>
    </row>
    <row r="39" spans="1:10" ht="12.75" customHeight="1">
      <c r="A39" s="79" t="s">
        <v>42</v>
      </c>
      <c r="B39" s="397">
        <v>2077</v>
      </c>
      <c r="C39" s="397">
        <v>1166</v>
      </c>
      <c r="D39" s="397">
        <v>3243</v>
      </c>
      <c r="E39" s="397">
        <v>83</v>
      </c>
      <c r="F39" s="397">
        <v>48</v>
      </c>
      <c r="G39" s="398">
        <v>4.2095115681233919E-2</v>
      </c>
      <c r="H39" s="332"/>
      <c r="I39" s="332"/>
      <c r="J39" s="333"/>
    </row>
    <row r="40" spans="1:10" ht="12.75" customHeight="1">
      <c r="A40" s="79" t="s">
        <v>43</v>
      </c>
      <c r="B40" s="397">
        <v>143</v>
      </c>
      <c r="C40" s="397">
        <v>48</v>
      </c>
      <c r="D40" s="397">
        <v>191</v>
      </c>
      <c r="E40" s="397">
        <v>8</v>
      </c>
      <c r="F40" s="397">
        <v>4</v>
      </c>
      <c r="G40" s="398">
        <v>6.7039106145251326E-2</v>
      </c>
      <c r="H40" s="332"/>
      <c r="I40" s="332"/>
      <c r="J40" s="333"/>
    </row>
    <row r="41" spans="1:10" ht="12.75" customHeight="1">
      <c r="A41" s="79" t="s">
        <v>44</v>
      </c>
      <c r="B41" s="397">
        <v>0</v>
      </c>
      <c r="C41" s="397">
        <v>4</v>
      </c>
      <c r="D41" s="397">
        <v>4</v>
      </c>
      <c r="E41" s="397">
        <v>0</v>
      </c>
      <c r="F41" s="397">
        <v>3</v>
      </c>
      <c r="G41" s="398">
        <v>3</v>
      </c>
      <c r="H41" s="332"/>
      <c r="I41" s="332"/>
      <c r="J41" s="333"/>
    </row>
    <row r="42" spans="1:10" ht="26.25" customHeight="1">
      <c r="A42" s="832" t="s">
        <v>670</v>
      </c>
      <c r="B42" s="833">
        <v>22080</v>
      </c>
      <c r="C42" s="833">
        <v>20411</v>
      </c>
      <c r="D42" s="833">
        <v>42491</v>
      </c>
      <c r="E42" s="833">
        <v>-27</v>
      </c>
      <c r="F42" s="833">
        <v>50</v>
      </c>
      <c r="G42" s="834">
        <v>5.4158425167183388E-4</v>
      </c>
      <c r="H42" s="334"/>
      <c r="I42" s="334"/>
      <c r="J42" s="335"/>
    </row>
    <row r="43" spans="1:10" ht="12.75" customHeight="1">
      <c r="A43" s="22" t="s">
        <v>671</v>
      </c>
    </row>
    <row r="44" spans="1:10" ht="12.75" customHeight="1"/>
    <row r="45" spans="1:10" ht="12.75" customHeight="1"/>
    <row r="46" spans="1:10" ht="12.75" customHeight="1">
      <c r="A46" s="186"/>
      <c r="B46" s="186"/>
      <c r="C46" s="186"/>
      <c r="D46" s="186"/>
      <c r="E46" s="186"/>
      <c r="F46" s="186"/>
      <c r="G46" s="186"/>
      <c r="H46" s="186"/>
      <c r="I46" s="186"/>
      <c r="J46" s="186"/>
    </row>
    <row r="47" spans="1:10" ht="12.75" customHeight="1">
      <c r="A47" s="687" t="s">
        <v>98</v>
      </c>
      <c r="B47" s="186"/>
      <c r="C47" s="186"/>
      <c r="D47" s="186"/>
      <c r="E47" s="186"/>
      <c r="F47" s="186"/>
      <c r="G47" s="186"/>
      <c r="H47" s="186"/>
      <c r="I47" s="186"/>
      <c r="J47" s="186"/>
    </row>
    <row r="48" spans="1:10" ht="12.75" customHeight="1">
      <c r="B48" s="186"/>
      <c r="C48" s="186"/>
      <c r="D48" s="186"/>
      <c r="E48" s="186"/>
      <c r="F48" s="186"/>
      <c r="G48" s="186"/>
      <c r="H48" s="186"/>
      <c r="I48" s="186"/>
      <c r="J48" s="186"/>
    </row>
    <row r="49" spans="7:16">
      <c r="G49" s="14" t="s">
        <v>1040</v>
      </c>
    </row>
    <row r="52" spans="7:16" ht="12.75" customHeight="1"/>
    <row r="53" spans="7:16" ht="12.75" customHeight="1"/>
    <row r="54" spans="7:16" ht="12.75" customHeight="1"/>
    <row r="55" spans="7:16" ht="12.75" customHeight="1"/>
    <row r="56" spans="7:16" ht="12.75" customHeight="1"/>
    <row r="57" spans="7:16" ht="12.75" customHeight="1"/>
    <row r="58" spans="7:16" ht="12.75" customHeight="1"/>
    <row r="59" spans="7:16" ht="12.75" customHeight="1">
      <c r="J59" s="206"/>
      <c r="K59" s="206"/>
      <c r="L59" s="206"/>
      <c r="M59" s="206"/>
      <c r="N59" s="206"/>
      <c r="O59" s="206"/>
      <c r="P59" s="206"/>
    </row>
    <row r="60" spans="7:16" ht="12.75" customHeight="1">
      <c r="J60" s="206"/>
      <c r="K60" s="206"/>
      <c r="L60" s="206"/>
      <c r="M60" s="206"/>
      <c r="N60" s="206"/>
      <c r="O60" s="206"/>
      <c r="P60" s="206"/>
    </row>
    <row r="61" spans="7:16" ht="12.75" customHeight="1">
      <c r="J61" s="206"/>
      <c r="K61" s="206"/>
      <c r="L61" s="206"/>
      <c r="M61" s="206"/>
      <c r="N61" s="206"/>
      <c r="O61" s="206"/>
      <c r="P61" s="206"/>
    </row>
    <row r="62" spans="7:16" ht="12.75" customHeight="1">
      <c r="J62" s="206"/>
      <c r="K62" s="1036"/>
      <c r="L62" s="1040"/>
      <c r="M62" s="1040"/>
      <c r="N62" s="1040"/>
      <c r="O62" s="206"/>
      <c r="P62" s="206"/>
    </row>
    <row r="63" spans="7:16" ht="12.75" customHeight="1">
      <c r="J63" s="206"/>
      <c r="K63" s="1037"/>
      <c r="L63" s="323"/>
      <c r="M63" s="350"/>
      <c r="N63" s="1041"/>
      <c r="O63" s="206"/>
      <c r="P63" s="206"/>
    </row>
    <row r="64" spans="7:16" ht="12.75" customHeight="1">
      <c r="J64" s="206"/>
      <c r="K64" s="1037"/>
      <c r="L64" s="351"/>
      <c r="M64" s="352"/>
      <c r="N64" s="1042"/>
      <c r="O64" s="206"/>
      <c r="P64" s="206"/>
    </row>
    <row r="65" spans="1:16" ht="12.75" customHeight="1">
      <c r="J65" s="206"/>
      <c r="K65" s="353"/>
      <c r="L65" s="354"/>
      <c r="M65" s="354"/>
      <c r="N65" s="355"/>
      <c r="O65" s="206"/>
      <c r="P65" s="206"/>
    </row>
    <row r="66" spans="1:16" ht="12.75" customHeight="1">
      <c r="J66" s="206"/>
      <c r="K66" s="206"/>
      <c r="L66" s="354"/>
      <c r="M66" s="354"/>
      <c r="N66" s="355"/>
      <c r="O66" s="206"/>
      <c r="P66" s="206"/>
    </row>
    <row r="67" spans="1:16" ht="12.75" customHeight="1">
      <c r="J67" s="206"/>
      <c r="K67" s="353"/>
      <c r="L67" s="354"/>
      <c r="M67" s="354"/>
      <c r="N67" s="355"/>
      <c r="O67" s="206"/>
      <c r="P67" s="206"/>
    </row>
    <row r="68" spans="1:16" ht="12.75" customHeight="1">
      <c r="J68" s="206"/>
      <c r="K68" s="206"/>
      <c r="L68" s="354"/>
      <c r="M68" s="354"/>
      <c r="N68" s="355"/>
      <c r="O68" s="206"/>
      <c r="P68" s="206"/>
    </row>
    <row r="69" spans="1:16" ht="12.75" customHeight="1">
      <c r="J69" s="206"/>
      <c r="K69" s="353"/>
      <c r="L69" s="354"/>
      <c r="M69" s="354"/>
      <c r="N69" s="355"/>
      <c r="O69" s="206"/>
      <c r="P69" s="206"/>
    </row>
    <row r="70" spans="1:16" ht="12.75" customHeight="1">
      <c r="J70" s="206"/>
      <c r="K70" s="206"/>
      <c r="L70" s="206"/>
      <c r="M70" s="206"/>
      <c r="N70" s="206"/>
      <c r="O70" s="206"/>
      <c r="P70" s="206"/>
    </row>
    <row r="71" spans="1:16" ht="12.75" customHeight="1">
      <c r="J71" s="206"/>
      <c r="K71" s="206"/>
      <c r="L71" s="206"/>
      <c r="M71" s="206"/>
      <c r="N71" s="206"/>
      <c r="O71" s="206"/>
      <c r="P71" s="206"/>
    </row>
    <row r="72" spans="1:16" ht="12.75" customHeight="1">
      <c r="J72" s="206"/>
      <c r="K72" s="206"/>
      <c r="L72" s="206"/>
      <c r="M72" s="206"/>
      <c r="N72" s="206"/>
      <c r="O72" s="206"/>
      <c r="P72" s="206"/>
    </row>
    <row r="73" spans="1:16" ht="12.75" customHeight="1"/>
    <row r="74" spans="1:16" ht="12.75" customHeight="1"/>
    <row r="75" spans="1:16" ht="12.75" customHeight="1"/>
    <row r="76" spans="1:16" ht="12.75" customHeight="1">
      <c r="A76" s="49"/>
    </row>
    <row r="77" spans="1:16" ht="12.75" customHeight="1">
      <c r="A77" s="52"/>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681</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18">
    <mergeCell ref="L62:N62"/>
    <mergeCell ref="N63:N64"/>
    <mergeCell ref="H28:J28"/>
    <mergeCell ref="H29:I29"/>
    <mergeCell ref="E28:G28"/>
    <mergeCell ref="E29:F29"/>
    <mergeCell ref="E4:G4"/>
    <mergeCell ref="A15:C15"/>
    <mergeCell ref="A19:C19"/>
    <mergeCell ref="A20:C20"/>
    <mergeCell ref="K62:K64"/>
    <mergeCell ref="A9:C9"/>
    <mergeCell ref="A10:C10"/>
    <mergeCell ref="A11:C11"/>
    <mergeCell ref="A5:C5"/>
    <mergeCell ref="A6:C6"/>
    <mergeCell ref="A7:C7"/>
    <mergeCell ref="A8:C8"/>
  </mergeCells>
  <hyperlinks>
    <hyperlink ref="A47" location="'2 Sadržaj'!A1" display="Sadržaj / Contents"/>
  </hyperlinks>
  <pageMargins left="0.7" right="0.7" top="0.75" bottom="0.75" header="0.3" footer="0.3"/>
  <pageSetup paperSize="9" scale="8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70"/>
  <sheetViews>
    <sheetView showGridLines="0" zoomScaleNormal="100" workbookViewId="0"/>
  </sheetViews>
  <sheetFormatPr defaultRowHeight="15"/>
  <cols>
    <col min="1" max="1" width="17.7109375" customWidth="1"/>
    <col min="2" max="2" width="31.85546875" customWidth="1"/>
    <col min="3" max="3" width="10.5703125" bestFit="1" customWidth="1"/>
    <col min="4" max="4" width="8.42578125" customWidth="1"/>
    <col min="5" max="5" width="8" customWidth="1"/>
    <col min="6" max="6" width="8.28515625" bestFit="1" customWidth="1"/>
    <col min="7" max="7" width="9" customWidth="1"/>
    <col min="8" max="8" width="8.85546875" customWidth="1"/>
  </cols>
  <sheetData>
    <row r="1" spans="1:10" ht="12.75" customHeight="1">
      <c r="A1" s="158" t="s">
        <v>847</v>
      </c>
      <c r="H1" s="142" t="str">
        <f>Naslovnica!A20</f>
        <v>Kolovoz 2019.</v>
      </c>
    </row>
    <row r="2" spans="1:10" ht="12.75" customHeight="1">
      <c r="A2" s="597" t="s">
        <v>848</v>
      </c>
      <c r="G2" s="588"/>
      <c r="H2" s="599" t="str">
        <f>Naslovnica!A24</f>
        <v>August 2019</v>
      </c>
    </row>
    <row r="3" spans="1:10" ht="12.75" customHeight="1"/>
    <row r="4" spans="1:10" ht="57" customHeight="1">
      <c r="A4" s="1004" t="s">
        <v>661</v>
      </c>
      <c r="B4" s="1000" t="s">
        <v>662</v>
      </c>
      <c r="C4" s="863" t="s">
        <v>803</v>
      </c>
      <c r="D4" s="1043" t="s">
        <v>1119</v>
      </c>
      <c r="E4" s="1043"/>
      <c r="F4" s="1043"/>
      <c r="G4" s="1043"/>
      <c r="H4" s="819"/>
    </row>
    <row r="5" spans="1:10" ht="33.75" customHeight="1">
      <c r="A5" s="1004"/>
      <c r="B5" s="1000"/>
      <c r="C5" s="804" t="str">
        <f>Naslovnica!A20</f>
        <v>Kolovoz 2019.</v>
      </c>
      <c r="D5" s="946" t="s">
        <v>802</v>
      </c>
      <c r="E5" s="947" t="s">
        <v>70</v>
      </c>
      <c r="F5" s="947" t="s">
        <v>71</v>
      </c>
      <c r="G5" s="948" t="s">
        <v>54</v>
      </c>
      <c r="H5" s="924" t="s">
        <v>72</v>
      </c>
    </row>
    <row r="6" spans="1:10" ht="44.25" customHeight="1">
      <c r="A6" s="1004"/>
      <c r="B6" s="1000"/>
      <c r="C6" s="806" t="str">
        <f>Naslovnica!A24</f>
        <v>August 2019</v>
      </c>
      <c r="D6" s="949" t="s">
        <v>334</v>
      </c>
      <c r="E6" s="949" t="s">
        <v>56</v>
      </c>
      <c r="F6" s="949" t="s">
        <v>1077</v>
      </c>
      <c r="G6" s="950" t="s">
        <v>58</v>
      </c>
      <c r="H6" s="806" t="s">
        <v>1076</v>
      </c>
    </row>
    <row r="7" spans="1:10" ht="12.75" customHeight="1">
      <c r="A7" s="81" t="s">
        <v>306</v>
      </c>
      <c r="B7" s="81" t="s">
        <v>234</v>
      </c>
      <c r="C7" s="416">
        <v>160.04239999999999</v>
      </c>
      <c r="D7" s="417">
        <v>3.7051995715312552E-3</v>
      </c>
      <c r="E7" s="417">
        <v>7.0214200119832246E-2</v>
      </c>
      <c r="F7" s="417">
        <v>4.4733425289037052E-2</v>
      </c>
      <c r="G7" s="417">
        <v>6.3174361645899957E-2</v>
      </c>
      <c r="H7" s="418" t="s">
        <v>112</v>
      </c>
      <c r="I7" s="54"/>
      <c r="J7" s="78"/>
    </row>
    <row r="8" spans="1:10" ht="12.75" customHeight="1">
      <c r="A8" s="81" t="s">
        <v>306</v>
      </c>
      <c r="B8" s="81" t="s">
        <v>235</v>
      </c>
      <c r="C8" s="416">
        <v>263.25749999999999</v>
      </c>
      <c r="D8" s="417">
        <v>4.5204996474262913E-3</v>
      </c>
      <c r="E8" s="417">
        <v>7.652450132675559E-2</v>
      </c>
      <c r="F8" s="417">
        <v>4.8841347195838658E-2</v>
      </c>
      <c r="G8" s="417">
        <v>6.796596408721145E-2</v>
      </c>
      <c r="H8" s="418" t="s">
        <v>66</v>
      </c>
      <c r="I8" s="54"/>
      <c r="J8" s="78"/>
    </row>
    <row r="9" spans="1:10" ht="12.75" customHeight="1">
      <c r="A9" s="81" t="s">
        <v>306</v>
      </c>
      <c r="B9" s="81" t="s">
        <v>236</v>
      </c>
      <c r="C9" s="416">
        <v>257.62860000000001</v>
      </c>
      <c r="D9" s="417">
        <v>3.9784464768593585E-3</v>
      </c>
      <c r="E9" s="417">
        <v>7.4496104341341587E-2</v>
      </c>
      <c r="F9" s="417">
        <v>4.9093852121064104E-2</v>
      </c>
      <c r="G9" s="417">
        <v>6.7567608920731326E-2</v>
      </c>
      <c r="H9" s="418" t="s">
        <v>184</v>
      </c>
      <c r="I9" s="54"/>
      <c r="J9" s="78"/>
    </row>
    <row r="10" spans="1:10" ht="12.75" customHeight="1">
      <c r="A10" s="81" t="s">
        <v>306</v>
      </c>
      <c r="B10" s="81" t="s">
        <v>237</v>
      </c>
      <c r="C10" s="416">
        <v>110.5925</v>
      </c>
      <c r="D10" s="417">
        <v>8.672803023669887E-3</v>
      </c>
      <c r="E10" s="417">
        <v>4.779044285886181E-2</v>
      </c>
      <c r="F10" s="417">
        <v>4.7274486909601551E-2</v>
      </c>
      <c r="G10" s="417">
        <v>3.845075193094627E-2</v>
      </c>
      <c r="H10" s="418" t="s">
        <v>221</v>
      </c>
      <c r="I10" s="54"/>
      <c r="J10" s="78"/>
    </row>
    <row r="11" spans="1:10" ht="12.75" customHeight="1">
      <c r="A11" s="81" t="s">
        <v>306</v>
      </c>
      <c r="B11" s="419" t="s">
        <v>238</v>
      </c>
      <c r="C11" s="416">
        <v>279.01949999999999</v>
      </c>
      <c r="D11" s="417">
        <v>4.1581478139852751E-3</v>
      </c>
      <c r="E11" s="417">
        <v>7.284904953755364E-2</v>
      </c>
      <c r="F11" s="417">
        <v>4.7453458213094234E-2</v>
      </c>
      <c r="G11" s="417">
        <v>6.8484961547905066E-2</v>
      </c>
      <c r="H11" s="418" t="s">
        <v>253</v>
      </c>
      <c r="I11" s="54"/>
      <c r="J11" s="78"/>
    </row>
    <row r="12" spans="1:10" ht="12.75" customHeight="1">
      <c r="A12" s="81" t="s">
        <v>306</v>
      </c>
      <c r="B12" s="419" t="s">
        <v>239</v>
      </c>
      <c r="C12" s="416">
        <v>138.93219999999999</v>
      </c>
      <c r="D12" s="417">
        <v>4.2226848237775852E-3</v>
      </c>
      <c r="E12" s="417">
        <v>7.652229837319309E-2</v>
      </c>
      <c r="F12" s="417">
        <v>5.1369717883520925E-2</v>
      </c>
      <c r="G12" s="417">
        <v>4.8699294666914472E-2</v>
      </c>
      <c r="H12" s="418" t="s">
        <v>111</v>
      </c>
      <c r="I12" s="54"/>
      <c r="J12" s="78"/>
    </row>
    <row r="13" spans="1:10" ht="12.75" customHeight="1">
      <c r="A13" s="81" t="s">
        <v>306</v>
      </c>
      <c r="B13" s="419" t="s">
        <v>240</v>
      </c>
      <c r="C13" s="416">
        <v>205.09270000000001</v>
      </c>
      <c r="D13" s="417">
        <v>4.6570524438871563E-3</v>
      </c>
      <c r="E13" s="417">
        <v>7.6490777594128104E-2</v>
      </c>
      <c r="F13" s="417">
        <v>5.0458100032165422E-2</v>
      </c>
      <c r="G13" s="417">
        <v>6.8126971900624556E-2</v>
      </c>
      <c r="H13" s="418" t="s">
        <v>254</v>
      </c>
      <c r="I13" s="54"/>
      <c r="J13" s="78"/>
    </row>
    <row r="14" spans="1:10" ht="12.75" customHeight="1">
      <c r="A14" s="419" t="s">
        <v>183</v>
      </c>
      <c r="B14" s="419" t="s">
        <v>241</v>
      </c>
      <c r="C14" s="416">
        <v>154.0393</v>
      </c>
      <c r="D14" s="417">
        <v>5.6438787581246557E-3</v>
      </c>
      <c r="E14" s="417">
        <v>8.7085054700302186E-2</v>
      </c>
      <c r="F14" s="417">
        <v>7.0535131002849485E-2</v>
      </c>
      <c r="G14" s="417">
        <v>3.1447168946180382E-2</v>
      </c>
      <c r="H14" s="418" t="s">
        <v>255</v>
      </c>
      <c r="I14" s="54"/>
      <c r="J14" s="78"/>
    </row>
    <row r="15" spans="1:10" ht="12.75" customHeight="1">
      <c r="A15" s="419" t="s">
        <v>183</v>
      </c>
      <c r="B15" s="419" t="s">
        <v>242</v>
      </c>
      <c r="C15" s="416">
        <v>182.27289999999999</v>
      </c>
      <c r="D15" s="417">
        <v>6.1020912150861932E-3</v>
      </c>
      <c r="E15" s="417">
        <v>9.45559513543765E-2</v>
      </c>
      <c r="F15" s="417">
        <v>7.8906230115252399E-2</v>
      </c>
      <c r="G15" s="417">
        <v>5.4816000878042948E-2</v>
      </c>
      <c r="H15" s="418" t="s">
        <v>256</v>
      </c>
      <c r="I15" s="54"/>
      <c r="J15" s="78"/>
    </row>
    <row r="16" spans="1:10" ht="12.75" customHeight="1">
      <c r="A16" s="419" t="s">
        <v>183</v>
      </c>
      <c r="B16" s="419" t="s">
        <v>243</v>
      </c>
      <c r="C16" s="416">
        <v>169.61070000000001</v>
      </c>
      <c r="D16" s="417">
        <v>6.1360938637282057E-3</v>
      </c>
      <c r="E16" s="417">
        <v>9.6078535276509766E-2</v>
      </c>
      <c r="F16" s="417">
        <v>8.0047070780011054E-2</v>
      </c>
      <c r="G16" s="417">
        <v>4.0460293440092387E-2</v>
      </c>
      <c r="H16" s="418" t="s">
        <v>257</v>
      </c>
      <c r="I16" s="54"/>
      <c r="J16" s="78"/>
    </row>
    <row r="17" spans="1:10" s="274" customFormat="1" ht="12.75" customHeight="1">
      <c r="A17" s="419" t="s">
        <v>183</v>
      </c>
      <c r="B17" s="419" t="s">
        <v>797</v>
      </c>
      <c r="C17" s="416">
        <v>105.9526</v>
      </c>
      <c r="D17" s="417">
        <v>1.0884270664180929E-2</v>
      </c>
      <c r="E17" s="417">
        <v>5.9525999999999968E-2</v>
      </c>
      <c r="F17" s="417" t="s">
        <v>1146</v>
      </c>
      <c r="G17" s="417" t="s">
        <v>1146</v>
      </c>
      <c r="H17" s="418" t="s">
        <v>798</v>
      </c>
      <c r="I17" s="54"/>
      <c r="J17" s="78"/>
    </row>
    <row r="18" spans="1:10" ht="12.75" customHeight="1">
      <c r="A18" s="81" t="s">
        <v>173</v>
      </c>
      <c r="B18" s="81" t="s">
        <v>244</v>
      </c>
      <c r="C18" s="416">
        <v>215.79429999999999</v>
      </c>
      <c r="D18" s="417">
        <v>5.9669681694880074E-3</v>
      </c>
      <c r="E18" s="417">
        <v>9.4886218630909624E-2</v>
      </c>
      <c r="F18" s="417">
        <v>7.9982363492228634E-2</v>
      </c>
      <c r="G18" s="417">
        <v>7.4718716503368032E-2</v>
      </c>
      <c r="H18" s="418" t="s">
        <v>67</v>
      </c>
      <c r="I18" s="54"/>
      <c r="J18" s="78"/>
    </row>
    <row r="19" spans="1:10" ht="12.75" customHeight="1">
      <c r="A19" s="81" t="s">
        <v>173</v>
      </c>
      <c r="B19" s="81" t="s">
        <v>245</v>
      </c>
      <c r="C19" s="416">
        <v>135.16659999999999</v>
      </c>
      <c r="D19" s="417">
        <v>1.2168492814224182E-2</v>
      </c>
      <c r="E19" s="417">
        <v>0.12282896551265816</v>
      </c>
      <c r="F19" s="417">
        <v>0.10716608482398091</v>
      </c>
      <c r="G19" s="417">
        <v>8.5477127042069334E-2</v>
      </c>
      <c r="H19" s="418" t="s">
        <v>185</v>
      </c>
      <c r="I19" s="54"/>
      <c r="J19" s="78"/>
    </row>
    <row r="20" spans="1:10" ht="12.75" customHeight="1">
      <c r="A20" s="81" t="s">
        <v>173</v>
      </c>
      <c r="B20" s="81" t="s">
        <v>251</v>
      </c>
      <c r="C20" s="416">
        <v>111.18089999999999</v>
      </c>
      <c r="D20" s="417">
        <v>3.2032223514538547E-3</v>
      </c>
      <c r="E20" s="417">
        <v>8.8146173315090018E-2</v>
      </c>
      <c r="F20" s="417">
        <v>7.4421288019497489E-2</v>
      </c>
      <c r="G20" s="417">
        <v>5.1870110491553767E-2</v>
      </c>
      <c r="H20" s="418" t="s">
        <v>252</v>
      </c>
      <c r="I20" s="54"/>
      <c r="J20" s="78"/>
    </row>
    <row r="21" spans="1:10" s="274" customFormat="1" ht="12.75" customHeight="1">
      <c r="A21" s="81" t="s">
        <v>173</v>
      </c>
      <c r="B21" s="81" t="s">
        <v>301</v>
      </c>
      <c r="C21" s="416">
        <v>106.1416</v>
      </c>
      <c r="D21" s="417">
        <v>8.7664608740609714E-3</v>
      </c>
      <c r="E21" s="417">
        <v>6.4987969650206839E-2</v>
      </c>
      <c r="F21" s="417" t="s">
        <v>1146</v>
      </c>
      <c r="G21" s="417" t="s">
        <v>1146</v>
      </c>
      <c r="H21" s="418" t="s">
        <v>305</v>
      </c>
      <c r="I21" s="54"/>
      <c r="J21" s="78"/>
    </row>
    <row r="22" spans="1:10" s="274" customFormat="1" ht="12.75" customHeight="1">
      <c r="A22" s="81" t="s">
        <v>173</v>
      </c>
      <c r="B22" s="81" t="s">
        <v>298</v>
      </c>
      <c r="C22" s="416">
        <v>107.55289999999999</v>
      </c>
      <c r="D22" s="417">
        <v>1.1901636969024703E-2</v>
      </c>
      <c r="E22" s="417">
        <v>7.9745405809686795E-2</v>
      </c>
      <c r="F22" s="417">
        <v>7.5559115655238221E-2</v>
      </c>
      <c r="G22" s="417">
        <v>7.5315053798595821E-2</v>
      </c>
      <c r="H22" s="418" t="s">
        <v>299</v>
      </c>
      <c r="I22" s="54"/>
      <c r="J22" s="78"/>
    </row>
    <row r="23" spans="1:10" ht="12.75" customHeight="1">
      <c r="A23" s="419" t="s">
        <v>172</v>
      </c>
      <c r="B23" s="81" t="s">
        <v>246</v>
      </c>
      <c r="C23" s="416">
        <v>271.32670000000002</v>
      </c>
      <c r="D23" s="417">
        <v>-2.7957928224533208E-3</v>
      </c>
      <c r="E23" s="417">
        <v>5.7192664046479207E-2</v>
      </c>
      <c r="F23" s="417">
        <v>2.2326960965874037E-2</v>
      </c>
      <c r="G23" s="417">
        <v>7.1102953627699694E-2</v>
      </c>
      <c r="H23" s="418" t="s">
        <v>258</v>
      </c>
      <c r="I23" s="54"/>
      <c r="J23" s="78"/>
    </row>
    <row r="24" spans="1:10" ht="12.75" customHeight="1">
      <c r="A24" s="419" t="s">
        <v>172</v>
      </c>
      <c r="B24" s="81" t="s">
        <v>247</v>
      </c>
      <c r="C24" s="416">
        <v>282.19749999999999</v>
      </c>
      <c r="D24" s="417">
        <v>-3.5631231758016567E-3</v>
      </c>
      <c r="E24" s="417">
        <v>5.212462455744761E-2</v>
      </c>
      <c r="F24" s="417">
        <v>2.0940315343834129E-2</v>
      </c>
      <c r="G24" s="417">
        <v>7.0754278461701681E-2</v>
      </c>
      <c r="H24" s="418" t="s">
        <v>259</v>
      </c>
      <c r="I24" s="54"/>
      <c r="J24" s="78"/>
    </row>
    <row r="25" spans="1:10" ht="12.75" customHeight="1">
      <c r="A25" s="419" t="s">
        <v>172</v>
      </c>
      <c r="B25" s="419" t="s">
        <v>248</v>
      </c>
      <c r="C25" s="416">
        <v>128.9639</v>
      </c>
      <c r="D25" s="417">
        <v>-2.641805646318213E-3</v>
      </c>
      <c r="E25" s="417">
        <v>6.5502987961403039E-2</v>
      </c>
      <c r="F25" s="417">
        <v>3.7214243892395485E-2</v>
      </c>
      <c r="G25" s="417">
        <v>6.8869265562399917E-2</v>
      </c>
      <c r="H25" s="418">
        <v>42314</v>
      </c>
      <c r="I25" s="54"/>
      <c r="J25" s="78"/>
    </row>
    <row r="26" spans="1:10" ht="12.75" customHeight="1">
      <c r="A26" s="419" t="s">
        <v>172</v>
      </c>
      <c r="B26" s="419" t="s">
        <v>249</v>
      </c>
      <c r="C26" s="416">
        <v>190.42169999999999</v>
      </c>
      <c r="D26" s="417">
        <v>4.5320121163139977E-3</v>
      </c>
      <c r="E26" s="417">
        <v>3.8220592372565282E-2</v>
      </c>
      <c r="F26" s="417">
        <v>4.031583973531775E-2</v>
      </c>
      <c r="G26" s="417">
        <v>5.609936837844498E-2</v>
      </c>
      <c r="H26" s="418" t="s">
        <v>69</v>
      </c>
      <c r="I26" s="54"/>
      <c r="J26" s="78"/>
    </row>
    <row r="27" spans="1:10" ht="12.75" customHeight="1">
      <c r="A27" s="419" t="s">
        <v>172</v>
      </c>
      <c r="B27" s="81" t="s">
        <v>250</v>
      </c>
      <c r="C27" s="416">
        <v>244.101</v>
      </c>
      <c r="D27" s="417">
        <v>1.9591689971049015E-3</v>
      </c>
      <c r="E27" s="417">
        <v>6.6072649867538566E-2</v>
      </c>
      <c r="F27" s="417">
        <v>4.8108903264367071E-2</v>
      </c>
      <c r="G27" s="417">
        <v>7.2771966776072894E-2</v>
      </c>
      <c r="H27" s="418" t="s">
        <v>68</v>
      </c>
      <c r="I27" s="54"/>
      <c r="J27" s="78"/>
    </row>
    <row r="28" spans="1:10" ht="12.75" customHeight="1">
      <c r="A28" s="35" t="s">
        <v>660</v>
      </c>
    </row>
    <row r="29" spans="1:10" ht="12.75" customHeight="1">
      <c r="A29" s="35" t="s">
        <v>1117</v>
      </c>
    </row>
    <row r="30" spans="1:10" ht="12.75" customHeight="1">
      <c r="A30" s="606" t="s">
        <v>1118</v>
      </c>
      <c r="C30" s="280"/>
    </row>
    <row r="31" spans="1:10" ht="12.75" customHeight="1"/>
    <row r="32" spans="1:10" ht="12.75" customHeight="1">
      <c r="A32" s="687" t="s">
        <v>98</v>
      </c>
    </row>
    <row r="33" ht="12.75" customHeight="1"/>
    <row r="34" ht="12.75" customHeight="1"/>
    <row r="35" ht="12.75" customHeight="1"/>
    <row r="36" ht="12.75" customHeight="1"/>
    <row r="37" ht="12.75" customHeight="1"/>
    <row r="40" ht="12.75" customHeight="1"/>
    <row r="70" spans="8:8">
      <c r="H70" s="25" t="s">
        <v>1041</v>
      </c>
    </row>
  </sheetData>
  <mergeCells count="3">
    <mergeCell ref="B4:B6"/>
    <mergeCell ref="D4:G4"/>
    <mergeCell ref="A4:A6"/>
  </mergeCells>
  <hyperlinks>
    <hyperlink ref="A32" location="'2 Sadržaj'!A1" display="Sadržaj / Contents"/>
  </hyperlinks>
  <pageMargins left="0.7" right="0.7" top="0.75" bottom="0.75" header="0.3" footer="0.3"/>
  <pageSetup paperSize="9" scale="7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7109375" style="59" customWidth="1"/>
    <col min="2" max="2" width="11.140625" style="59" customWidth="1"/>
    <col min="3" max="3" width="10.7109375" style="59" customWidth="1"/>
    <col min="4" max="4" width="9" style="59" customWidth="1"/>
    <col min="5" max="9" width="11.42578125" style="59" customWidth="1"/>
    <col min="10" max="16384" width="9.140625" style="59"/>
  </cols>
  <sheetData>
    <row r="1" spans="1:9" ht="15">
      <c r="A1" s="668" t="s">
        <v>101</v>
      </c>
      <c r="B1" s="667"/>
      <c r="C1" s="667"/>
      <c r="D1" s="667"/>
      <c r="E1" s="667"/>
      <c r="F1" s="621"/>
      <c r="G1" s="621"/>
      <c r="H1" s="621"/>
      <c r="I1" s="621"/>
    </row>
    <row r="2" spans="1:9">
      <c r="A2" s="669" t="s">
        <v>102</v>
      </c>
      <c r="B2" s="667"/>
      <c r="C2" s="667"/>
      <c r="D2" s="667"/>
      <c r="E2" s="667"/>
      <c r="G2" s="621"/>
      <c r="H2" s="621"/>
      <c r="I2" s="621"/>
    </row>
    <row r="4" spans="1:9">
      <c r="A4" s="60" t="s">
        <v>103</v>
      </c>
      <c r="I4" s="61"/>
    </row>
    <row r="5" spans="1:9">
      <c r="A5" s="620" t="s">
        <v>104</v>
      </c>
      <c r="I5" s="62"/>
    </row>
    <row r="7" spans="1:9" ht="26.25" customHeight="1">
      <c r="A7" s="1044" t="s">
        <v>849</v>
      </c>
      <c r="B7" s="1044"/>
      <c r="C7" s="1044"/>
      <c r="D7" s="60"/>
      <c r="E7" s="1044" t="s">
        <v>851</v>
      </c>
      <c r="F7" s="1044"/>
      <c r="G7" s="1044"/>
      <c r="I7" s="60"/>
    </row>
    <row r="8" spans="1:9" ht="27.75" customHeight="1">
      <c r="A8" s="1045" t="s">
        <v>850</v>
      </c>
      <c r="B8" s="1045"/>
      <c r="C8" s="1045"/>
      <c r="E8" s="1045" t="s">
        <v>852</v>
      </c>
      <c r="F8" s="1045"/>
      <c r="G8" s="1045"/>
      <c r="H8" s="622"/>
    </row>
    <row r="9" spans="1:9">
      <c r="B9" s="621"/>
    </row>
    <row r="10" spans="1:9" ht="26.25" customHeight="1">
      <c r="A10" s="143" t="s">
        <v>656</v>
      </c>
      <c r="B10" s="143" t="s">
        <v>657</v>
      </c>
      <c r="C10" s="143" t="s">
        <v>658</v>
      </c>
      <c r="E10" s="143" t="s">
        <v>659</v>
      </c>
      <c r="F10" s="143" t="s">
        <v>657</v>
      </c>
      <c r="G10" s="143" t="s">
        <v>658</v>
      </c>
    </row>
    <row r="11" spans="1:9">
      <c r="A11" s="82" t="s">
        <v>171</v>
      </c>
      <c r="B11" s="83">
        <v>96</v>
      </c>
      <c r="C11" s="83">
        <v>95</v>
      </c>
      <c r="E11" s="84" t="s">
        <v>297</v>
      </c>
      <c r="F11" s="83">
        <v>290</v>
      </c>
      <c r="G11" s="83">
        <v>287</v>
      </c>
    </row>
    <row r="12" spans="1:9">
      <c r="A12" s="82" t="s">
        <v>186</v>
      </c>
      <c r="B12" s="83">
        <v>137</v>
      </c>
      <c r="C12" s="83">
        <v>135</v>
      </c>
      <c r="E12" s="84" t="s">
        <v>300</v>
      </c>
      <c r="F12" s="83">
        <v>318</v>
      </c>
      <c r="G12" s="83">
        <v>315</v>
      </c>
    </row>
    <row r="13" spans="1:9">
      <c r="A13" s="82" t="s">
        <v>222</v>
      </c>
      <c r="B13" s="185">
        <v>191</v>
      </c>
      <c r="C13" s="83">
        <v>189</v>
      </c>
      <c r="E13" s="84" t="s">
        <v>318</v>
      </c>
      <c r="F13" s="83">
        <v>347</v>
      </c>
      <c r="G13" s="83">
        <v>343</v>
      </c>
    </row>
    <row r="14" spans="1:9">
      <c r="A14" s="82" t="s">
        <v>291</v>
      </c>
      <c r="B14" s="83">
        <v>251</v>
      </c>
      <c r="C14" s="83">
        <v>249</v>
      </c>
      <c r="E14" s="84" t="s">
        <v>1070</v>
      </c>
      <c r="F14" s="83">
        <v>353</v>
      </c>
      <c r="G14" s="83">
        <v>348</v>
      </c>
    </row>
    <row r="15" spans="1:9">
      <c r="A15" s="82" t="s">
        <v>317</v>
      </c>
      <c r="B15" s="83">
        <v>347</v>
      </c>
      <c r="C15" s="83">
        <v>343</v>
      </c>
      <c r="E15" s="84" t="s">
        <v>1111</v>
      </c>
      <c r="F15" s="83">
        <v>396</v>
      </c>
      <c r="G15" s="83">
        <v>391</v>
      </c>
    </row>
    <row r="16" spans="1:9" ht="15">
      <c r="A16" s="35" t="s">
        <v>660</v>
      </c>
      <c r="E16" s="35" t="s">
        <v>655</v>
      </c>
      <c r="F16"/>
      <c r="G16"/>
    </row>
    <row r="17" spans="1:9">
      <c r="A17" s="35"/>
    </row>
    <row r="21" spans="1:9">
      <c r="A21" s="60" t="s">
        <v>105</v>
      </c>
    </row>
    <row r="22" spans="1:9">
      <c r="A22" s="620" t="s">
        <v>106</v>
      </c>
    </row>
    <row r="23" spans="1:9">
      <c r="E23" s="35"/>
    </row>
    <row r="24" spans="1:9" ht="29.25" customHeight="1">
      <c r="A24" s="1044" t="s">
        <v>853</v>
      </c>
      <c r="B24" s="1044"/>
      <c r="C24" s="1044"/>
      <c r="E24" s="1044" t="s">
        <v>855</v>
      </c>
      <c r="F24" s="1044"/>
      <c r="G24" s="1044"/>
    </row>
    <row r="25" spans="1:9" ht="27" customHeight="1">
      <c r="A25" s="1045" t="s">
        <v>854</v>
      </c>
      <c r="B25" s="1045"/>
      <c r="C25" s="1045"/>
      <c r="E25" s="1045" t="s">
        <v>856</v>
      </c>
      <c r="F25" s="1045"/>
      <c r="G25" s="1045"/>
      <c r="H25" s="1046"/>
      <c r="I25" s="1046"/>
    </row>
    <row r="26" spans="1:9">
      <c r="H26" s="76"/>
      <c r="I26" s="77"/>
    </row>
    <row r="27" spans="1:9" ht="25.5" customHeight="1">
      <c r="A27" s="143" t="s">
        <v>656</v>
      </c>
      <c r="B27" s="143" t="s">
        <v>657</v>
      </c>
      <c r="C27" s="143" t="s">
        <v>658</v>
      </c>
      <c r="E27" s="143" t="s">
        <v>659</v>
      </c>
      <c r="F27" s="143" t="s">
        <v>657</v>
      </c>
      <c r="G27" s="143" t="s">
        <v>658</v>
      </c>
    </row>
    <row r="28" spans="1:9">
      <c r="A28" s="82" t="s">
        <v>171</v>
      </c>
      <c r="B28" s="83">
        <v>14706</v>
      </c>
      <c r="C28" s="83">
        <v>15335</v>
      </c>
      <c r="E28" s="84" t="s">
        <v>297</v>
      </c>
      <c r="F28" s="83">
        <v>10609</v>
      </c>
      <c r="G28" s="83">
        <v>10932</v>
      </c>
    </row>
    <row r="29" spans="1:9">
      <c r="A29" s="82" t="s">
        <v>186</v>
      </c>
      <c r="B29" s="83">
        <v>14285</v>
      </c>
      <c r="C29" s="83">
        <v>14904</v>
      </c>
      <c r="E29" s="84" t="s">
        <v>300</v>
      </c>
      <c r="F29" s="83">
        <v>10338</v>
      </c>
      <c r="G29" s="83">
        <v>10646</v>
      </c>
    </row>
    <row r="30" spans="1:9">
      <c r="A30" s="82" t="s">
        <v>222</v>
      </c>
      <c r="B30" s="83">
        <v>13006</v>
      </c>
      <c r="C30" s="83">
        <v>13515</v>
      </c>
      <c r="E30" s="84" t="s">
        <v>318</v>
      </c>
      <c r="F30" s="83">
        <v>10024</v>
      </c>
      <c r="G30" s="83">
        <v>10317</v>
      </c>
    </row>
    <row r="31" spans="1:9">
      <c r="A31" s="82" t="s">
        <v>291</v>
      </c>
      <c r="B31" s="83">
        <v>11521</v>
      </c>
      <c r="C31" s="83">
        <v>11909</v>
      </c>
      <c r="E31" s="84" t="s">
        <v>1070</v>
      </c>
      <c r="F31" s="83">
        <v>9350</v>
      </c>
      <c r="G31" s="83">
        <v>9615</v>
      </c>
    </row>
    <row r="32" spans="1:9">
      <c r="A32" s="82" t="s">
        <v>317</v>
      </c>
      <c r="B32" s="83">
        <v>10024</v>
      </c>
      <c r="C32" s="83">
        <v>10317</v>
      </c>
      <c r="E32" s="84" t="s">
        <v>1111</v>
      </c>
      <c r="F32" s="83">
        <v>8741</v>
      </c>
      <c r="G32" s="83">
        <v>8979</v>
      </c>
    </row>
    <row r="33" spans="1:9" ht="15">
      <c r="A33" s="35" t="s">
        <v>655</v>
      </c>
      <c r="E33" s="35" t="s">
        <v>655</v>
      </c>
      <c r="F33" s="274"/>
      <c r="G33" s="274"/>
    </row>
    <row r="34" spans="1:9">
      <c r="A34" s="35"/>
    </row>
    <row r="40" spans="1:9">
      <c r="E40" s="35"/>
    </row>
    <row r="41" spans="1:9">
      <c r="E41" s="35"/>
    </row>
    <row r="42" spans="1:9">
      <c r="D42" s="224"/>
      <c r="E42" s="224"/>
      <c r="F42" s="224"/>
      <c r="G42" s="224"/>
      <c r="H42" s="224"/>
      <c r="I42" s="224"/>
    </row>
    <row r="44" spans="1:9">
      <c r="D44" s="225"/>
      <c r="E44" s="225"/>
      <c r="F44" s="225"/>
      <c r="G44" s="225"/>
      <c r="H44" s="225"/>
      <c r="I44" s="225"/>
    </row>
    <row r="46" spans="1:9">
      <c r="I46" s="63"/>
    </row>
    <row r="56" spans="8:8">
      <c r="H56" s="63" t="s">
        <v>1042</v>
      </c>
    </row>
  </sheetData>
  <mergeCells count="9">
    <mergeCell ref="A7:C7"/>
    <mergeCell ref="A8:C8"/>
    <mergeCell ref="E7:G7"/>
    <mergeCell ref="E25:G25"/>
    <mergeCell ref="H25:I25"/>
    <mergeCell ref="A24:C24"/>
    <mergeCell ref="A25:C25"/>
    <mergeCell ref="E24:G24"/>
    <mergeCell ref="E8:G8"/>
  </mergeCell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21"/>
  <sheetViews>
    <sheetView showGridLines="0" zoomScaleNormal="100" workbookViewId="0"/>
  </sheetViews>
  <sheetFormatPr defaultRowHeight="15"/>
  <cols>
    <col min="1" max="1" width="29.28515625" customWidth="1"/>
    <col min="2" max="3" width="12.140625" customWidth="1"/>
    <col min="4" max="6" width="11.42578125" customWidth="1"/>
    <col min="7" max="8" width="12.140625" customWidth="1"/>
    <col min="9" max="11" width="11.42578125" customWidth="1"/>
    <col min="12" max="13" width="12.140625" customWidth="1"/>
    <col min="14" max="16" width="11.42578125" customWidth="1"/>
  </cols>
  <sheetData>
    <row r="1" spans="1:16" ht="18">
      <c r="A1" s="670" t="s">
        <v>107</v>
      </c>
      <c r="B1" s="616"/>
      <c r="C1" s="616"/>
      <c r="D1" s="206"/>
      <c r="E1" s="206"/>
      <c r="F1" s="206"/>
      <c r="G1" s="206"/>
      <c r="H1" s="206"/>
      <c r="I1" s="206"/>
      <c r="J1" s="206"/>
      <c r="K1" s="206"/>
      <c r="L1" s="206"/>
      <c r="M1" s="206"/>
      <c r="N1" s="206"/>
      <c r="O1" s="206"/>
      <c r="P1" s="206"/>
    </row>
    <row r="2" spans="1:16" ht="18">
      <c r="A2" s="671" t="s">
        <v>108</v>
      </c>
      <c r="B2" s="616"/>
      <c r="C2" s="616"/>
      <c r="D2" s="206"/>
      <c r="E2" s="206"/>
      <c r="F2" s="206"/>
      <c r="G2" s="206"/>
      <c r="H2" s="206"/>
      <c r="I2" s="206"/>
      <c r="J2" s="206"/>
      <c r="K2" s="206"/>
      <c r="L2" s="206"/>
      <c r="M2" s="206"/>
      <c r="N2" s="206"/>
      <c r="O2" s="206"/>
      <c r="P2" s="206"/>
    </row>
    <row r="3" spans="1:16" s="274" customFormat="1" ht="18">
      <c r="A3" s="617"/>
      <c r="B3" s="616"/>
      <c r="C3" s="616"/>
      <c r="D3" s="206"/>
      <c r="E3" s="206"/>
      <c r="F3" s="206"/>
      <c r="G3" s="206"/>
      <c r="H3" s="206"/>
      <c r="I3" s="206"/>
      <c r="J3" s="206"/>
      <c r="K3" s="206"/>
      <c r="L3" s="206"/>
      <c r="M3" s="206"/>
      <c r="N3" s="206"/>
      <c r="O3" s="206"/>
      <c r="P3" s="206"/>
    </row>
    <row r="4" spans="1:16" ht="12.6" customHeight="1">
      <c r="A4" s="153" t="s">
        <v>1140</v>
      </c>
    </row>
    <row r="5" spans="1:16" ht="12.75" customHeight="1">
      <c r="A5" s="594" t="s">
        <v>1141</v>
      </c>
      <c r="H5" s="54"/>
      <c r="J5" s="54"/>
    </row>
    <row r="6" spans="1:16" ht="12.75" customHeight="1">
      <c r="L6" s="1047" t="s">
        <v>647</v>
      </c>
      <c r="M6" s="1048"/>
      <c r="N6" s="1048"/>
      <c r="O6" s="1048"/>
      <c r="P6" s="1048"/>
    </row>
    <row r="7" spans="1:16" ht="24" customHeight="1">
      <c r="A7" s="1049" t="s">
        <v>648</v>
      </c>
      <c r="B7" s="1050" t="s">
        <v>644</v>
      </c>
      <c r="C7" s="1050"/>
      <c r="D7" s="1050"/>
      <c r="E7" s="1050"/>
      <c r="F7" s="1050"/>
      <c r="G7" s="1050" t="s">
        <v>645</v>
      </c>
      <c r="H7" s="1050"/>
      <c r="I7" s="1050"/>
      <c r="J7" s="1050"/>
      <c r="K7" s="1050"/>
      <c r="L7" s="1050" t="s">
        <v>646</v>
      </c>
      <c r="M7" s="1050"/>
      <c r="N7" s="1050"/>
      <c r="O7" s="1050"/>
      <c r="P7" s="1050"/>
    </row>
    <row r="8" spans="1:16" ht="48" customHeight="1">
      <c r="A8" s="1049"/>
      <c r="B8" s="1049" t="s">
        <v>649</v>
      </c>
      <c r="C8" s="1049"/>
      <c r="D8" s="1049"/>
      <c r="E8" s="1049" t="s">
        <v>650</v>
      </c>
      <c r="F8" s="1049"/>
      <c r="G8" s="1049" t="s">
        <v>649</v>
      </c>
      <c r="H8" s="1049"/>
      <c r="I8" s="1049"/>
      <c r="J8" s="1049" t="s">
        <v>651</v>
      </c>
      <c r="K8" s="1049"/>
      <c r="L8" s="1049" t="s">
        <v>652</v>
      </c>
      <c r="M8" s="1049"/>
      <c r="N8" s="1049"/>
      <c r="O8" s="1049" t="s">
        <v>651</v>
      </c>
      <c r="P8" s="1049"/>
    </row>
    <row r="9" spans="1:16" ht="24">
      <c r="A9" s="1049"/>
      <c r="B9" s="741" t="s">
        <v>1142</v>
      </c>
      <c r="C9" s="420" t="s">
        <v>1143</v>
      </c>
      <c r="D9" s="421" t="s">
        <v>653</v>
      </c>
      <c r="E9" s="960" t="s">
        <v>1142</v>
      </c>
      <c r="F9" s="960" t="s">
        <v>1143</v>
      </c>
      <c r="G9" s="960" t="s">
        <v>1142</v>
      </c>
      <c r="H9" s="960" t="s">
        <v>1143</v>
      </c>
      <c r="I9" s="421" t="s">
        <v>653</v>
      </c>
      <c r="J9" s="960" t="s">
        <v>1142</v>
      </c>
      <c r="K9" s="960" t="s">
        <v>1143</v>
      </c>
      <c r="L9" s="960" t="s">
        <v>1142</v>
      </c>
      <c r="M9" s="960" t="s">
        <v>1143</v>
      </c>
      <c r="N9" s="421" t="s">
        <v>653</v>
      </c>
      <c r="O9" s="960" t="s">
        <v>1142</v>
      </c>
      <c r="P9" s="960" t="s">
        <v>1143</v>
      </c>
    </row>
    <row r="10" spans="1:16">
      <c r="A10" s="85" t="s">
        <v>1428</v>
      </c>
      <c r="B10" s="86">
        <v>422876.67797000002</v>
      </c>
      <c r="C10" s="86">
        <v>482155.49508999998</v>
      </c>
      <c r="D10" s="87">
        <v>114.01799158198205</v>
      </c>
      <c r="E10" s="88">
        <v>8.9450731534833558E-2</v>
      </c>
      <c r="F10" s="89">
        <v>9.1662205808551694E-2</v>
      </c>
      <c r="G10" s="86">
        <v>0</v>
      </c>
      <c r="H10" s="86">
        <v>0</v>
      </c>
      <c r="I10" s="87" t="s">
        <v>167</v>
      </c>
      <c r="J10" s="88" t="s">
        <v>167</v>
      </c>
      <c r="K10" s="89" t="s">
        <v>167</v>
      </c>
      <c r="L10" s="86">
        <v>422876.67797000002</v>
      </c>
      <c r="M10" s="86">
        <v>482155.49508999998</v>
      </c>
      <c r="N10" s="90">
        <v>114.01799158198205</v>
      </c>
      <c r="O10" s="91">
        <v>6.132390981995367E-2</v>
      </c>
      <c r="P10" s="89">
        <v>6.5214966409687727E-2</v>
      </c>
    </row>
    <row r="11" spans="1:16">
      <c r="A11" s="85" t="s">
        <v>1429</v>
      </c>
      <c r="B11" s="86">
        <v>47606.175000000003</v>
      </c>
      <c r="C11" s="86">
        <v>49176.593999999997</v>
      </c>
      <c r="D11" s="87">
        <v>103.2987716404437</v>
      </c>
      <c r="E11" s="88">
        <v>1.0070092301537159E-2</v>
      </c>
      <c r="F11" s="89">
        <v>9.3489240008561656E-3</v>
      </c>
      <c r="G11" s="86">
        <v>171915.6972</v>
      </c>
      <c r="H11" s="86">
        <v>217338.74169999998</v>
      </c>
      <c r="I11" s="87">
        <v>126.42169693623532</v>
      </c>
      <c r="J11" s="88">
        <v>7.9285701184607524E-2</v>
      </c>
      <c r="K11" s="89">
        <v>0.10188429864928648</v>
      </c>
      <c r="L11" s="86">
        <v>219521.87219999998</v>
      </c>
      <c r="M11" s="86">
        <v>266515.3357</v>
      </c>
      <c r="N11" s="90">
        <v>121.40718964768378</v>
      </c>
      <c r="O11" s="91">
        <v>3.1834197049890794E-2</v>
      </c>
      <c r="P11" s="89">
        <v>3.6048098263606471E-2</v>
      </c>
    </row>
    <row r="12" spans="1:16">
      <c r="A12" s="85" t="s">
        <v>1430</v>
      </c>
      <c r="B12" s="86">
        <v>470572.25522000005</v>
      </c>
      <c r="C12" s="86">
        <v>575035.08811000001</v>
      </c>
      <c r="D12" s="87">
        <v>122.19910581875719</v>
      </c>
      <c r="E12" s="88">
        <v>9.9539735015634026E-2</v>
      </c>
      <c r="F12" s="89">
        <v>0.10931947292986617</v>
      </c>
      <c r="G12" s="86">
        <v>359781.01598999999</v>
      </c>
      <c r="H12" s="86">
        <v>406095.11589999998</v>
      </c>
      <c r="I12" s="87">
        <v>112.87285816972825</v>
      </c>
      <c r="J12" s="88">
        <v>0.16592719914628973</v>
      </c>
      <c r="K12" s="89">
        <v>0.19036972306337877</v>
      </c>
      <c r="L12" s="86">
        <v>830353.27121000004</v>
      </c>
      <c r="M12" s="86">
        <v>981130.20400999999</v>
      </c>
      <c r="N12" s="90">
        <v>118.15816689446964</v>
      </c>
      <c r="O12" s="91">
        <v>0.12041456002451383</v>
      </c>
      <c r="P12" s="89">
        <v>0.13270485133867194</v>
      </c>
    </row>
    <row r="13" spans="1:16">
      <c r="A13" s="85" t="s">
        <v>1431</v>
      </c>
      <c r="B13" s="86">
        <v>1679704.75657</v>
      </c>
      <c r="C13" s="86">
        <v>1656263.0557800001</v>
      </c>
      <c r="D13" s="87">
        <v>98.60441540703448</v>
      </c>
      <c r="E13" s="88">
        <v>0.35530646891901951</v>
      </c>
      <c r="F13" s="89">
        <v>0.31487088011652492</v>
      </c>
      <c r="G13" s="86">
        <v>412786.72272000002</v>
      </c>
      <c r="H13" s="86">
        <v>406372.2512</v>
      </c>
      <c r="I13" s="87">
        <v>98.446056724467113</v>
      </c>
      <c r="J13" s="89">
        <v>0.19037287044519727</v>
      </c>
      <c r="K13" s="89">
        <v>0.19049963885957141</v>
      </c>
      <c r="L13" s="86">
        <v>2092491.4792899999</v>
      </c>
      <c r="M13" s="86">
        <v>2062635.3069800001</v>
      </c>
      <c r="N13" s="90">
        <v>98.573175919448417</v>
      </c>
      <c r="O13" s="91">
        <v>0.30344487047853874</v>
      </c>
      <c r="P13" s="89">
        <v>0.2789861230037996</v>
      </c>
    </row>
    <row r="14" spans="1:16">
      <c r="A14" s="85" t="s">
        <v>1432</v>
      </c>
      <c r="B14" s="86">
        <v>70240.275629999989</v>
      </c>
      <c r="C14" s="86">
        <v>47619.106229999998</v>
      </c>
      <c r="D14" s="87">
        <v>67.794589077127171</v>
      </c>
      <c r="E14" s="88">
        <v>1.4857863688471315E-2</v>
      </c>
      <c r="F14" s="89">
        <v>9.0528312134217012E-3</v>
      </c>
      <c r="G14" s="86">
        <v>0</v>
      </c>
      <c r="H14" s="86">
        <v>0</v>
      </c>
      <c r="I14" s="87" t="s">
        <v>167</v>
      </c>
      <c r="J14" s="88" t="s">
        <v>167</v>
      </c>
      <c r="K14" s="89" t="s">
        <v>167</v>
      </c>
      <c r="L14" s="86">
        <v>70240.275629999989</v>
      </c>
      <c r="M14" s="86">
        <v>47619.106229999998</v>
      </c>
      <c r="N14" s="90">
        <v>67.794589077127171</v>
      </c>
      <c r="O14" s="91">
        <v>1.0185968044254234E-2</v>
      </c>
      <c r="P14" s="89">
        <v>6.4408234374040002E-3</v>
      </c>
    </row>
    <row r="15" spans="1:16">
      <c r="A15" s="85" t="s">
        <v>1433</v>
      </c>
      <c r="B15" s="86">
        <v>0</v>
      </c>
      <c r="C15" s="86">
        <v>0</v>
      </c>
      <c r="D15" s="87" t="s">
        <v>167</v>
      </c>
      <c r="E15" s="88" t="s">
        <v>167</v>
      </c>
      <c r="F15" s="89" t="s">
        <v>167</v>
      </c>
      <c r="G15" s="86">
        <v>508.12653999999998</v>
      </c>
      <c r="H15" s="86">
        <v>475.95029</v>
      </c>
      <c r="I15" s="87">
        <v>93.667669868218269</v>
      </c>
      <c r="J15" s="88">
        <v>2.343425857589956E-4</v>
      </c>
      <c r="K15" s="89">
        <v>2.2311650978227099E-4</v>
      </c>
      <c r="L15" s="86">
        <v>508.12653999999998</v>
      </c>
      <c r="M15" s="86">
        <v>475.95029</v>
      </c>
      <c r="N15" s="90">
        <v>93.667669868218269</v>
      </c>
      <c r="O15" s="91">
        <v>7.3686508950242166E-5</v>
      </c>
      <c r="P15" s="89">
        <v>6.437566820479215E-5</v>
      </c>
    </row>
    <row r="16" spans="1:16">
      <c r="A16" s="85" t="s">
        <v>1434</v>
      </c>
      <c r="B16" s="86">
        <v>704332.35577000002</v>
      </c>
      <c r="C16" s="86">
        <v>814336.01390000002</v>
      </c>
      <c r="D16" s="87">
        <v>115.61814635219196</v>
      </c>
      <c r="E16" s="88">
        <v>0.14898680336244213</v>
      </c>
      <c r="F16" s="89">
        <v>0.15481278563357298</v>
      </c>
      <c r="G16" s="86">
        <v>0</v>
      </c>
      <c r="H16" s="86">
        <v>0</v>
      </c>
      <c r="I16" s="87" t="s">
        <v>167</v>
      </c>
      <c r="J16" s="88" t="s">
        <v>167</v>
      </c>
      <c r="K16" s="89" t="s">
        <v>167</v>
      </c>
      <c r="L16" s="86">
        <v>704332.35577000002</v>
      </c>
      <c r="M16" s="86">
        <v>814336.01390000002</v>
      </c>
      <c r="N16" s="90">
        <v>115.61814635219196</v>
      </c>
      <c r="O16" s="91">
        <v>0.10213950335558393</v>
      </c>
      <c r="P16" s="89">
        <v>0.11014474859977376</v>
      </c>
    </row>
    <row r="17" spans="1:16">
      <c r="A17" s="85" t="s">
        <v>1435</v>
      </c>
      <c r="B17" s="86">
        <v>233860.50829</v>
      </c>
      <c r="C17" s="86">
        <v>390471.07370000001</v>
      </c>
      <c r="D17" s="87">
        <v>166.96751262329175</v>
      </c>
      <c r="E17" s="88">
        <v>4.9468307507685626E-2</v>
      </c>
      <c r="F17" s="89">
        <v>7.4232151835363122E-2</v>
      </c>
      <c r="G17" s="86">
        <v>261577.74153999999</v>
      </c>
      <c r="H17" s="86">
        <v>166912.16032</v>
      </c>
      <c r="I17" s="87">
        <v>63.809771939053192</v>
      </c>
      <c r="J17" s="88">
        <v>0.12063688767266878</v>
      </c>
      <c r="K17" s="89">
        <v>7.8245269376382265E-2</v>
      </c>
      <c r="L17" s="86">
        <v>495438.24982999999</v>
      </c>
      <c r="M17" s="86">
        <v>557383.23401999997</v>
      </c>
      <c r="N17" s="90">
        <v>112.5030685885184</v>
      </c>
      <c r="O17" s="91">
        <v>7.1846503098205824E-2</v>
      </c>
      <c r="P17" s="89">
        <v>7.5390054150792807E-2</v>
      </c>
    </row>
    <row r="18" spans="1:16">
      <c r="A18" s="85" t="s">
        <v>1436</v>
      </c>
      <c r="B18" s="86">
        <v>95858.94004999999</v>
      </c>
      <c r="C18" s="86">
        <v>102280.32212000001</v>
      </c>
      <c r="D18" s="87">
        <v>106.69878267655643</v>
      </c>
      <c r="E18" s="88">
        <v>2.0276957227313829E-2</v>
      </c>
      <c r="F18" s="89">
        <v>1.9444432411951262E-2</v>
      </c>
      <c r="G18" s="86">
        <v>180848.04105</v>
      </c>
      <c r="H18" s="86">
        <v>178065.18771999999</v>
      </c>
      <c r="I18" s="87">
        <v>98.461220086298511</v>
      </c>
      <c r="J18" s="88">
        <v>8.340520369021856E-2</v>
      </c>
      <c r="K18" s="89">
        <v>8.3473598046996236E-2</v>
      </c>
      <c r="L18" s="86">
        <v>276706.98110000003</v>
      </c>
      <c r="M18" s="86">
        <v>280345.50983999996</v>
      </c>
      <c r="N18" s="90">
        <v>101.3149392637423</v>
      </c>
      <c r="O18" s="91">
        <v>4.0126956248771502E-2</v>
      </c>
      <c r="P18" s="89">
        <v>3.7918727865809541E-2</v>
      </c>
    </row>
    <row r="19" spans="1:16">
      <c r="A19" s="85" t="s">
        <v>1437</v>
      </c>
      <c r="B19" s="86">
        <v>148710.46259000001</v>
      </c>
      <c r="C19" s="86">
        <v>173269.22743999999</v>
      </c>
      <c r="D19" s="87">
        <v>116.51448352878127</v>
      </c>
      <c r="E19" s="88">
        <v>3.1456593277775176E-2</v>
      </c>
      <c r="F19" s="89">
        <v>3.294007793674409E-2</v>
      </c>
      <c r="G19" s="86">
        <v>0</v>
      </c>
      <c r="H19" s="86">
        <v>0</v>
      </c>
      <c r="I19" s="87" t="s">
        <v>167</v>
      </c>
      <c r="J19" s="88" t="s">
        <v>167</v>
      </c>
      <c r="K19" s="89" t="s">
        <v>167</v>
      </c>
      <c r="L19" s="86">
        <v>148710.46259000001</v>
      </c>
      <c r="M19" s="86">
        <v>173269.22743999999</v>
      </c>
      <c r="N19" s="90">
        <v>116.51448352878127</v>
      </c>
      <c r="O19" s="91">
        <v>2.1565405405969719E-2</v>
      </c>
      <c r="P19" s="89">
        <v>2.3435897676999225E-2</v>
      </c>
    </row>
    <row r="20" spans="1:16">
      <c r="A20" s="85" t="s">
        <v>1438</v>
      </c>
      <c r="B20" s="86">
        <v>6840.5246200000001</v>
      </c>
      <c r="C20" s="86">
        <v>7250.8724499999998</v>
      </c>
      <c r="D20" s="87">
        <v>105.99877718150805</v>
      </c>
      <c r="E20" s="88">
        <v>1.446970152807643E-3</v>
      </c>
      <c r="F20" s="89">
        <v>1.3784577165907781E-3</v>
      </c>
      <c r="G20" s="86">
        <v>0</v>
      </c>
      <c r="H20" s="86">
        <v>0</v>
      </c>
      <c r="I20" s="87" t="s">
        <v>167</v>
      </c>
      <c r="J20" s="88" t="s">
        <v>167</v>
      </c>
      <c r="K20" s="89" t="s">
        <v>167</v>
      </c>
      <c r="L20" s="86">
        <v>6840.5246200000001</v>
      </c>
      <c r="M20" s="86">
        <v>7250.8724499999998</v>
      </c>
      <c r="N20" s="90">
        <v>105.99877718150805</v>
      </c>
      <c r="O20" s="91">
        <v>9.9198593058331865E-4</v>
      </c>
      <c r="P20" s="89">
        <v>9.8073216645475384E-4</v>
      </c>
    </row>
    <row r="21" spans="1:16">
      <c r="A21" s="85" t="s">
        <v>1439</v>
      </c>
      <c r="B21" s="86">
        <v>40987.222500000003</v>
      </c>
      <c r="C21" s="86">
        <v>47449.85411</v>
      </c>
      <c r="D21" s="87">
        <v>115.76742998381995</v>
      </c>
      <c r="E21" s="88">
        <v>8.6699911042767176E-3</v>
      </c>
      <c r="F21" s="89">
        <v>9.0206548246530172E-3</v>
      </c>
      <c r="G21" s="86">
        <v>0</v>
      </c>
      <c r="H21" s="86">
        <v>0</v>
      </c>
      <c r="I21" s="87" t="s">
        <v>167</v>
      </c>
      <c r="J21" s="87" t="s">
        <v>167</v>
      </c>
      <c r="K21" s="89" t="s">
        <v>167</v>
      </c>
      <c r="L21" s="86">
        <v>40987.222500000003</v>
      </c>
      <c r="M21" s="86">
        <v>47449.85411</v>
      </c>
      <c r="N21" s="90">
        <v>115.76742998381995</v>
      </c>
      <c r="O21" s="91">
        <v>5.9438055284256894E-3</v>
      </c>
      <c r="P21" s="89">
        <v>6.4179308821329922E-3</v>
      </c>
    </row>
    <row r="22" spans="1:16">
      <c r="A22" s="85" t="s">
        <v>1440</v>
      </c>
      <c r="B22" s="86">
        <v>17327.306199999999</v>
      </c>
      <c r="C22" s="86">
        <v>19348.694760000002</v>
      </c>
      <c r="D22" s="87">
        <v>111.66591353940525</v>
      </c>
      <c r="E22" s="88">
        <v>3.6652298314451236E-3</v>
      </c>
      <c r="F22" s="89">
        <v>3.6783652976658766E-3</v>
      </c>
      <c r="G22" s="86">
        <v>159496.75122000001</v>
      </c>
      <c r="H22" s="86">
        <v>158311.87791000001</v>
      </c>
      <c r="I22" s="87">
        <v>99.257117589582961</v>
      </c>
      <c r="J22" s="87">
        <v>7.355821465466858E-2</v>
      </c>
      <c r="K22" s="89">
        <v>7.4213619360030653E-2</v>
      </c>
      <c r="L22" s="86">
        <v>176824.05742</v>
      </c>
      <c r="M22" s="86">
        <v>177660.57266999999</v>
      </c>
      <c r="N22" s="90">
        <v>100.4730777373879</v>
      </c>
      <c r="O22" s="91">
        <v>2.5642328168288483E-2</v>
      </c>
      <c r="P22" s="89">
        <v>2.4029858410795978E-2</v>
      </c>
    </row>
    <row r="23" spans="1:16">
      <c r="A23" s="85" t="s">
        <v>1441</v>
      </c>
      <c r="B23" s="86">
        <v>0</v>
      </c>
      <c r="C23" s="86">
        <v>0</v>
      </c>
      <c r="D23" s="87" t="s">
        <v>167</v>
      </c>
      <c r="E23" s="88" t="s">
        <v>167</v>
      </c>
      <c r="F23" s="89" t="s">
        <v>167</v>
      </c>
      <c r="G23" s="86">
        <v>31077.834320000002</v>
      </c>
      <c r="H23" s="86">
        <v>28640.468270000001</v>
      </c>
      <c r="I23" s="87">
        <v>92.157220400549448</v>
      </c>
      <c r="J23" s="87">
        <v>1.433276847601477E-2</v>
      </c>
      <c r="K23" s="89">
        <v>1.3426110779199812E-2</v>
      </c>
      <c r="L23" s="86">
        <v>31077.834320000002</v>
      </c>
      <c r="M23" s="86">
        <v>28640.468270000001</v>
      </c>
      <c r="N23" s="90">
        <v>92.157220400549448</v>
      </c>
      <c r="O23" s="91">
        <v>4.5067850948600783E-3</v>
      </c>
      <c r="P23" s="89">
        <v>3.8738274171014743E-3</v>
      </c>
    </row>
    <row r="24" spans="1:16" s="274" customFormat="1">
      <c r="A24" s="85" t="s">
        <v>1442</v>
      </c>
      <c r="B24" s="86">
        <v>282563.38605000003</v>
      </c>
      <c r="C24" s="86">
        <v>320593.93057999999</v>
      </c>
      <c r="D24" s="87">
        <v>113.45911976128089</v>
      </c>
      <c r="E24" s="88">
        <v>5.9770384378883143E-2</v>
      </c>
      <c r="F24" s="89">
        <v>6.0947862556893988E-2</v>
      </c>
      <c r="G24" s="86">
        <v>38167.133439999998</v>
      </c>
      <c r="H24" s="86">
        <v>39752.61176</v>
      </c>
      <c r="I24" s="87">
        <v>104.15404086474669</v>
      </c>
      <c r="J24" s="87">
        <v>1.760227824615937E-2</v>
      </c>
      <c r="K24" s="89">
        <v>1.8635273844713616E-2</v>
      </c>
      <c r="L24" s="86">
        <v>320730.51949000004</v>
      </c>
      <c r="M24" s="86">
        <v>360346.54233999999</v>
      </c>
      <c r="N24" s="90">
        <v>112.35180952314552</v>
      </c>
      <c r="O24" s="91">
        <v>4.6511076345305061E-2</v>
      </c>
      <c r="P24" s="89">
        <v>4.8739437575348314E-2</v>
      </c>
    </row>
    <row r="25" spans="1:16">
      <c r="A25" s="85" t="s">
        <v>1445</v>
      </c>
      <c r="B25" s="86">
        <v>251415.28687000001</v>
      </c>
      <c r="C25" s="86">
        <v>297786.69851000002</v>
      </c>
      <c r="D25" s="87">
        <v>118.44414960494322</v>
      </c>
      <c r="E25" s="88">
        <v>5.3181654371483179E-2</v>
      </c>
      <c r="F25" s="89">
        <v>5.661199742373086E-2</v>
      </c>
      <c r="G25" s="86">
        <v>126191.64899</v>
      </c>
      <c r="H25" s="86">
        <v>126626.77514</v>
      </c>
      <c r="I25" s="87">
        <v>100.34481374439798</v>
      </c>
      <c r="J25" s="87">
        <v>5.819825377652612E-2</v>
      </c>
      <c r="K25" s="89">
        <v>5.9360241411390333E-2</v>
      </c>
      <c r="L25" s="86">
        <v>377606.93586000003</v>
      </c>
      <c r="M25" s="86">
        <v>424413.47365</v>
      </c>
      <c r="N25" s="90">
        <v>112.39557151761474</v>
      </c>
      <c r="O25" s="91">
        <v>5.4759070169649891E-2</v>
      </c>
      <c r="P25" s="89">
        <v>5.7404946557203899E-2</v>
      </c>
    </row>
    <row r="26" spans="1:16" ht="24">
      <c r="A26" s="85" t="s">
        <v>1443</v>
      </c>
      <c r="B26" s="86">
        <v>254585.36083000002</v>
      </c>
      <c r="C26" s="86">
        <v>277098.08014999999</v>
      </c>
      <c r="D26" s="87">
        <v>108.84289624768837</v>
      </c>
      <c r="E26" s="88">
        <v>5.3852217326391852E-2</v>
      </c>
      <c r="F26" s="89">
        <v>5.2678900293613273E-2</v>
      </c>
      <c r="G26" s="86">
        <v>400006.42875999998</v>
      </c>
      <c r="H26" s="86">
        <v>371013.10719999997</v>
      </c>
      <c r="I26" s="87">
        <v>92.751786102568929</v>
      </c>
      <c r="J26" s="88">
        <v>0.18447873404888449</v>
      </c>
      <c r="K26" s="89">
        <v>0.17392393974996748</v>
      </c>
      <c r="L26" s="86">
        <v>654591.78959000006</v>
      </c>
      <c r="M26" s="86">
        <v>648111.18735000002</v>
      </c>
      <c r="N26" s="90">
        <v>99.009978074418086</v>
      </c>
      <c r="O26" s="91">
        <v>9.4926322412481293E-2</v>
      </c>
      <c r="P26" s="89">
        <v>8.766165633948346E-2</v>
      </c>
    </row>
    <row r="27" spans="1:16">
      <c r="A27" s="85" t="s">
        <v>1444</v>
      </c>
      <c r="B27" s="86">
        <v>0</v>
      </c>
      <c r="C27" s="86">
        <v>0</v>
      </c>
      <c r="D27" s="87" t="s">
        <v>167</v>
      </c>
      <c r="E27" s="88" t="s">
        <v>167</v>
      </c>
      <c r="F27" s="89" t="s">
        <v>167</v>
      </c>
      <c r="G27" s="86">
        <v>25949.30733</v>
      </c>
      <c r="H27" s="86">
        <v>33587.466930000002</v>
      </c>
      <c r="I27" s="87">
        <v>129.43492673181888</v>
      </c>
      <c r="J27" s="88">
        <v>1.1967546073005868E-2</v>
      </c>
      <c r="K27" s="89">
        <v>1.5745170349300657E-2</v>
      </c>
      <c r="L27" s="86">
        <v>25949.30733</v>
      </c>
      <c r="M27" s="86">
        <v>33587.466930000002</v>
      </c>
      <c r="N27" s="90">
        <v>129.43492673181888</v>
      </c>
      <c r="O27" s="91">
        <v>3.7630663157736844E-3</v>
      </c>
      <c r="P27" s="89">
        <v>4.5429442367292371E-3</v>
      </c>
    </row>
    <row r="28" spans="1:16" ht="18.75" customHeight="1">
      <c r="A28" s="422" t="s">
        <v>654</v>
      </c>
      <c r="B28" s="423">
        <v>4727481.4941600002</v>
      </c>
      <c r="C28" s="423">
        <v>5260134.1069300007</v>
      </c>
      <c r="D28" s="424">
        <v>111.26715384138473</v>
      </c>
      <c r="E28" s="425">
        <v>1</v>
      </c>
      <c r="F28" s="426">
        <v>1</v>
      </c>
      <c r="G28" s="427">
        <v>2168306.4490999999</v>
      </c>
      <c r="H28" s="423">
        <v>2133191.7143399999</v>
      </c>
      <c r="I28" s="424">
        <v>98.380545573962806</v>
      </c>
      <c r="J28" s="425">
        <v>1</v>
      </c>
      <c r="K28" s="426">
        <v>1</v>
      </c>
      <c r="L28" s="428">
        <v>6895787.9432600001</v>
      </c>
      <c r="M28" s="429">
        <v>7393325.8212700002</v>
      </c>
      <c r="N28" s="430">
        <v>107.21509829049047</v>
      </c>
      <c r="O28" s="431">
        <v>1</v>
      </c>
      <c r="P28" s="426">
        <v>1</v>
      </c>
    </row>
    <row r="29" spans="1:16" ht="12.75" customHeight="1">
      <c r="A29" s="35" t="s">
        <v>655</v>
      </c>
    </row>
    <row r="30" spans="1:16" ht="12.75" customHeight="1"/>
    <row r="31" spans="1:16" ht="12.75" customHeight="1">
      <c r="A31" s="307" t="s">
        <v>315</v>
      </c>
    </row>
    <row r="32" spans="1:16" ht="12.75" customHeight="1">
      <c r="A32" s="308" t="s">
        <v>1446</v>
      </c>
    </row>
    <row r="33" spans="1:1" ht="12.75" customHeight="1">
      <c r="A33" s="618" t="s">
        <v>320</v>
      </c>
    </row>
    <row r="34" spans="1:1" ht="12.75" customHeight="1">
      <c r="A34" s="619" t="s">
        <v>1447</v>
      </c>
    </row>
    <row r="35" spans="1:1" ht="12.75" customHeight="1"/>
    <row r="36" spans="1:1" s="274" customFormat="1" ht="12.75" customHeight="1">
      <c r="A36" s="687" t="s">
        <v>98</v>
      </c>
    </row>
    <row r="37" spans="1:1" ht="12.75" customHeight="1">
      <c r="A37" s="619"/>
    </row>
    <row r="38" spans="1:1" ht="12.75" customHeight="1">
      <c r="A38" s="619"/>
    </row>
    <row r="39" spans="1:1" ht="12.75" customHeight="1">
      <c r="A39" s="619"/>
    </row>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spans="16:16" ht="12.75" customHeight="1"/>
    <row r="50" spans="16:16" ht="12.75" customHeight="1">
      <c r="P50" s="25" t="s">
        <v>1043</v>
      </c>
    </row>
    <row r="51" spans="16:16" ht="12.75" customHeight="1"/>
    <row r="52" spans="16:16" ht="12.75" customHeight="1"/>
    <row r="53" spans="16:16" ht="12.75" customHeight="1"/>
    <row r="54" spans="16:16" ht="12.75" customHeight="1"/>
    <row r="55" spans="16:16" ht="12.75" customHeight="1"/>
    <row r="56" spans="16:16" ht="12.75" customHeight="1"/>
    <row r="57" spans="16:16" ht="12.75" customHeight="1"/>
    <row r="109" spans="1:1">
      <c r="A109" s="723"/>
    </row>
    <row r="111" spans="1:1">
      <c r="A111" s="724"/>
    </row>
    <row r="113" spans="1:1">
      <c r="A113" s="724"/>
    </row>
    <row r="115" spans="1:1">
      <c r="A115" s="724"/>
    </row>
    <row r="117" spans="1:1">
      <c r="A117" s="724"/>
    </row>
    <row r="119" spans="1:1">
      <c r="A119" s="724"/>
    </row>
    <row r="121" spans="1:1">
      <c r="A121" s="724"/>
    </row>
  </sheetData>
  <mergeCells count="11">
    <mergeCell ref="L6:P6"/>
    <mergeCell ref="A7:A9"/>
    <mergeCell ref="B7:F7"/>
    <mergeCell ref="G7:K7"/>
    <mergeCell ref="L7:P7"/>
    <mergeCell ref="B8:D8"/>
    <mergeCell ref="E8:F8"/>
    <mergeCell ref="G8:I8"/>
    <mergeCell ref="J8:K8"/>
    <mergeCell ref="L8:N8"/>
    <mergeCell ref="O8:P8"/>
  </mergeCells>
  <hyperlinks>
    <hyperlink ref="A36" location="'2 Sadržaj'!A1" display="Sadržaj / Contents"/>
  </hyperlinks>
  <pageMargins left="0.7" right="0.7" top="0.75" bottom="0.75" header="0.3" footer="0.3"/>
  <pageSetup paperSize="9" scale="63"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90" zoomScaleNormal="90" workbookViewId="0"/>
  </sheetViews>
  <sheetFormatPr defaultRowHeight="15"/>
  <cols>
    <col min="1" max="1" width="5.5703125" customWidth="1"/>
    <col min="2" max="2" width="36.85546875" customWidth="1"/>
    <col min="3" max="3" width="12" customWidth="1"/>
    <col min="4" max="4" width="13.140625" customWidth="1"/>
    <col min="5" max="5" width="12" bestFit="1" customWidth="1"/>
    <col min="6" max="6" width="11.85546875" customWidth="1"/>
  </cols>
  <sheetData>
    <row r="1" spans="1:8" ht="12.75" customHeight="1">
      <c r="A1" s="152" t="s">
        <v>1144</v>
      </c>
    </row>
    <row r="2" spans="1:8" ht="12.75" customHeight="1">
      <c r="A2" s="615" t="s">
        <v>1145</v>
      </c>
    </row>
    <row r="3" spans="1:8" ht="12.75" customHeight="1"/>
    <row r="4" spans="1:8" ht="12.75" customHeight="1">
      <c r="B4" s="1047" t="s">
        <v>608</v>
      </c>
      <c r="C4" s="1048"/>
      <c r="D4" s="1048"/>
      <c r="E4" s="1048"/>
      <c r="F4" s="1048"/>
    </row>
    <row r="5" spans="1:8">
      <c r="A5" s="1051" t="s">
        <v>611</v>
      </c>
      <c r="B5" s="1051" t="s">
        <v>612</v>
      </c>
      <c r="C5" s="1052" t="s">
        <v>609</v>
      </c>
      <c r="D5" s="1052"/>
      <c r="E5" s="1053" t="s">
        <v>610</v>
      </c>
      <c r="F5" s="1053"/>
    </row>
    <row r="6" spans="1:8" ht="65.25">
      <c r="A6" s="1051"/>
      <c r="B6" s="1051"/>
      <c r="C6" s="432" t="s">
        <v>613</v>
      </c>
      <c r="D6" s="432" t="s">
        <v>614</v>
      </c>
      <c r="E6" s="432" t="s">
        <v>615</v>
      </c>
      <c r="F6" s="432" t="s">
        <v>616</v>
      </c>
    </row>
    <row r="7" spans="1:8" ht="22.5">
      <c r="A7" s="92">
        <v>1</v>
      </c>
      <c r="B7" s="93" t="s">
        <v>617</v>
      </c>
      <c r="C7" s="94">
        <v>1876839</v>
      </c>
      <c r="D7" s="94">
        <v>328188.52729</v>
      </c>
      <c r="E7" s="94">
        <v>10439</v>
      </c>
      <c r="F7" s="94">
        <v>67537.993780000004</v>
      </c>
      <c r="G7" s="54"/>
    </row>
    <row r="8" spans="1:8" ht="22.5">
      <c r="A8" s="92">
        <v>2</v>
      </c>
      <c r="B8" s="93" t="s">
        <v>619</v>
      </c>
      <c r="C8" s="94">
        <v>280363</v>
      </c>
      <c r="D8" s="94">
        <v>422454.84153999999</v>
      </c>
      <c r="E8" s="94">
        <v>2819149</v>
      </c>
      <c r="F8" s="94">
        <v>213858.63172</v>
      </c>
      <c r="G8" s="54"/>
    </row>
    <row r="9" spans="1:8" ht="22.5">
      <c r="A9" s="92">
        <v>3</v>
      </c>
      <c r="B9" s="93" t="s">
        <v>618</v>
      </c>
      <c r="C9" s="94">
        <v>485519</v>
      </c>
      <c r="D9" s="94">
        <v>858586.49902999995</v>
      </c>
      <c r="E9" s="94">
        <v>79468</v>
      </c>
      <c r="F9" s="94">
        <v>513366.89438999997</v>
      </c>
      <c r="G9" s="54"/>
    </row>
    <row r="10" spans="1:8" ht="33.75">
      <c r="A10" s="92">
        <v>4</v>
      </c>
      <c r="B10" s="93" t="s">
        <v>620</v>
      </c>
      <c r="C10" s="94">
        <v>36</v>
      </c>
      <c r="D10" s="94">
        <v>1959.3090300000001</v>
      </c>
      <c r="E10" s="94">
        <v>89</v>
      </c>
      <c r="F10" s="94">
        <v>272.83488</v>
      </c>
    </row>
    <row r="11" spans="1:8" ht="22.5">
      <c r="A11" s="92">
        <v>5</v>
      </c>
      <c r="B11" s="93" t="s">
        <v>621</v>
      </c>
      <c r="C11" s="94">
        <v>127</v>
      </c>
      <c r="D11" s="94">
        <v>8853.0530600000002</v>
      </c>
      <c r="E11" s="94">
        <v>8</v>
      </c>
      <c r="F11" s="192">
        <v>1926.00038</v>
      </c>
    </row>
    <row r="12" spans="1:8" ht="22.5">
      <c r="A12" s="92">
        <v>6</v>
      </c>
      <c r="B12" s="93" t="s">
        <v>622</v>
      </c>
      <c r="C12" s="94">
        <v>21383</v>
      </c>
      <c r="D12" s="94">
        <v>134609.32188999999</v>
      </c>
      <c r="E12" s="94">
        <v>1272</v>
      </c>
      <c r="F12" s="94">
        <v>68457.693019999992</v>
      </c>
    </row>
    <row r="13" spans="1:8" ht="22.5">
      <c r="A13" s="92">
        <v>7</v>
      </c>
      <c r="B13" s="93" t="s">
        <v>623</v>
      </c>
      <c r="C13" s="94">
        <v>11238</v>
      </c>
      <c r="D13" s="94">
        <v>26584.632519999999</v>
      </c>
      <c r="E13" s="94">
        <v>1011</v>
      </c>
      <c r="F13" s="94">
        <v>10937.204230000001</v>
      </c>
    </row>
    <row r="14" spans="1:8" ht="22.5">
      <c r="A14" s="92">
        <v>8</v>
      </c>
      <c r="B14" s="93" t="s">
        <v>624</v>
      </c>
      <c r="C14" s="94">
        <v>440853</v>
      </c>
      <c r="D14" s="94">
        <v>496251.11132999999</v>
      </c>
      <c r="E14" s="94">
        <v>20494</v>
      </c>
      <c r="F14" s="94">
        <v>208365.15521999999</v>
      </c>
      <c r="H14" s="274"/>
    </row>
    <row r="15" spans="1:8" ht="22.5">
      <c r="A15" s="92">
        <v>9</v>
      </c>
      <c r="B15" s="93" t="s">
        <v>625</v>
      </c>
      <c r="C15" s="94">
        <v>485806</v>
      </c>
      <c r="D15" s="94">
        <v>614403.00078999996</v>
      </c>
      <c r="E15" s="94">
        <v>40988</v>
      </c>
      <c r="F15" s="94">
        <v>214407.28074000002</v>
      </c>
    </row>
    <row r="16" spans="1:8" ht="33.75">
      <c r="A16" s="92">
        <v>10</v>
      </c>
      <c r="B16" s="93" t="s">
        <v>626</v>
      </c>
      <c r="C16" s="94">
        <v>2027064</v>
      </c>
      <c r="D16" s="94">
        <v>1567190.3182699999</v>
      </c>
      <c r="E16" s="94">
        <v>65259</v>
      </c>
      <c r="F16" s="94">
        <v>845651.92487999995</v>
      </c>
    </row>
    <row r="17" spans="1:6" ht="33.75">
      <c r="A17" s="92">
        <v>11</v>
      </c>
      <c r="B17" s="93" t="s">
        <v>627</v>
      </c>
      <c r="C17" s="94">
        <v>435</v>
      </c>
      <c r="D17" s="94">
        <v>1362.31295</v>
      </c>
      <c r="E17" s="94">
        <v>1</v>
      </c>
      <c r="F17" s="94">
        <v>65.893729999999991</v>
      </c>
    </row>
    <row r="18" spans="1:6" ht="22.5">
      <c r="A18" s="92">
        <v>12</v>
      </c>
      <c r="B18" s="93" t="s">
        <v>628</v>
      </c>
      <c r="C18" s="94">
        <v>52019</v>
      </c>
      <c r="D18" s="94">
        <v>32688.42913</v>
      </c>
      <c r="E18" s="94">
        <v>293</v>
      </c>
      <c r="F18" s="94">
        <v>7036.1773300000004</v>
      </c>
    </row>
    <row r="19" spans="1:6" ht="22.5">
      <c r="A19" s="92">
        <v>13</v>
      </c>
      <c r="B19" s="93" t="s">
        <v>629</v>
      </c>
      <c r="C19" s="94">
        <v>159346</v>
      </c>
      <c r="D19" s="94">
        <v>330945.13541000005</v>
      </c>
      <c r="E19" s="94">
        <v>7878</v>
      </c>
      <c r="F19" s="94">
        <v>103801.55983</v>
      </c>
    </row>
    <row r="20" spans="1:6" ht="22.5">
      <c r="A20" s="92">
        <v>14</v>
      </c>
      <c r="B20" s="93" t="s">
        <v>630</v>
      </c>
      <c r="C20" s="94">
        <v>67165</v>
      </c>
      <c r="D20" s="94">
        <v>249214.19905000002</v>
      </c>
      <c r="E20" s="94">
        <v>784</v>
      </c>
      <c r="F20" s="94">
        <v>-25799.478660000001</v>
      </c>
    </row>
    <row r="21" spans="1:6" ht="22.5">
      <c r="A21" s="92">
        <v>15</v>
      </c>
      <c r="B21" s="93" t="s">
        <v>631</v>
      </c>
      <c r="C21" s="94">
        <v>2528</v>
      </c>
      <c r="D21" s="94">
        <v>8056.3620499999997</v>
      </c>
      <c r="E21" s="94">
        <v>266</v>
      </c>
      <c r="F21" s="94">
        <v>14904.792529999999</v>
      </c>
    </row>
    <row r="22" spans="1:6" ht="22.5">
      <c r="A22" s="92">
        <v>16</v>
      </c>
      <c r="B22" s="93" t="s">
        <v>632</v>
      </c>
      <c r="C22" s="94">
        <v>85271</v>
      </c>
      <c r="D22" s="94">
        <v>101307.75193000001</v>
      </c>
      <c r="E22" s="94">
        <v>1535</v>
      </c>
      <c r="F22" s="94">
        <v>39292.761530000003</v>
      </c>
    </row>
    <row r="23" spans="1:6" ht="22.5">
      <c r="A23" s="92">
        <v>17</v>
      </c>
      <c r="B23" s="93" t="s">
        <v>633</v>
      </c>
      <c r="C23" s="94">
        <v>18782</v>
      </c>
      <c r="D23" s="94">
        <v>4186.3494199999996</v>
      </c>
      <c r="E23" s="94">
        <v>9</v>
      </c>
      <c r="F23" s="94">
        <v>299.43849999999998</v>
      </c>
    </row>
    <row r="24" spans="1:6" ht="22.5">
      <c r="A24" s="92">
        <v>18</v>
      </c>
      <c r="B24" s="93" t="s">
        <v>634</v>
      </c>
      <c r="C24" s="94">
        <v>484843</v>
      </c>
      <c r="D24" s="94">
        <v>73292.952239999999</v>
      </c>
      <c r="E24" s="94">
        <v>194003</v>
      </c>
      <c r="F24" s="94">
        <v>26158.77043</v>
      </c>
    </row>
    <row r="25" spans="1:6" ht="22.5">
      <c r="A25" s="92">
        <v>19</v>
      </c>
      <c r="B25" s="93" t="s">
        <v>635</v>
      </c>
      <c r="C25" s="94">
        <v>775692</v>
      </c>
      <c r="D25" s="94">
        <v>1734221.4867400001</v>
      </c>
      <c r="E25" s="94">
        <v>33777</v>
      </c>
      <c r="F25" s="94">
        <v>1323268.75394</v>
      </c>
    </row>
    <row r="26" spans="1:6" ht="22.5">
      <c r="A26" s="92">
        <v>20</v>
      </c>
      <c r="B26" s="93" t="s">
        <v>636</v>
      </c>
      <c r="C26" s="94">
        <v>3597</v>
      </c>
      <c r="D26" s="94">
        <v>7371.0399299999999</v>
      </c>
      <c r="E26" s="94">
        <v>2166</v>
      </c>
      <c r="F26" s="94">
        <v>16282.970810000001</v>
      </c>
    </row>
    <row r="27" spans="1:6" ht="33.75">
      <c r="A27" s="92">
        <v>21</v>
      </c>
      <c r="B27" s="93" t="s">
        <v>637</v>
      </c>
      <c r="C27" s="94">
        <v>624537</v>
      </c>
      <c r="D27" s="94">
        <v>85047.368760000012</v>
      </c>
      <c r="E27" s="94">
        <v>1997</v>
      </c>
      <c r="F27" s="94">
        <v>10429.01318</v>
      </c>
    </row>
    <row r="28" spans="1:6" ht="22.5">
      <c r="A28" s="92">
        <v>22</v>
      </c>
      <c r="B28" s="93" t="s">
        <v>638</v>
      </c>
      <c r="C28" s="94">
        <v>2626</v>
      </c>
      <c r="D28" s="94">
        <v>2741.0500699999998</v>
      </c>
      <c r="E28" s="94">
        <v>124</v>
      </c>
      <c r="F28" s="94">
        <v>3944.76179</v>
      </c>
    </row>
    <row r="29" spans="1:6" ht="45">
      <c r="A29" s="92">
        <v>23</v>
      </c>
      <c r="B29" s="93" t="s">
        <v>639</v>
      </c>
      <c r="C29" s="94">
        <v>58819</v>
      </c>
      <c r="D29" s="94">
        <v>303810.76883999998</v>
      </c>
      <c r="E29" s="94">
        <v>2383</v>
      </c>
      <c r="F29" s="94">
        <v>134187.13370999999</v>
      </c>
    </row>
    <row r="30" spans="1:6" ht="22.5">
      <c r="A30" s="92">
        <v>24</v>
      </c>
      <c r="B30" s="93" t="s">
        <v>640</v>
      </c>
      <c r="C30" s="94">
        <v>0</v>
      </c>
      <c r="D30" s="94">
        <v>0</v>
      </c>
      <c r="E30" s="94">
        <v>0</v>
      </c>
      <c r="F30" s="94">
        <v>0</v>
      </c>
    </row>
    <row r="31" spans="1:6" ht="22.5">
      <c r="A31" s="92">
        <v>25</v>
      </c>
      <c r="B31" s="93" t="s">
        <v>641</v>
      </c>
      <c r="C31" s="94">
        <v>0</v>
      </c>
      <c r="D31" s="94">
        <v>0</v>
      </c>
      <c r="E31" s="94">
        <v>0</v>
      </c>
      <c r="F31" s="94">
        <v>0</v>
      </c>
    </row>
    <row r="32" spans="1:6" ht="22.5">
      <c r="A32" s="436"/>
      <c r="B32" s="437" t="s">
        <v>642</v>
      </c>
      <c r="C32" s="438">
        <v>6499617</v>
      </c>
      <c r="D32" s="438">
        <v>5260134.1069300007</v>
      </c>
      <c r="E32" s="438">
        <v>3242946</v>
      </c>
      <c r="F32" s="438">
        <v>2310541.5284600002</v>
      </c>
    </row>
    <row r="33" spans="1:6" ht="22.5">
      <c r="A33" s="436"/>
      <c r="B33" s="437" t="s">
        <v>643</v>
      </c>
      <c r="C33" s="438">
        <v>1465271</v>
      </c>
      <c r="D33" s="438">
        <v>2133191.7143399999</v>
      </c>
      <c r="E33" s="438">
        <v>40447</v>
      </c>
      <c r="F33" s="438">
        <v>1488112.6334300002</v>
      </c>
    </row>
    <row r="34" spans="1:6">
      <c r="A34" s="433"/>
      <c r="B34" s="434" t="s">
        <v>376</v>
      </c>
      <c r="C34" s="435">
        <v>7964888</v>
      </c>
      <c r="D34" s="435">
        <v>7393325.8212700002</v>
      </c>
      <c r="E34" s="435">
        <v>3283393</v>
      </c>
      <c r="F34" s="435">
        <v>3798654.1618899996</v>
      </c>
    </row>
    <row r="35" spans="1:6" ht="12.75" customHeight="1">
      <c r="A35" s="35" t="s">
        <v>607</v>
      </c>
    </row>
    <row r="36" spans="1:6" ht="12.75" customHeight="1"/>
    <row r="37" spans="1:6" ht="12.75" customHeight="1">
      <c r="A37" s="687" t="s">
        <v>98</v>
      </c>
    </row>
    <row r="38" spans="1:6" ht="12.75" customHeight="1">
      <c r="F38" s="36" t="s">
        <v>1044</v>
      </c>
    </row>
    <row r="39" spans="1:6" ht="12.75" customHeight="1"/>
  </sheetData>
  <mergeCells count="5">
    <mergeCell ref="B4:F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4"/>
  <sheetViews>
    <sheetView showGridLines="0" zoomScaleNormal="100" workbookViewId="0">
      <pane ySplit="6" topLeftCell="A7" activePane="bottomLeft" state="frozen"/>
      <selection activeCell="A113" sqref="A113"/>
      <selection pane="bottomLeft"/>
    </sheetView>
  </sheetViews>
  <sheetFormatPr defaultRowHeight="15"/>
  <cols>
    <col min="1" max="1" width="41.140625" customWidth="1"/>
    <col min="2" max="2" width="15.140625" bestFit="1" customWidth="1"/>
    <col min="3" max="3" width="24.7109375" customWidth="1"/>
    <col min="4" max="4" width="17.85546875" customWidth="1"/>
    <col min="5" max="5" width="14.7109375" bestFit="1" customWidth="1"/>
    <col min="6" max="6" width="24.7109375" customWidth="1"/>
    <col min="7" max="7" width="17.85546875" customWidth="1"/>
    <col min="9" max="9" width="13.28515625" bestFit="1" customWidth="1"/>
  </cols>
  <sheetData>
    <row r="1" spans="1:9">
      <c r="A1" s="672" t="s">
        <v>109</v>
      </c>
      <c r="B1" s="206"/>
      <c r="C1" s="206"/>
      <c r="D1" s="206"/>
      <c r="E1" s="206"/>
      <c r="F1" s="206"/>
      <c r="G1" s="206"/>
    </row>
    <row r="2" spans="1:9">
      <c r="A2" s="673" t="s">
        <v>110</v>
      </c>
      <c r="B2" s="206"/>
      <c r="C2" s="206"/>
      <c r="D2" s="206"/>
      <c r="E2" s="206"/>
      <c r="F2" s="206"/>
      <c r="G2" s="206"/>
    </row>
    <row r="3" spans="1:9" s="274" customFormat="1">
      <c r="A3" s="614"/>
      <c r="B3" s="206"/>
      <c r="C3" s="206"/>
      <c r="D3" s="206"/>
      <c r="E3" s="206"/>
      <c r="F3" s="206"/>
      <c r="G3" s="206"/>
    </row>
    <row r="4" spans="1:9" ht="12.75" customHeight="1">
      <c r="A4" s="24" t="s">
        <v>857</v>
      </c>
    </row>
    <row r="5" spans="1:9" ht="12.75" customHeight="1">
      <c r="A5" s="595" t="s">
        <v>858</v>
      </c>
      <c r="B5" s="206"/>
    </row>
    <row r="6" spans="1:9" ht="53.25" customHeight="1">
      <c r="A6" s="458" t="s">
        <v>1116</v>
      </c>
      <c r="B6" s="1054" t="s">
        <v>580</v>
      </c>
      <c r="C6" s="1055"/>
      <c r="D6" s="1056"/>
      <c r="E6" s="1054" t="s">
        <v>587</v>
      </c>
      <c r="F6" s="1055"/>
      <c r="G6" s="1056"/>
      <c r="I6" s="197"/>
    </row>
    <row r="7" spans="1:9" s="274" customFormat="1">
      <c r="A7" s="446" t="s">
        <v>80</v>
      </c>
      <c r="B7" s="459" t="str">
        <f>Naslovnica!A20</f>
        <v>Kolovoz 2019.</v>
      </c>
      <c r="C7" s="460" t="s">
        <v>70</v>
      </c>
      <c r="D7" s="446" t="s">
        <v>19</v>
      </c>
      <c r="E7" s="459" t="str">
        <f>$B$7</f>
        <v>Kolovoz 2019.</v>
      </c>
      <c r="F7" s="460" t="s">
        <v>70</v>
      </c>
      <c r="G7" s="446" t="s">
        <v>19</v>
      </c>
    </row>
    <row r="8" spans="1:9" s="274" customFormat="1">
      <c r="A8" s="450" t="s">
        <v>84</v>
      </c>
      <c r="B8" s="448" t="str">
        <f>Naslovnica!A24</f>
        <v>August 2019</v>
      </c>
      <c r="C8" s="449" t="s">
        <v>261</v>
      </c>
      <c r="D8" s="450" t="s">
        <v>48</v>
      </c>
      <c r="E8" s="448" t="str">
        <f>$B$8</f>
        <v>August 2019</v>
      </c>
      <c r="F8" s="449" t="s">
        <v>261</v>
      </c>
      <c r="G8" s="450" t="s">
        <v>48</v>
      </c>
    </row>
    <row r="9" spans="1:9" ht="25.5">
      <c r="A9" s="254" t="s">
        <v>588</v>
      </c>
      <c r="B9" s="262">
        <v>117616091.56</v>
      </c>
      <c r="C9" s="258">
        <v>1165119574.8300002</v>
      </c>
      <c r="D9" s="265">
        <v>-0.27550180591176504</v>
      </c>
      <c r="E9" s="262">
        <v>91499</v>
      </c>
      <c r="F9" s="257">
        <v>327286</v>
      </c>
      <c r="G9" s="268">
        <v>-0.51829955251381943</v>
      </c>
    </row>
    <row r="10" spans="1:9">
      <c r="A10" s="95" t="s">
        <v>590</v>
      </c>
      <c r="B10" s="263">
        <v>116153083.7</v>
      </c>
      <c r="C10" s="198">
        <v>1055997922.0800002</v>
      </c>
      <c r="D10" s="266">
        <v>-0.18492405824338332</v>
      </c>
      <c r="E10" s="263">
        <v>91499</v>
      </c>
      <c r="F10" s="199">
        <v>327286</v>
      </c>
      <c r="G10" s="266">
        <v>-0.51829955251381943</v>
      </c>
    </row>
    <row r="11" spans="1:9">
      <c r="A11" s="95" t="s">
        <v>589</v>
      </c>
      <c r="B11" s="263">
        <v>1463007.86</v>
      </c>
      <c r="C11" s="198">
        <v>109121652.74999999</v>
      </c>
      <c r="D11" s="266">
        <v>-0.92624337701286141</v>
      </c>
      <c r="E11" s="263">
        <v>0</v>
      </c>
      <c r="F11" s="199">
        <v>0</v>
      </c>
      <c r="G11" s="266" t="s">
        <v>167</v>
      </c>
    </row>
    <row r="12" spans="1:9">
      <c r="A12" s="95" t="s">
        <v>591</v>
      </c>
      <c r="B12" s="263">
        <v>0</v>
      </c>
      <c r="C12" s="199">
        <v>0</v>
      </c>
      <c r="D12" s="267" t="s">
        <v>167</v>
      </c>
      <c r="E12" s="263">
        <v>0</v>
      </c>
      <c r="F12" s="199">
        <v>0</v>
      </c>
      <c r="G12" s="267" t="s">
        <v>167</v>
      </c>
    </row>
    <row r="13" spans="1:9">
      <c r="A13" s="95" t="s">
        <v>592</v>
      </c>
      <c r="B13" s="263">
        <v>0</v>
      </c>
      <c r="C13" s="199">
        <v>0</v>
      </c>
      <c r="D13" s="267" t="s">
        <v>167</v>
      </c>
      <c r="E13" s="263">
        <v>0</v>
      </c>
      <c r="F13" s="199">
        <v>0</v>
      </c>
      <c r="G13" s="267" t="s">
        <v>167</v>
      </c>
    </row>
    <row r="14" spans="1:9">
      <c r="A14" s="95" t="s">
        <v>593</v>
      </c>
      <c r="B14" s="263">
        <v>0</v>
      </c>
      <c r="C14" s="199">
        <v>0</v>
      </c>
      <c r="D14" s="267" t="s">
        <v>167</v>
      </c>
      <c r="E14" s="263">
        <v>0</v>
      </c>
      <c r="F14" s="199">
        <v>0</v>
      </c>
      <c r="G14" s="267" t="s">
        <v>167</v>
      </c>
    </row>
    <row r="15" spans="1:9">
      <c r="A15" s="95" t="s">
        <v>594</v>
      </c>
      <c r="B15" s="263">
        <v>17241345</v>
      </c>
      <c r="C15" s="199">
        <v>303049329.30000001</v>
      </c>
      <c r="D15" s="266">
        <v>-0.31190506531263551</v>
      </c>
      <c r="E15" s="263">
        <v>0</v>
      </c>
      <c r="F15" s="199">
        <v>0</v>
      </c>
      <c r="G15" s="266" t="s">
        <v>167</v>
      </c>
    </row>
    <row r="16" spans="1:9">
      <c r="A16" s="95" t="s">
        <v>595</v>
      </c>
      <c r="B16" s="263">
        <v>0</v>
      </c>
      <c r="C16" s="199">
        <v>0</v>
      </c>
      <c r="D16" s="266" t="s">
        <v>167</v>
      </c>
      <c r="E16" s="263">
        <v>0</v>
      </c>
      <c r="F16" s="199">
        <v>0</v>
      </c>
      <c r="G16" s="266" t="s">
        <v>167</v>
      </c>
    </row>
    <row r="17" spans="1:9" ht="18.75" customHeight="1">
      <c r="A17" s="439" t="s">
        <v>596</v>
      </c>
      <c r="B17" s="440">
        <v>134857436.56</v>
      </c>
      <c r="C17" s="441">
        <v>1468168904.1299996</v>
      </c>
      <c r="D17" s="442">
        <v>-0.28036921540749166</v>
      </c>
      <c r="E17" s="440">
        <v>91499</v>
      </c>
      <c r="F17" s="915">
        <v>327286</v>
      </c>
      <c r="G17" s="442">
        <v>-0.51829955251381943</v>
      </c>
      <c r="I17" s="46"/>
    </row>
    <row r="18" spans="1:9">
      <c r="A18" s="444" t="s">
        <v>79</v>
      </c>
      <c r="B18" s="443" t="str">
        <f>Naslovnica!A20</f>
        <v>Kolovoz 2019.</v>
      </c>
      <c r="C18" s="445" t="s">
        <v>70</v>
      </c>
      <c r="D18" s="446" t="s">
        <v>19</v>
      </c>
      <c r="E18" s="443" t="str">
        <f>$B$18</f>
        <v>Kolovoz 2019.</v>
      </c>
      <c r="F18" s="445" t="s">
        <v>70</v>
      </c>
      <c r="G18" s="446" t="s">
        <v>19</v>
      </c>
    </row>
    <row r="19" spans="1:9" s="274" customFormat="1">
      <c r="A19" s="447" t="s">
        <v>83</v>
      </c>
      <c r="B19" s="448" t="str">
        <f>Naslovnica!A24</f>
        <v>August 2019</v>
      </c>
      <c r="C19" s="449" t="s">
        <v>261</v>
      </c>
      <c r="D19" s="450" t="s">
        <v>48</v>
      </c>
      <c r="E19" s="448" t="str">
        <f>$B$19</f>
        <v>August 2019</v>
      </c>
      <c r="F19" s="449" t="s">
        <v>261</v>
      </c>
      <c r="G19" s="450" t="s">
        <v>48</v>
      </c>
    </row>
    <row r="20" spans="1:9" ht="25.5">
      <c r="A20" s="255" t="s">
        <v>597</v>
      </c>
      <c r="B20" s="262">
        <v>5891885</v>
      </c>
      <c r="C20" s="257">
        <v>140308306.82999998</v>
      </c>
      <c r="D20" s="268">
        <v>-0.73254329778189997</v>
      </c>
      <c r="E20" s="262">
        <v>185</v>
      </c>
      <c r="F20" s="257">
        <v>592</v>
      </c>
      <c r="G20" s="268">
        <v>-0.29924242424242425</v>
      </c>
    </row>
    <row r="21" spans="1:9">
      <c r="A21" s="95" t="s">
        <v>590</v>
      </c>
      <c r="B21" s="263">
        <v>4331627</v>
      </c>
      <c r="C21" s="199">
        <v>39301343</v>
      </c>
      <c r="D21" s="266">
        <v>2.7004579952860888E-2</v>
      </c>
      <c r="E21" s="263">
        <v>185</v>
      </c>
      <c r="F21" s="199">
        <v>592</v>
      </c>
      <c r="G21" s="266">
        <v>-0.29924242424242425</v>
      </c>
    </row>
    <row r="22" spans="1:9">
      <c r="A22" s="95" t="s">
        <v>589</v>
      </c>
      <c r="B22" s="263">
        <v>1560258</v>
      </c>
      <c r="C22" s="199">
        <v>101006963.83</v>
      </c>
      <c r="D22" s="266">
        <v>-0.91240201947329191</v>
      </c>
      <c r="E22" s="263">
        <v>0</v>
      </c>
      <c r="F22" s="199">
        <v>0</v>
      </c>
      <c r="G22" s="266" t="s">
        <v>167</v>
      </c>
    </row>
    <row r="23" spans="1:9">
      <c r="A23" s="95" t="s">
        <v>591</v>
      </c>
      <c r="B23" s="263">
        <v>0</v>
      </c>
      <c r="C23" s="199" t="s">
        <v>167</v>
      </c>
      <c r="D23" s="267" t="s">
        <v>167</v>
      </c>
      <c r="E23" s="263">
        <v>0</v>
      </c>
      <c r="F23" s="199">
        <v>0</v>
      </c>
      <c r="G23" s="267" t="s">
        <v>167</v>
      </c>
    </row>
    <row r="24" spans="1:9">
      <c r="A24" s="95" t="s">
        <v>592</v>
      </c>
      <c r="B24" s="263">
        <v>0</v>
      </c>
      <c r="C24" s="199" t="s">
        <v>167</v>
      </c>
      <c r="D24" s="267" t="s">
        <v>167</v>
      </c>
      <c r="E24" s="263">
        <v>0</v>
      </c>
      <c r="F24" s="199">
        <v>0</v>
      </c>
      <c r="G24" s="267" t="s">
        <v>167</v>
      </c>
    </row>
    <row r="25" spans="1:9">
      <c r="A25" s="95" t="s">
        <v>593</v>
      </c>
      <c r="B25" s="263">
        <v>0</v>
      </c>
      <c r="C25" s="199" t="s">
        <v>167</v>
      </c>
      <c r="D25" s="267" t="s">
        <v>167</v>
      </c>
      <c r="E25" s="263">
        <v>0</v>
      </c>
      <c r="F25" s="199">
        <v>0</v>
      </c>
      <c r="G25" s="267" t="s">
        <v>167</v>
      </c>
    </row>
    <row r="26" spans="1:9">
      <c r="A26" s="95" t="s">
        <v>598</v>
      </c>
      <c r="B26" s="263">
        <v>135511</v>
      </c>
      <c r="C26" s="199">
        <v>1875024</v>
      </c>
      <c r="D26" s="266">
        <v>-0.55419173791891885</v>
      </c>
      <c r="E26" s="263">
        <v>0</v>
      </c>
      <c r="F26" s="199">
        <v>0</v>
      </c>
      <c r="G26" s="266" t="s">
        <v>167</v>
      </c>
    </row>
    <row r="27" spans="1:9">
      <c r="A27" s="95" t="s">
        <v>599</v>
      </c>
      <c r="B27" s="263">
        <v>0</v>
      </c>
      <c r="C27" s="199" t="s">
        <v>167</v>
      </c>
      <c r="D27" s="266" t="s">
        <v>167</v>
      </c>
      <c r="E27" s="263">
        <v>0</v>
      </c>
      <c r="F27" s="199">
        <v>0</v>
      </c>
      <c r="G27" s="266" t="s">
        <v>167</v>
      </c>
    </row>
    <row r="28" spans="1:9" ht="18.75" customHeight="1">
      <c r="A28" s="439" t="s">
        <v>600</v>
      </c>
      <c r="B28" s="440">
        <v>6027396</v>
      </c>
      <c r="C28" s="451">
        <v>142183330.82999998</v>
      </c>
      <c r="D28" s="442">
        <v>-0.7301158437561609</v>
      </c>
      <c r="E28" s="440">
        <v>185</v>
      </c>
      <c r="F28" s="451">
        <v>592</v>
      </c>
      <c r="G28" s="442">
        <v>-0.29924242424242425</v>
      </c>
    </row>
    <row r="29" spans="1:9" ht="18.75" customHeight="1">
      <c r="A29" s="461" t="s">
        <v>601</v>
      </c>
      <c r="B29" s="262">
        <v>7518</v>
      </c>
      <c r="C29" s="462">
        <v>66582</v>
      </c>
      <c r="D29" s="463">
        <v>-0.23363914373088684</v>
      </c>
      <c r="E29" s="262">
        <v>29</v>
      </c>
      <c r="F29" s="462">
        <v>0</v>
      </c>
      <c r="G29" s="463">
        <v>0.16</v>
      </c>
    </row>
    <row r="30" spans="1:9">
      <c r="A30" s="444" t="s">
        <v>308</v>
      </c>
      <c r="B30" s="443" t="str">
        <f>Naslovnica!A20</f>
        <v>Kolovoz 2019.</v>
      </c>
      <c r="C30" s="445" t="s">
        <v>70</v>
      </c>
      <c r="D30" s="446" t="s">
        <v>19</v>
      </c>
      <c r="E30" s="443" t="str">
        <f>$B$30</f>
        <v>Kolovoz 2019.</v>
      </c>
      <c r="F30" s="445" t="s">
        <v>70</v>
      </c>
      <c r="G30" s="446" t="s">
        <v>19</v>
      </c>
    </row>
    <row r="31" spans="1:9" s="274" customFormat="1">
      <c r="A31" s="447" t="s">
        <v>307</v>
      </c>
      <c r="B31" s="448" t="str">
        <f>Naslovnica!A24</f>
        <v>August 2019</v>
      </c>
      <c r="C31" s="449" t="s">
        <v>261</v>
      </c>
      <c r="D31" s="450" t="s">
        <v>48</v>
      </c>
      <c r="E31" s="448" t="str">
        <f>$B$31</f>
        <v>August 2019</v>
      </c>
      <c r="F31" s="449" t="s">
        <v>261</v>
      </c>
      <c r="G31" s="450" t="s">
        <v>48</v>
      </c>
    </row>
    <row r="32" spans="1:9" ht="17.25" customHeight="1">
      <c r="A32" s="256" t="s">
        <v>602</v>
      </c>
      <c r="B32" s="263">
        <v>310962581.56</v>
      </c>
      <c r="C32" s="199">
        <v>7799536205.1000013</v>
      </c>
      <c r="D32" s="266">
        <v>-0.5429910538873709</v>
      </c>
      <c r="E32" s="263">
        <v>0</v>
      </c>
      <c r="F32" s="199">
        <v>0</v>
      </c>
      <c r="G32" s="266" t="s">
        <v>167</v>
      </c>
    </row>
    <row r="33" spans="1:7" ht="17.25" customHeight="1">
      <c r="A33" s="256" t="s">
        <v>603</v>
      </c>
      <c r="B33" s="263">
        <v>139714000</v>
      </c>
      <c r="C33" s="272">
        <v>5073713600.8500004</v>
      </c>
      <c r="D33" s="266">
        <v>-0.75786178909534796</v>
      </c>
      <c r="E33" s="263">
        <v>0</v>
      </c>
      <c r="F33" s="272">
        <v>0</v>
      </c>
      <c r="G33" s="266" t="s">
        <v>167</v>
      </c>
    </row>
    <row r="34" spans="1:7">
      <c r="A34" s="452" t="s">
        <v>312</v>
      </c>
      <c r="B34" s="453"/>
      <c r="C34" s="454" t="s">
        <v>310</v>
      </c>
      <c r="D34" s="446" t="s">
        <v>19</v>
      </c>
      <c r="E34" s="453"/>
      <c r="F34" s="454"/>
      <c r="G34" s="446"/>
    </row>
    <row r="35" spans="1:7" s="274" customFormat="1">
      <c r="A35" s="455" t="s">
        <v>311</v>
      </c>
      <c r="B35" s="453"/>
      <c r="C35" s="456" t="s">
        <v>309</v>
      </c>
      <c r="D35" s="450" t="s">
        <v>48</v>
      </c>
      <c r="E35" s="453"/>
      <c r="F35" s="456"/>
      <c r="G35" s="450"/>
    </row>
    <row r="36" spans="1:7">
      <c r="A36" s="200" t="s">
        <v>73</v>
      </c>
      <c r="B36" s="264">
        <v>1873.36</v>
      </c>
      <c r="C36" s="96">
        <v>7.1219858074919484E-2</v>
      </c>
      <c r="D36" s="266">
        <v>-1.9993931721403253E-2</v>
      </c>
      <c r="E36" s="264"/>
      <c r="F36" s="96"/>
      <c r="G36" s="266"/>
    </row>
    <row r="37" spans="1:7">
      <c r="A37" s="97" t="s">
        <v>134</v>
      </c>
      <c r="B37" s="264">
        <v>1252.67</v>
      </c>
      <c r="C37" s="96">
        <v>0.10941167093248771</v>
      </c>
      <c r="D37" s="266">
        <v>-1.9328928414855506E-2</v>
      </c>
      <c r="E37" s="264"/>
      <c r="F37" s="96"/>
      <c r="G37" s="266"/>
    </row>
    <row r="38" spans="1:7">
      <c r="A38" s="97" t="s">
        <v>74</v>
      </c>
      <c r="B38" s="264">
        <v>1088.49</v>
      </c>
      <c r="C38" s="96">
        <v>7.0221322032898437E-2</v>
      </c>
      <c r="D38" s="266">
        <v>-1.856493670429538E-2</v>
      </c>
      <c r="E38" s="264"/>
      <c r="F38" s="96"/>
      <c r="G38" s="266"/>
    </row>
    <row r="39" spans="1:7">
      <c r="A39" s="97" t="s">
        <v>1062</v>
      </c>
      <c r="B39" s="264">
        <v>1053.5899999999999</v>
      </c>
      <c r="C39" s="96">
        <f>B39/1000-1</f>
        <v>5.3590000000000027E-2</v>
      </c>
      <c r="D39" s="266">
        <v>-2.6499856782503502E-2</v>
      </c>
      <c r="E39" s="264"/>
      <c r="F39" s="96"/>
      <c r="G39" s="266"/>
    </row>
    <row r="40" spans="1:7" s="274" customFormat="1">
      <c r="A40" s="97" t="s">
        <v>113</v>
      </c>
      <c r="B40" s="264">
        <v>1077.75</v>
      </c>
      <c r="C40" s="96">
        <v>0.13731097580279217</v>
      </c>
      <c r="D40" s="266">
        <v>-9.093082269868798E-3</v>
      </c>
      <c r="E40" s="264"/>
      <c r="F40" s="96"/>
      <c r="G40" s="266"/>
    </row>
    <row r="41" spans="1:7">
      <c r="A41" s="97" t="s">
        <v>114</v>
      </c>
      <c r="B41" s="264">
        <v>886.57</v>
      </c>
      <c r="C41" s="96">
        <v>3.8369192209039671E-2</v>
      </c>
      <c r="D41" s="266">
        <v>-4.0705915450286199E-2</v>
      </c>
      <c r="E41" s="264"/>
      <c r="F41" s="96"/>
      <c r="G41" s="266"/>
    </row>
    <row r="42" spans="1:7">
      <c r="A42" s="97" t="s">
        <v>115</v>
      </c>
      <c r="B42" s="264">
        <v>457.54</v>
      </c>
      <c r="C42" s="96">
        <v>-7.8135074145712413E-2</v>
      </c>
      <c r="D42" s="266">
        <v>-6.736786318514433E-2</v>
      </c>
      <c r="E42" s="264"/>
      <c r="F42" s="96"/>
      <c r="G42" s="266"/>
    </row>
    <row r="43" spans="1:7">
      <c r="A43" s="97" t="s">
        <v>116</v>
      </c>
      <c r="B43" s="264">
        <v>514.80999999999995</v>
      </c>
      <c r="C43" s="96">
        <v>3.2469616140547775E-2</v>
      </c>
      <c r="D43" s="266">
        <v>-1.8830166383960258E-2</v>
      </c>
      <c r="E43" s="264"/>
      <c r="F43" s="96"/>
      <c r="G43" s="266"/>
    </row>
    <row r="44" spans="1:7">
      <c r="A44" s="97" t="s">
        <v>117</v>
      </c>
      <c r="B44" s="264">
        <v>921.47</v>
      </c>
      <c r="C44" s="96">
        <v>0.16484002679914544</v>
      </c>
      <c r="D44" s="266">
        <v>9.6165970760025254E-2</v>
      </c>
      <c r="E44" s="264"/>
      <c r="F44" s="96"/>
      <c r="G44" s="266"/>
    </row>
    <row r="45" spans="1:7">
      <c r="A45" s="97" t="s">
        <v>118</v>
      </c>
      <c r="B45" s="264">
        <v>3508.43</v>
      </c>
      <c r="C45" s="96">
        <v>-8.5035551586539748E-3</v>
      </c>
      <c r="D45" s="266">
        <v>-3.4450587707541613E-2</v>
      </c>
      <c r="E45" s="264"/>
      <c r="F45" s="96"/>
      <c r="G45" s="266"/>
    </row>
    <row r="46" spans="1:7">
      <c r="A46" s="200" t="s">
        <v>75</v>
      </c>
      <c r="B46" s="264">
        <v>116.5508</v>
      </c>
      <c r="C46" s="96">
        <v>5.011411071577565E-2</v>
      </c>
      <c r="D46" s="266">
        <v>3.8102325068642071E-3</v>
      </c>
      <c r="E46" s="264"/>
      <c r="F46" s="96"/>
      <c r="G46" s="266"/>
    </row>
    <row r="47" spans="1:7">
      <c r="A47" s="200" t="s">
        <v>99</v>
      </c>
      <c r="B47" s="264">
        <v>186.85659999999999</v>
      </c>
      <c r="C47" s="96">
        <v>7.2598921296923358E-2</v>
      </c>
      <c r="D47" s="266">
        <v>6.3518838069509176E-3</v>
      </c>
      <c r="E47" s="264"/>
      <c r="F47" s="96"/>
      <c r="G47" s="266"/>
    </row>
    <row r="48" spans="1:7">
      <c r="A48" s="444" t="s">
        <v>314</v>
      </c>
      <c r="B48" s="443" t="str">
        <f>Naslovnica!A20</f>
        <v>Kolovoz 2019.</v>
      </c>
      <c r="C48" s="457"/>
      <c r="D48" s="446" t="s">
        <v>19</v>
      </c>
      <c r="E48" s="443" t="str">
        <f>$B$48</f>
        <v>Kolovoz 2019.</v>
      </c>
      <c r="F48" s="457"/>
      <c r="G48" s="446" t="s">
        <v>19</v>
      </c>
    </row>
    <row r="49" spans="1:7" s="274" customFormat="1">
      <c r="A49" s="447" t="s">
        <v>313</v>
      </c>
      <c r="B49" s="448" t="str">
        <f>Naslovnica!A24</f>
        <v>August 2019</v>
      </c>
      <c r="C49" s="457"/>
      <c r="D49" s="450" t="s">
        <v>48</v>
      </c>
      <c r="E49" s="448" t="str">
        <f>$B$49</f>
        <v>August 2019</v>
      </c>
      <c r="F49" s="457"/>
      <c r="G49" s="450" t="s">
        <v>48</v>
      </c>
    </row>
    <row r="50" spans="1:7">
      <c r="A50" s="95" t="s">
        <v>590</v>
      </c>
      <c r="B50" s="263">
        <v>139834.50978171002</v>
      </c>
      <c r="C50" s="199"/>
      <c r="D50" s="266">
        <v>-9.5135051599381758E-3</v>
      </c>
      <c r="E50" s="263">
        <v>926.82212000000004</v>
      </c>
      <c r="F50" s="199"/>
      <c r="G50" s="266">
        <v>-1.0836081200265637E-2</v>
      </c>
    </row>
    <row r="51" spans="1:7">
      <c r="A51" s="95" t="s">
        <v>589</v>
      </c>
      <c r="B51" s="263">
        <v>113145.21063732001</v>
      </c>
      <c r="C51" s="199"/>
      <c r="D51" s="266">
        <v>3.2077083437677982E-3</v>
      </c>
      <c r="E51" s="263">
        <v>0</v>
      </c>
      <c r="F51" s="199"/>
      <c r="G51" s="266" t="s">
        <v>167</v>
      </c>
    </row>
    <row r="52" spans="1:7">
      <c r="A52" s="95" t="s">
        <v>591</v>
      </c>
      <c r="B52" s="263">
        <v>0</v>
      </c>
      <c r="C52" s="199"/>
      <c r="D52" s="267" t="s">
        <v>167</v>
      </c>
      <c r="E52" s="263">
        <v>0</v>
      </c>
      <c r="F52" s="199"/>
      <c r="G52" s="267" t="s">
        <v>167</v>
      </c>
    </row>
    <row r="53" spans="1:7">
      <c r="A53" s="95" t="s">
        <v>604</v>
      </c>
      <c r="B53" s="263">
        <v>0</v>
      </c>
      <c r="C53" s="199"/>
      <c r="D53" s="266" t="s">
        <v>167</v>
      </c>
      <c r="E53" s="263">
        <v>0</v>
      </c>
      <c r="F53" s="199"/>
      <c r="G53" s="266" t="s">
        <v>167</v>
      </c>
    </row>
    <row r="54" spans="1:7" ht="18.75" customHeight="1">
      <c r="A54" s="439" t="s">
        <v>605</v>
      </c>
      <c r="B54" s="440">
        <v>252979.72041903003</v>
      </c>
      <c r="C54" s="451"/>
      <c r="D54" s="442">
        <v>-3.8640474366082441E-3</v>
      </c>
      <c r="E54" s="440">
        <v>926.82212000000004</v>
      </c>
      <c r="F54" s="451"/>
      <c r="G54" s="442">
        <v>-1.0836081200265637E-2</v>
      </c>
    </row>
    <row r="55" spans="1:7" s="206" customFormat="1">
      <c r="A55" s="20" t="s">
        <v>606</v>
      </c>
      <c r="B55" s="269"/>
      <c r="C55" s="250"/>
      <c r="D55" s="250"/>
    </row>
    <row r="56" spans="1:7" s="206" customFormat="1">
      <c r="A56" s="309"/>
      <c r="B56" s="270"/>
      <c r="C56" s="252"/>
      <c r="D56" s="253"/>
    </row>
    <row r="57" spans="1:7" s="206" customFormat="1">
      <c r="B57" s="251"/>
      <c r="C57" s="252"/>
      <c r="D57" s="253"/>
    </row>
    <row r="58" spans="1:7" s="206" customFormat="1">
      <c r="A58" s="687" t="s">
        <v>98</v>
      </c>
      <c r="B58" s="251"/>
      <c r="C58" s="252"/>
      <c r="D58" s="253"/>
    </row>
    <row r="59" spans="1:7" ht="12.75" customHeight="1">
      <c r="B59" s="37"/>
      <c r="C59" s="37"/>
      <c r="D59" s="37"/>
    </row>
    <row r="60" spans="1:7" ht="12.75" customHeight="1">
      <c r="B60" s="53"/>
      <c r="C60" s="53"/>
      <c r="G60" s="14" t="s">
        <v>1045</v>
      </c>
    </row>
    <row r="61" spans="1:7" ht="12.75" customHeight="1">
      <c r="B61" s="38"/>
      <c r="C61" s="38"/>
      <c r="D61" s="38"/>
    </row>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spans="1:1" ht="12.75" customHeight="1"/>
    <row r="98" spans="1:1" ht="12.75" customHeight="1"/>
    <row r="99" spans="1:1" ht="12.75" customHeight="1"/>
    <row r="100" spans="1:1" ht="12.75" customHeight="1"/>
    <row r="112" spans="1:1">
      <c r="A112" s="723"/>
    </row>
    <row r="114" spans="1:1">
      <c r="A114" s="724"/>
    </row>
    <row r="116" spans="1:1">
      <c r="A116" s="724"/>
    </row>
    <row r="118" spans="1:1">
      <c r="A118" s="724"/>
    </row>
    <row r="120" spans="1:1">
      <c r="A120" s="724"/>
    </row>
    <row r="122" spans="1:1">
      <c r="A122" s="724"/>
    </row>
    <row r="124" spans="1:1">
      <c r="A124" s="724"/>
    </row>
  </sheetData>
  <mergeCells count="2">
    <mergeCell ref="B6:D6"/>
    <mergeCell ref="E6:G6"/>
  </mergeCells>
  <hyperlinks>
    <hyperlink ref="A58"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K83"/>
  <sheetViews>
    <sheetView showGridLines="0" zoomScaleNormal="100" workbookViewId="0"/>
  </sheetViews>
  <sheetFormatPr defaultRowHeight="15"/>
  <cols>
    <col min="1" max="1" width="20.140625" customWidth="1"/>
    <col min="2" max="2" width="17.42578125" bestFit="1" customWidth="1"/>
    <col min="3" max="3" width="11.7109375" customWidth="1"/>
    <col min="4" max="4" width="12.28515625" bestFit="1" customWidth="1"/>
    <col min="5" max="5" width="13" customWidth="1"/>
    <col min="6" max="6" width="9.5703125" bestFit="1" customWidth="1"/>
    <col min="7" max="7" width="19.140625" customWidth="1"/>
    <col min="8" max="8" width="13" customWidth="1"/>
    <col min="9" max="9" width="14" customWidth="1"/>
    <col min="10" max="10" width="12.28515625" bestFit="1" customWidth="1"/>
    <col min="11" max="11" width="15.140625" bestFit="1" customWidth="1"/>
  </cols>
  <sheetData>
    <row r="1" spans="1:11" ht="12.75" customHeight="1">
      <c r="A1" s="144" t="s">
        <v>859</v>
      </c>
      <c r="E1" s="142" t="str">
        <f>Naslovnica!A20</f>
        <v>Kolovoz 2019.</v>
      </c>
      <c r="G1" s="144" t="s">
        <v>861</v>
      </c>
      <c r="H1" s="274"/>
      <c r="I1" s="274"/>
      <c r="J1" s="274"/>
      <c r="K1" s="142" t="str">
        <f>E1</f>
        <v>Kolovoz 2019.</v>
      </c>
    </row>
    <row r="2" spans="1:11" ht="12.75" customHeight="1">
      <c r="A2" s="601" t="s">
        <v>860</v>
      </c>
      <c r="E2" s="611" t="str">
        <f>Naslovnica!A24</f>
        <v>August 2019</v>
      </c>
      <c r="G2" s="601" t="s">
        <v>862</v>
      </c>
      <c r="H2" s="274"/>
      <c r="I2" s="274"/>
      <c r="J2" s="274"/>
      <c r="K2" s="599" t="str">
        <f>E2</f>
        <v>August 2019</v>
      </c>
    </row>
    <row r="3" spans="1:11" ht="12.75" customHeight="1">
      <c r="A3" s="40" t="s">
        <v>564</v>
      </c>
      <c r="G3" s="40" t="s">
        <v>573</v>
      </c>
      <c r="H3" s="274"/>
      <c r="I3" s="274"/>
      <c r="J3" s="274"/>
      <c r="K3" s="274"/>
    </row>
    <row r="4" spans="1:11" ht="45" customHeight="1">
      <c r="A4" s="464" t="s">
        <v>565</v>
      </c>
      <c r="B4" s="464" t="s">
        <v>566</v>
      </c>
      <c r="C4" s="464" t="s">
        <v>567</v>
      </c>
      <c r="D4" s="464" t="s">
        <v>568</v>
      </c>
      <c r="E4" s="464" t="s">
        <v>569</v>
      </c>
      <c r="G4" s="464" t="s">
        <v>565</v>
      </c>
      <c r="H4" s="464" t="s">
        <v>566</v>
      </c>
      <c r="I4" s="464" t="s">
        <v>567</v>
      </c>
      <c r="J4" s="464" t="s">
        <v>568</v>
      </c>
      <c r="K4" s="464" t="s">
        <v>574</v>
      </c>
    </row>
    <row r="5" spans="1:11" ht="12.75" customHeight="1">
      <c r="A5" s="98" t="s">
        <v>1147</v>
      </c>
      <c r="B5" s="99">
        <v>16559945</v>
      </c>
      <c r="C5" s="100">
        <v>0.1425699987679277</v>
      </c>
      <c r="D5" s="101">
        <v>463</v>
      </c>
      <c r="E5" s="259">
        <v>-1.0699999999999998</v>
      </c>
      <c r="F5" s="54"/>
      <c r="G5" s="98" t="s">
        <v>1169</v>
      </c>
      <c r="H5" s="99">
        <v>49200</v>
      </c>
      <c r="I5" s="100">
        <v>0.53771079465349347</v>
      </c>
      <c r="J5" s="101">
        <v>505</v>
      </c>
      <c r="K5" s="259">
        <v>-21.09</v>
      </c>
    </row>
    <row r="6" spans="1:11" ht="12.75" customHeight="1">
      <c r="A6" s="98" t="s">
        <v>1148</v>
      </c>
      <c r="B6" s="99">
        <v>16266101.880000001</v>
      </c>
      <c r="C6" s="100">
        <v>0.14004020695664063</v>
      </c>
      <c r="D6" s="101">
        <v>6.5</v>
      </c>
      <c r="E6" s="259">
        <v>19.27</v>
      </c>
      <c r="F6" s="54"/>
      <c r="G6" s="98" t="s">
        <v>1170</v>
      </c>
      <c r="H6" s="99">
        <v>29020</v>
      </c>
      <c r="I6" s="100">
        <v>0.31716193619602401</v>
      </c>
      <c r="J6" s="101">
        <v>2960</v>
      </c>
      <c r="K6" s="259">
        <v>2.0699999999999998</v>
      </c>
    </row>
    <row r="7" spans="1:11" ht="12.75" customHeight="1">
      <c r="A7" s="98" t="s">
        <v>1149</v>
      </c>
      <c r="B7" s="99">
        <v>14404619.300000001</v>
      </c>
      <c r="C7" s="100">
        <v>0.12401409279158038</v>
      </c>
      <c r="D7" s="101">
        <v>36.700000000000003</v>
      </c>
      <c r="E7" s="259">
        <v>-1.87</v>
      </c>
      <c r="F7" s="54"/>
      <c r="G7" s="98" t="s">
        <v>1171</v>
      </c>
      <c r="H7" s="99">
        <v>13279</v>
      </c>
      <c r="I7" s="100">
        <v>0.14512726915048252</v>
      </c>
      <c r="J7" s="101">
        <v>175</v>
      </c>
      <c r="K7" s="259">
        <v>-12.5</v>
      </c>
    </row>
    <row r="8" spans="1:11" ht="12.75" customHeight="1">
      <c r="A8" s="98" t="s">
        <v>1150</v>
      </c>
      <c r="B8" s="99">
        <v>11725026.5</v>
      </c>
      <c r="C8" s="100">
        <v>0.10094459937269837</v>
      </c>
      <c r="D8" s="101">
        <v>157.5</v>
      </c>
      <c r="E8" s="259">
        <v>-1.5599999999999998</v>
      </c>
      <c r="G8" s="98" t="s">
        <v>1172</v>
      </c>
      <c r="H8" s="99">
        <v>0</v>
      </c>
      <c r="I8" s="100">
        <v>0</v>
      </c>
      <c r="J8" s="101">
        <v>85</v>
      </c>
      <c r="K8" s="259">
        <v>0</v>
      </c>
    </row>
    <row r="9" spans="1:11" ht="12.75" customHeight="1">
      <c r="A9" s="98" t="s">
        <v>1151</v>
      </c>
      <c r="B9" s="99">
        <v>7634352</v>
      </c>
      <c r="C9" s="100">
        <v>6.5726640712509998E-2</v>
      </c>
      <c r="D9" s="101">
        <v>171</v>
      </c>
      <c r="E9" s="259">
        <v>-7.07</v>
      </c>
      <c r="G9" s="98"/>
      <c r="H9" s="99"/>
      <c r="I9" s="100"/>
      <c r="J9" s="101"/>
      <c r="K9" s="259"/>
    </row>
    <row r="10" spans="1:11" ht="12.75" customHeight="1">
      <c r="A10" s="98" t="s">
        <v>1152</v>
      </c>
      <c r="B10" s="99">
        <v>7191000</v>
      </c>
      <c r="C10" s="100">
        <v>6.1909677908964553E-2</v>
      </c>
      <c r="D10" s="101">
        <v>4760</v>
      </c>
      <c r="E10" s="260">
        <v>3.93</v>
      </c>
      <c r="G10" s="98"/>
      <c r="H10" s="99"/>
      <c r="I10" s="100"/>
      <c r="J10" s="101"/>
      <c r="K10" s="260"/>
    </row>
    <row r="11" spans="1:11" ht="12.75" customHeight="1">
      <c r="A11" s="98" t="s">
        <v>1153</v>
      </c>
      <c r="B11" s="99">
        <v>4005438.5</v>
      </c>
      <c r="C11" s="100">
        <v>3.4484133975687128E-2</v>
      </c>
      <c r="D11" s="101">
        <v>59.5</v>
      </c>
      <c r="E11" s="259">
        <v>-4.03</v>
      </c>
      <c r="G11" s="98"/>
      <c r="H11" s="99"/>
      <c r="I11" s="100"/>
      <c r="J11" s="101"/>
      <c r="K11" s="259"/>
    </row>
    <row r="12" spans="1:11" ht="12.75" customHeight="1">
      <c r="A12" s="98" t="s">
        <v>1154</v>
      </c>
      <c r="B12" s="99">
        <v>3565270</v>
      </c>
      <c r="C12" s="100">
        <v>3.0694578967945217E-2</v>
      </c>
      <c r="D12" s="101">
        <v>1320</v>
      </c>
      <c r="E12" s="259">
        <v>-1.49</v>
      </c>
      <c r="G12" s="98"/>
      <c r="H12" s="99"/>
      <c r="I12" s="100"/>
      <c r="J12" s="101"/>
      <c r="K12" s="259"/>
    </row>
    <row r="13" spans="1:11" ht="12.75" customHeight="1">
      <c r="A13" s="98" t="s">
        <v>1155</v>
      </c>
      <c r="B13" s="99">
        <v>3189579</v>
      </c>
      <c r="C13" s="100">
        <v>2.7460131908663223E-2</v>
      </c>
      <c r="D13" s="101">
        <v>448</v>
      </c>
      <c r="E13" s="259">
        <v>10.07</v>
      </c>
      <c r="G13" s="98"/>
      <c r="H13" s="99"/>
      <c r="I13" s="100"/>
      <c r="J13" s="101"/>
      <c r="K13" s="259"/>
    </row>
    <row r="14" spans="1:11" ht="12.75" customHeight="1">
      <c r="A14" s="98" t="s">
        <v>1156</v>
      </c>
      <c r="B14" s="99">
        <v>2878841</v>
      </c>
      <c r="C14" s="100">
        <v>2.4784886533322406E-2</v>
      </c>
      <c r="D14" s="101">
        <v>400</v>
      </c>
      <c r="E14" s="259">
        <v>-3.38</v>
      </c>
      <c r="G14" s="98"/>
      <c r="H14" s="99"/>
      <c r="I14" s="100"/>
      <c r="J14" s="101"/>
      <c r="K14" s="259"/>
    </row>
    <row r="15" spans="1:11" ht="12.75" customHeight="1">
      <c r="A15" s="98" t="s">
        <v>570</v>
      </c>
      <c r="B15" s="99">
        <v>28732910.519999996</v>
      </c>
      <c r="C15" s="100">
        <v>0.24737105210406046</v>
      </c>
      <c r="D15" s="102"/>
      <c r="E15" s="261"/>
      <c r="G15" s="98" t="s">
        <v>575</v>
      </c>
      <c r="H15" s="99"/>
      <c r="I15" s="100"/>
      <c r="J15" s="102"/>
      <c r="K15" s="261"/>
    </row>
    <row r="16" spans="1:11" ht="15.75" customHeight="1">
      <c r="A16" s="467" t="s">
        <v>571</v>
      </c>
      <c r="B16" s="468">
        <f>SUM(B5:B15)</f>
        <v>116153083.7</v>
      </c>
      <c r="C16" s="469"/>
      <c r="D16" s="470"/>
      <c r="E16" s="470"/>
      <c r="G16" s="467" t="s">
        <v>571</v>
      </c>
      <c r="H16" s="468">
        <f>SUM(H5:H15)</f>
        <v>91499</v>
      </c>
      <c r="I16" s="469"/>
      <c r="J16" s="470"/>
      <c r="K16" s="470"/>
    </row>
    <row r="17" spans="1:11" ht="12.75" customHeight="1">
      <c r="A17" s="39" t="s">
        <v>572</v>
      </c>
      <c r="G17" s="39" t="s">
        <v>572</v>
      </c>
      <c r="H17" s="274"/>
      <c r="I17" s="274"/>
      <c r="J17" s="274"/>
      <c r="K17" s="274"/>
    </row>
    <row r="18" spans="1:11" ht="12.75" customHeight="1"/>
    <row r="19" spans="1:11" ht="12.75" customHeight="1">
      <c r="A19" s="144" t="s">
        <v>863</v>
      </c>
    </row>
    <row r="20" spans="1:11" ht="12.75" customHeight="1">
      <c r="A20" s="601" t="s">
        <v>864</v>
      </c>
    </row>
    <row r="21" spans="1:11" ht="12.75" customHeight="1">
      <c r="A21" s="40" t="s">
        <v>576</v>
      </c>
    </row>
    <row r="22" spans="1:11" ht="43.5">
      <c r="A22" s="464" t="s">
        <v>577</v>
      </c>
      <c r="B22" s="464" t="s">
        <v>566</v>
      </c>
      <c r="C22" s="464" t="s">
        <v>567</v>
      </c>
      <c r="D22" s="464" t="s">
        <v>578</v>
      </c>
    </row>
    <row r="23" spans="1:11" ht="15" customHeight="1">
      <c r="A23" s="104" t="s">
        <v>1157</v>
      </c>
      <c r="B23" s="99">
        <v>1244040</v>
      </c>
      <c r="C23" s="105">
        <v>0.85033035981091731</v>
      </c>
      <c r="D23" s="139">
        <v>103.67</v>
      </c>
      <c r="E23" s="54"/>
      <c r="F23" s="54"/>
      <c r="H23" s="46"/>
    </row>
    <row r="24" spans="1:11" ht="12.75" customHeight="1">
      <c r="A24" s="104" t="s">
        <v>1158</v>
      </c>
      <c r="B24" s="99">
        <v>160200</v>
      </c>
      <c r="C24" s="105">
        <v>0.10950043699696871</v>
      </c>
      <c r="D24" s="139">
        <v>106.8</v>
      </c>
      <c r="E24" s="54"/>
      <c r="F24" s="54"/>
    </row>
    <row r="25" spans="1:11" ht="12.75" customHeight="1">
      <c r="A25" s="104" t="s">
        <v>1159</v>
      </c>
      <c r="B25" s="99">
        <v>34560</v>
      </c>
      <c r="C25" s="105">
        <v>2.3622566183615721E-2</v>
      </c>
      <c r="D25" s="139">
        <v>96</v>
      </c>
      <c r="E25" s="54"/>
      <c r="F25" s="54"/>
    </row>
    <row r="26" spans="1:11" ht="12.75" customHeight="1">
      <c r="A26" s="104" t="s">
        <v>1160</v>
      </c>
      <c r="B26" s="99">
        <v>24207.86</v>
      </c>
      <c r="C26" s="105">
        <v>1.6546637008498372E-2</v>
      </c>
      <c r="D26" s="139">
        <v>32</v>
      </c>
      <c r="E26" s="54"/>
    </row>
    <row r="27" spans="1:11" ht="12.75" customHeight="1">
      <c r="A27" s="104"/>
      <c r="B27" s="99"/>
      <c r="C27" s="105"/>
      <c r="D27" s="139"/>
    </row>
    <row r="28" spans="1:11" ht="12.75" customHeight="1">
      <c r="A28" s="104"/>
      <c r="B28" s="99"/>
      <c r="C28" s="105"/>
      <c r="D28" s="139"/>
    </row>
    <row r="29" spans="1:11" ht="12.75" customHeight="1">
      <c r="A29" s="104"/>
      <c r="B29" s="99"/>
      <c r="C29" s="105"/>
      <c r="D29" s="140"/>
    </row>
    <row r="30" spans="1:11" ht="12.75" customHeight="1">
      <c r="A30" s="104"/>
      <c r="B30" s="99"/>
      <c r="C30" s="105"/>
      <c r="D30" s="139"/>
    </row>
    <row r="31" spans="1:11" ht="12.75" customHeight="1">
      <c r="A31" s="104"/>
      <c r="B31" s="99"/>
      <c r="C31" s="105"/>
      <c r="D31" s="139"/>
    </row>
    <row r="32" spans="1:11" ht="12.75" customHeight="1">
      <c r="A32" s="104"/>
      <c r="B32" s="99"/>
      <c r="C32" s="105"/>
      <c r="D32" s="139"/>
    </row>
    <row r="33" spans="1:10" ht="15" customHeight="1">
      <c r="A33" s="98" t="s">
        <v>575</v>
      </c>
      <c r="B33" s="278"/>
      <c r="C33" s="105"/>
      <c r="D33" s="106"/>
    </row>
    <row r="34" spans="1:10" ht="15" customHeight="1">
      <c r="A34" s="475" t="s">
        <v>571</v>
      </c>
      <c r="B34" s="476">
        <f>SUM(B23:B33)</f>
        <v>1463007.86</v>
      </c>
      <c r="C34" s="477"/>
      <c r="D34" s="478"/>
    </row>
    <row r="35" spans="1:10" ht="15" customHeight="1">
      <c r="A35" s="103" t="s">
        <v>579</v>
      </c>
      <c r="B35" s="99"/>
      <c r="C35" s="105"/>
      <c r="D35" s="106"/>
    </row>
    <row r="36" spans="1:10" ht="12.75" customHeight="1">
      <c r="A36" s="194" t="s">
        <v>167</v>
      </c>
      <c r="B36" s="278">
        <v>0</v>
      </c>
      <c r="C36" s="105"/>
      <c r="D36" s="106"/>
    </row>
    <row r="37" spans="1:10" ht="12.75" customHeight="1">
      <c r="A37" s="98" t="s">
        <v>575</v>
      </c>
      <c r="B37" s="279"/>
      <c r="C37" s="105"/>
      <c r="D37" s="106"/>
    </row>
    <row r="38" spans="1:10" ht="15" customHeight="1">
      <c r="A38" s="107" t="s">
        <v>571</v>
      </c>
      <c r="B38" s="99">
        <f>SUM(B36:B37)</f>
        <v>0</v>
      </c>
      <c r="C38" s="105"/>
      <c r="D38" s="106"/>
    </row>
    <row r="39" spans="1:10" ht="26.25" customHeight="1">
      <c r="A39" s="471" t="s">
        <v>580</v>
      </c>
      <c r="B39" s="472">
        <f>B34+B38</f>
        <v>1463007.86</v>
      </c>
      <c r="C39" s="473"/>
      <c r="D39" s="474"/>
    </row>
    <row r="40" spans="1:10" ht="12.75" customHeight="1"/>
    <row r="41" spans="1:10" ht="12.75" customHeight="1">
      <c r="A41" s="144" t="s">
        <v>865</v>
      </c>
      <c r="G41" s="149"/>
      <c r="H41" s="206"/>
      <c r="I41" s="206"/>
      <c r="J41" s="206"/>
    </row>
    <row r="42" spans="1:10" ht="12.75" customHeight="1">
      <c r="A42" s="601" t="s">
        <v>866</v>
      </c>
      <c r="B42" s="46"/>
      <c r="G42" s="168"/>
      <c r="H42" s="206"/>
      <c r="I42" s="206"/>
      <c r="J42" s="206"/>
    </row>
    <row r="43" spans="1:10" ht="12.75" customHeight="1">
      <c r="A43" s="40" t="s">
        <v>576</v>
      </c>
      <c r="G43" s="219"/>
      <c r="H43" s="206"/>
      <c r="I43" s="206"/>
      <c r="J43" s="206"/>
    </row>
    <row r="44" spans="1:10" ht="43.5">
      <c r="A44" s="464" t="s">
        <v>581</v>
      </c>
      <c r="B44" s="464" t="s">
        <v>566</v>
      </c>
      <c r="C44" s="464" t="s">
        <v>567</v>
      </c>
      <c r="D44" s="209"/>
      <c r="G44" s="209"/>
      <c r="H44" s="220"/>
      <c r="I44" s="209"/>
      <c r="J44" s="209"/>
    </row>
    <row r="45" spans="1:10" ht="12.75" customHeight="1">
      <c r="A45" s="104" t="s">
        <v>1161</v>
      </c>
      <c r="B45" s="99">
        <v>117787679.09</v>
      </c>
      <c r="C45" s="105">
        <v>0.37878409196082957</v>
      </c>
      <c r="D45" s="211"/>
      <c r="E45" s="54"/>
      <c r="F45" s="54"/>
      <c r="G45" s="208"/>
      <c r="H45" s="205"/>
      <c r="I45" s="210"/>
      <c r="J45" s="211"/>
    </row>
    <row r="46" spans="1:10" ht="12.75" customHeight="1">
      <c r="A46" s="104" t="s">
        <v>1162</v>
      </c>
      <c r="B46" s="99">
        <v>67072650</v>
      </c>
      <c r="C46" s="105">
        <v>0.21569363639675851</v>
      </c>
      <c r="D46" s="211"/>
      <c r="E46" s="54"/>
      <c r="F46" s="54"/>
      <c r="G46" s="216"/>
      <c r="H46" s="217"/>
      <c r="I46" s="210"/>
      <c r="J46" s="211"/>
    </row>
    <row r="47" spans="1:10" ht="12.75" customHeight="1">
      <c r="A47" s="104" t="s">
        <v>1163</v>
      </c>
      <c r="B47" s="99">
        <v>46900149.020000003</v>
      </c>
      <c r="C47" s="105">
        <v>0.15082248412242055</v>
      </c>
      <c r="D47" s="211"/>
      <c r="E47" s="54"/>
      <c r="G47" s="216"/>
      <c r="H47" s="217"/>
      <c r="I47" s="210"/>
      <c r="J47" s="211"/>
    </row>
    <row r="48" spans="1:10" ht="12.75" customHeight="1">
      <c r="A48" s="104" t="s">
        <v>1164</v>
      </c>
      <c r="B48" s="99">
        <v>38888320</v>
      </c>
      <c r="C48" s="105">
        <v>0.12505787611136271</v>
      </c>
      <c r="D48" s="211"/>
      <c r="G48" s="216"/>
      <c r="H48" s="217"/>
      <c r="I48" s="210"/>
      <c r="J48" s="211"/>
    </row>
    <row r="49" spans="1:10" ht="12.75" customHeight="1">
      <c r="A49" s="104" t="s">
        <v>1157</v>
      </c>
      <c r="B49" s="99">
        <v>15584100</v>
      </c>
      <c r="C49" s="105">
        <v>5.0115676046357555E-2</v>
      </c>
      <c r="D49" s="211"/>
      <c r="G49" s="216"/>
      <c r="H49" s="217"/>
      <c r="I49" s="210"/>
      <c r="J49" s="211"/>
    </row>
    <row r="50" spans="1:10" ht="12.75" customHeight="1">
      <c r="A50" s="104" t="s">
        <v>1165</v>
      </c>
      <c r="B50" s="99">
        <v>14969331.050000001</v>
      </c>
      <c r="C50" s="105">
        <v>4.8138689146789447E-2</v>
      </c>
      <c r="D50" s="212"/>
      <c r="G50" s="216"/>
      <c r="H50" s="217"/>
      <c r="I50" s="210"/>
      <c r="J50" s="212"/>
    </row>
    <row r="51" spans="1:10" ht="12.75" customHeight="1">
      <c r="A51" s="104" t="s">
        <v>1166</v>
      </c>
      <c r="B51" s="99">
        <v>4732710</v>
      </c>
      <c r="C51" s="105">
        <v>1.5219548204988217E-2</v>
      </c>
      <c r="D51" s="211"/>
      <c r="G51" s="216"/>
      <c r="H51" s="217"/>
      <c r="I51" s="210"/>
      <c r="J51" s="211"/>
    </row>
    <row r="52" spans="1:10" ht="12.75" customHeight="1">
      <c r="A52" s="104" t="s">
        <v>1167</v>
      </c>
      <c r="B52" s="99">
        <v>2630000</v>
      </c>
      <c r="C52" s="105">
        <v>8.4576092300434648E-3</v>
      </c>
      <c r="D52" s="211"/>
      <c r="G52" s="216"/>
      <c r="H52" s="217"/>
      <c r="I52" s="210"/>
      <c r="J52" s="211"/>
    </row>
    <row r="53" spans="1:10" ht="12.75" customHeight="1">
      <c r="A53" s="104" t="s">
        <v>1168</v>
      </c>
      <c r="B53" s="99">
        <v>1317642.3999999999</v>
      </c>
      <c r="C53" s="105">
        <v>4.2373021004321765E-3</v>
      </c>
      <c r="D53" s="211"/>
      <c r="G53" s="216"/>
      <c r="H53" s="217"/>
      <c r="I53" s="210"/>
      <c r="J53" s="211"/>
    </row>
    <row r="54" spans="1:10" ht="12.75" customHeight="1">
      <c r="A54" s="108" t="s">
        <v>1158</v>
      </c>
      <c r="B54" s="99">
        <v>1080000</v>
      </c>
      <c r="C54" s="105">
        <v>3.4730866800178491E-3</v>
      </c>
      <c r="D54" s="211"/>
      <c r="G54" s="216"/>
      <c r="H54" s="217"/>
      <c r="I54" s="210"/>
      <c r="J54" s="211"/>
    </row>
    <row r="55" spans="1:10" ht="24">
      <c r="A55" s="109" t="s">
        <v>582</v>
      </c>
      <c r="B55" s="99">
        <v>0</v>
      </c>
      <c r="C55" s="105">
        <v>0</v>
      </c>
      <c r="D55" s="213"/>
      <c r="G55" s="218"/>
      <c r="H55" s="217"/>
      <c r="I55" s="210"/>
      <c r="J55" s="213"/>
    </row>
    <row r="56" spans="1:10" ht="26.25" customHeight="1">
      <c r="A56" s="471" t="s">
        <v>583</v>
      </c>
      <c r="B56" s="472">
        <f>SUM(B45:B55)</f>
        <v>310962581.56</v>
      </c>
      <c r="C56" s="473"/>
      <c r="D56" s="215"/>
      <c r="G56" s="208"/>
      <c r="H56" s="205"/>
      <c r="I56" s="214"/>
      <c r="J56" s="215"/>
    </row>
    <row r="57" spans="1:10" ht="12.75" customHeight="1">
      <c r="G57" s="206"/>
      <c r="H57" s="206"/>
      <c r="I57" s="206"/>
      <c r="J57" s="206"/>
    </row>
    <row r="58" spans="1:10" ht="12.75" customHeight="1">
      <c r="A58" s="145" t="s">
        <v>867</v>
      </c>
      <c r="G58" s="221"/>
      <c r="H58" s="206"/>
      <c r="I58" s="206"/>
      <c r="J58" s="206"/>
    </row>
    <row r="59" spans="1:10" ht="12.75" customHeight="1">
      <c r="A59" s="612" t="s">
        <v>868</v>
      </c>
      <c r="G59" s="222"/>
      <c r="H59" s="206"/>
      <c r="I59" s="206"/>
      <c r="J59" s="206"/>
    </row>
    <row r="60" spans="1:10" ht="12.75" customHeight="1">
      <c r="A60" s="40" t="s">
        <v>584</v>
      </c>
      <c r="G60" s="219"/>
      <c r="H60" s="206"/>
      <c r="I60" s="206"/>
      <c r="J60" s="206"/>
    </row>
    <row r="61" spans="1:10" ht="12.75" customHeight="1">
      <c r="A61" s="465"/>
      <c r="B61" s="466" t="s">
        <v>76</v>
      </c>
      <c r="C61" s="466" t="s">
        <v>77</v>
      </c>
      <c r="D61" s="466" t="s">
        <v>78</v>
      </c>
      <c r="E61" s="466" t="s">
        <v>79</v>
      </c>
      <c r="F61" s="466" t="s">
        <v>80</v>
      </c>
      <c r="G61" s="223"/>
      <c r="H61" s="203"/>
      <c r="I61" s="203"/>
      <c r="J61" s="203"/>
    </row>
    <row r="62" spans="1:10" ht="12.75" customHeight="1">
      <c r="A62" s="465"/>
      <c r="B62" s="613" t="s">
        <v>81</v>
      </c>
      <c r="C62" s="613" t="s">
        <v>82</v>
      </c>
      <c r="D62" s="613" t="s">
        <v>263</v>
      </c>
      <c r="E62" s="613" t="s">
        <v>83</v>
      </c>
      <c r="F62" s="613" t="s">
        <v>84</v>
      </c>
      <c r="G62" s="223"/>
      <c r="H62" s="204"/>
      <c r="I62" s="204"/>
      <c r="J62" s="204"/>
    </row>
    <row r="63" spans="1:10" ht="12.75" customHeight="1">
      <c r="A63" s="110" t="s">
        <v>167</v>
      </c>
      <c r="B63" s="111" t="s">
        <v>167</v>
      </c>
      <c r="C63" s="111" t="s">
        <v>167</v>
      </c>
      <c r="D63" s="111" t="s">
        <v>167</v>
      </c>
      <c r="E63" s="112" t="s">
        <v>167</v>
      </c>
      <c r="F63" s="112" t="s">
        <v>167</v>
      </c>
      <c r="G63" s="208"/>
      <c r="H63" s="205"/>
      <c r="I63" s="205"/>
      <c r="J63" s="207"/>
    </row>
    <row r="64" spans="1:10" ht="15" customHeight="1">
      <c r="A64" s="467" t="s">
        <v>571</v>
      </c>
      <c r="B64" s="479"/>
      <c r="C64" s="479"/>
      <c r="D64" s="479"/>
      <c r="E64" s="480" t="str">
        <f>IF(SUM(E63:E63)=0,"",SUM(E63:E63))</f>
        <v/>
      </c>
      <c r="F64" s="480" t="str">
        <f>IF(SUM(F63:F63)=0,"",SUM(F63:F63))</f>
        <v/>
      </c>
      <c r="G64" s="208"/>
      <c r="H64" s="205"/>
      <c r="I64" s="205"/>
      <c r="J64" s="207"/>
    </row>
    <row r="65" spans="1:11" ht="12.75" customHeight="1"/>
    <row r="66" spans="1:11" ht="12.75" customHeight="1">
      <c r="A66" s="145" t="s">
        <v>869</v>
      </c>
    </row>
    <row r="67" spans="1:11" ht="12.75" customHeight="1">
      <c r="A67" s="612" t="s">
        <v>870</v>
      </c>
    </row>
    <row r="68" spans="1:11" ht="12.75" customHeight="1">
      <c r="A68" s="40" t="s">
        <v>585</v>
      </c>
    </row>
    <row r="69" spans="1:11" ht="12.75" customHeight="1">
      <c r="A69" s="465"/>
      <c r="B69" s="466" t="s">
        <v>76</v>
      </c>
      <c r="C69" s="466" t="s">
        <v>77</v>
      </c>
      <c r="D69" s="466" t="s">
        <v>78</v>
      </c>
      <c r="E69" s="466" t="s">
        <v>79</v>
      </c>
      <c r="F69" s="466" t="s">
        <v>80</v>
      </c>
    </row>
    <row r="70" spans="1:11" ht="12.75" customHeight="1">
      <c r="A70" s="465"/>
      <c r="B70" s="613" t="s">
        <v>81</v>
      </c>
      <c r="C70" s="613" t="s">
        <v>82</v>
      </c>
      <c r="D70" s="613" t="s">
        <v>263</v>
      </c>
      <c r="E70" s="613" t="s">
        <v>83</v>
      </c>
      <c r="F70" s="613" t="s">
        <v>84</v>
      </c>
    </row>
    <row r="71" spans="1:11" ht="12.75" customHeight="1">
      <c r="A71" s="110" t="s">
        <v>167</v>
      </c>
      <c r="B71" s="113" t="s">
        <v>167</v>
      </c>
      <c r="C71" s="113" t="s">
        <v>167</v>
      </c>
      <c r="D71" s="113" t="s">
        <v>167</v>
      </c>
      <c r="E71" s="114" t="s">
        <v>167</v>
      </c>
      <c r="F71" s="114" t="s">
        <v>167</v>
      </c>
      <c r="G71" s="54"/>
    </row>
    <row r="72" spans="1:11" ht="15" customHeight="1">
      <c r="A72" s="467" t="s">
        <v>571</v>
      </c>
      <c r="B72" s="481"/>
      <c r="C72" s="481"/>
      <c r="D72" s="481"/>
      <c r="E72" s="480" t="str">
        <f>IF(SUM(E71)=0,"",SUM(E71))</f>
        <v/>
      </c>
      <c r="F72" s="480" t="str">
        <f>IF(SUM(F71)=0,"",SUM(F71))</f>
        <v/>
      </c>
    </row>
    <row r="73" spans="1:11" ht="12.75" customHeight="1">
      <c r="A73" s="17" t="s">
        <v>586</v>
      </c>
    </row>
    <row r="74" spans="1:11" ht="12.75" customHeight="1"/>
    <row r="75" spans="1:11" ht="12.75" customHeight="1">
      <c r="A75" s="687" t="s">
        <v>98</v>
      </c>
    </row>
    <row r="76" spans="1:11" ht="12.75" customHeight="1">
      <c r="K76" s="36" t="s">
        <v>1046</v>
      </c>
    </row>
    <row r="77" spans="1:11" ht="12.75" customHeight="1"/>
    <row r="78" spans="1:11" ht="12.75" customHeight="1"/>
    <row r="79" spans="1:11" ht="12.75" customHeight="1"/>
    <row r="80" spans="1:11" ht="12.75" customHeight="1"/>
    <row r="81" ht="12.75" customHeight="1"/>
    <row r="82" ht="12.75" customHeight="1"/>
    <row r="83" ht="12.75" customHeight="1"/>
  </sheetData>
  <hyperlinks>
    <hyperlink ref="A75" location="'2 Sadržaj'!A1" display="Sadržaj / Contents"/>
  </hyperlinks>
  <pageMargins left="0.7" right="0.7" top="0.75" bottom="0.75" header="0.3" footer="0.3"/>
  <pageSetup paperSize="9" scale="48" orientation="portrait" r:id="rId1"/>
  <rowBreaks count="1" manualBreakCount="1">
    <brk id="89"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Q117"/>
  <sheetViews>
    <sheetView showGridLines="0" zoomScaleNormal="100" zoomScaleSheetLayoutView="50" workbookViewId="0"/>
  </sheetViews>
  <sheetFormatPr defaultColWidth="9.140625" defaultRowHeight="12.75"/>
  <cols>
    <col min="1" max="1" width="9.85546875" style="336" bestFit="1" customWidth="1"/>
    <col min="2" max="2" width="12" style="336" bestFit="1" customWidth="1"/>
    <col min="3" max="3" width="14.85546875" style="336" bestFit="1" customWidth="1"/>
    <col min="4" max="4" width="18.140625" style="336" bestFit="1" customWidth="1"/>
    <col min="5" max="16384" width="9.140625" style="336"/>
  </cols>
  <sheetData>
    <row r="1" spans="1:14" ht="15">
      <c r="A1" s="841" t="s">
        <v>871</v>
      </c>
      <c r="B1" s="840"/>
      <c r="C1" s="840"/>
    </row>
    <row r="2" spans="1:14">
      <c r="A2" s="842" t="s">
        <v>872</v>
      </c>
      <c r="B2" s="840"/>
      <c r="C2" s="840"/>
      <c r="N2" s="847"/>
    </row>
    <row r="3" spans="1:14">
      <c r="A3" s="43" t="s">
        <v>788</v>
      </c>
    </row>
    <row r="4" spans="1:14">
      <c r="A4" s="1057"/>
      <c r="B4" s="1057"/>
      <c r="C4" s="1057"/>
      <c r="D4" s="1057"/>
      <c r="E4" s="1057"/>
      <c r="F4" s="1057"/>
      <c r="G4" s="1057"/>
    </row>
    <row r="5" spans="1:14">
      <c r="A5" s="153" t="s">
        <v>874</v>
      </c>
    </row>
    <row r="6" spans="1:14" s="844" customFormat="1">
      <c r="A6" s="843" t="s">
        <v>875</v>
      </c>
      <c r="N6" s="845"/>
    </row>
    <row r="8" spans="1:14" ht="51">
      <c r="A8" s="875" t="s">
        <v>873</v>
      </c>
      <c r="B8" s="848" t="s">
        <v>790</v>
      </c>
      <c r="C8" s="848" t="s">
        <v>791</v>
      </c>
      <c r="D8" s="848" t="s">
        <v>792</v>
      </c>
      <c r="E8" s="839"/>
    </row>
    <row r="9" spans="1:14">
      <c r="A9" s="849" t="s">
        <v>781</v>
      </c>
      <c r="B9" s="850">
        <v>7</v>
      </c>
      <c r="C9" s="850">
        <v>15</v>
      </c>
      <c r="D9" s="850">
        <v>9</v>
      </c>
    </row>
    <row r="10" spans="1:14">
      <c r="A10" s="849" t="s">
        <v>782</v>
      </c>
      <c r="B10" s="850">
        <v>7</v>
      </c>
      <c r="C10" s="850">
        <v>15</v>
      </c>
      <c r="D10" s="850">
        <v>9</v>
      </c>
    </row>
    <row r="11" spans="1:14">
      <c r="A11" s="849" t="s">
        <v>783</v>
      </c>
      <c r="B11" s="850">
        <v>7</v>
      </c>
      <c r="C11" s="850">
        <v>15</v>
      </c>
      <c r="D11" s="850">
        <v>9</v>
      </c>
    </row>
    <row r="12" spans="1:14">
      <c r="A12" s="849" t="s">
        <v>784</v>
      </c>
      <c r="B12" s="850">
        <v>7</v>
      </c>
      <c r="C12" s="850">
        <v>15</v>
      </c>
      <c r="D12" s="850">
        <v>9</v>
      </c>
    </row>
    <row r="13" spans="1:14">
      <c r="A13" s="849" t="s">
        <v>785</v>
      </c>
      <c r="B13" s="850">
        <v>7</v>
      </c>
      <c r="C13" s="850">
        <v>14</v>
      </c>
      <c r="D13" s="850">
        <v>7</v>
      </c>
    </row>
    <row r="14" spans="1:14">
      <c r="A14" s="849" t="s">
        <v>786</v>
      </c>
      <c r="B14" s="850">
        <v>7</v>
      </c>
      <c r="C14" s="850">
        <v>14</v>
      </c>
      <c r="D14" s="850">
        <v>7</v>
      </c>
    </row>
    <row r="15" spans="1:14">
      <c r="A15" s="849" t="s">
        <v>787</v>
      </c>
      <c r="B15" s="850">
        <v>7</v>
      </c>
      <c r="C15" s="850">
        <v>13</v>
      </c>
      <c r="D15" s="850">
        <v>7</v>
      </c>
    </row>
    <row r="16" spans="1:14">
      <c r="A16" s="849" t="s">
        <v>1081</v>
      </c>
      <c r="B16" s="850">
        <v>7</v>
      </c>
      <c r="C16" s="850">
        <v>13</v>
      </c>
      <c r="D16" s="850">
        <v>7</v>
      </c>
    </row>
    <row r="17" spans="1:8">
      <c r="A17" s="336" t="s">
        <v>1133</v>
      </c>
      <c r="B17" s="336">
        <v>7</v>
      </c>
      <c r="C17" s="336">
        <v>13</v>
      </c>
      <c r="D17" s="336">
        <v>7</v>
      </c>
    </row>
    <row r="19" spans="1:8">
      <c r="A19" s="153" t="s">
        <v>876</v>
      </c>
    </row>
    <row r="20" spans="1:8" s="844" customFormat="1">
      <c r="A20" s="843" t="s">
        <v>877</v>
      </c>
    </row>
    <row r="22" spans="1:8" s="846" customFormat="1">
      <c r="D22" s="142" t="s">
        <v>789</v>
      </c>
    </row>
    <row r="23" spans="1:8" s="846" customFormat="1" ht="51">
      <c r="A23" s="875" t="s">
        <v>873</v>
      </c>
      <c r="B23" s="848" t="s">
        <v>790</v>
      </c>
      <c r="C23" s="848" t="s">
        <v>791</v>
      </c>
      <c r="D23" s="848" t="s">
        <v>792</v>
      </c>
      <c r="H23" s="690"/>
    </row>
    <row r="24" spans="1:8">
      <c r="A24" s="849" t="s">
        <v>781</v>
      </c>
      <c r="B24" s="851">
        <v>31439756.32</v>
      </c>
      <c r="C24" s="851">
        <v>36815186.219999999</v>
      </c>
      <c r="D24" s="851">
        <v>5776259249.4500008</v>
      </c>
      <c r="H24" s="693"/>
    </row>
    <row r="25" spans="1:8">
      <c r="A25" s="849" t="s">
        <v>782</v>
      </c>
      <c r="B25" s="851">
        <v>30235494.620000001</v>
      </c>
      <c r="C25" s="851">
        <v>6099035.0099999998</v>
      </c>
      <c r="D25" s="851">
        <v>5969129815.2299995</v>
      </c>
    </row>
    <row r="26" spans="1:8">
      <c r="A26" s="849" t="s">
        <v>783</v>
      </c>
      <c r="B26" s="851">
        <v>29169290.91</v>
      </c>
      <c r="C26" s="851">
        <v>5979924.5099999998</v>
      </c>
      <c r="D26" s="851">
        <v>5951118977.8699999</v>
      </c>
    </row>
    <row r="27" spans="1:8">
      <c r="A27" s="849" t="s">
        <v>784</v>
      </c>
      <c r="B27" s="851">
        <v>29224688.210000001</v>
      </c>
      <c r="C27" s="851">
        <v>5890384.6799999997</v>
      </c>
      <c r="D27" s="851">
        <v>5905124150.3699989</v>
      </c>
    </row>
    <row r="28" spans="1:8">
      <c r="A28" s="849" t="s">
        <v>785</v>
      </c>
      <c r="B28" s="851">
        <v>29981025.740000002</v>
      </c>
      <c r="C28" s="851">
        <v>5857103.1399999997</v>
      </c>
      <c r="D28" s="851">
        <v>5797611198.5799999</v>
      </c>
    </row>
    <row r="29" spans="1:8">
      <c r="A29" s="849" t="s">
        <v>786</v>
      </c>
      <c r="B29" s="851">
        <v>31390987.380000003</v>
      </c>
      <c r="C29" s="851">
        <v>5897171.9199999999</v>
      </c>
      <c r="D29" s="851">
        <v>5929980137.2399998</v>
      </c>
    </row>
    <row r="30" spans="1:8">
      <c r="A30" s="849" t="s">
        <v>787</v>
      </c>
      <c r="B30" s="851">
        <v>27933640</v>
      </c>
      <c r="C30" s="851">
        <v>5814218.1600000001</v>
      </c>
      <c r="D30" s="851">
        <v>5701762160.6099997</v>
      </c>
    </row>
    <row r="31" spans="1:8">
      <c r="A31" s="849" t="s">
        <v>1081</v>
      </c>
      <c r="B31" s="851">
        <v>26077968.09</v>
      </c>
      <c r="C31" s="851">
        <v>5941982.1500000004</v>
      </c>
      <c r="D31" s="851">
        <v>5736476640.1199989</v>
      </c>
    </row>
    <row r="32" spans="1:8">
      <c r="A32" s="336" t="s">
        <v>1134</v>
      </c>
      <c r="B32" s="851">
        <v>26962504.780000001</v>
      </c>
      <c r="C32" s="851">
        <v>643361182.92999995</v>
      </c>
      <c r="D32" s="851">
        <v>4887481299.5200005</v>
      </c>
    </row>
    <row r="33" spans="1:14">
      <c r="A33" s="933" t="s">
        <v>1135</v>
      </c>
    </row>
    <row r="34" spans="1:14">
      <c r="A34" s="629" t="s">
        <v>1136</v>
      </c>
    </row>
    <row r="35" spans="1:14">
      <c r="A35" s="153" t="s">
        <v>878</v>
      </c>
    </row>
    <row r="36" spans="1:14" s="844" customFormat="1">
      <c r="A36" s="843" t="s">
        <v>879</v>
      </c>
    </row>
    <row r="38" spans="1:14" s="846" customFormat="1">
      <c r="C38" s="142" t="s">
        <v>789</v>
      </c>
    </row>
    <row r="39" spans="1:14" s="846" customFormat="1" ht="51">
      <c r="A39" s="875" t="s">
        <v>873</v>
      </c>
      <c r="B39" s="848" t="s">
        <v>790</v>
      </c>
      <c r="C39" s="848" t="s">
        <v>791</v>
      </c>
    </row>
    <row r="40" spans="1:14">
      <c r="A40" s="849" t="s">
        <v>781</v>
      </c>
      <c r="B40" s="851">
        <v>726291602.39999998</v>
      </c>
      <c r="C40" s="851">
        <v>61006267062.490005</v>
      </c>
    </row>
    <row r="41" spans="1:14">
      <c r="A41" s="849" t="s">
        <v>782</v>
      </c>
      <c r="B41" s="851">
        <v>658423173.43000007</v>
      </c>
      <c r="C41" s="851">
        <v>64291210567.839996</v>
      </c>
    </row>
    <row r="42" spans="1:14">
      <c r="A42" s="849" t="s">
        <v>783</v>
      </c>
      <c r="B42" s="851">
        <v>691025508.44000006</v>
      </c>
      <c r="C42" s="851">
        <v>64185069816.950005</v>
      </c>
    </row>
    <row r="43" spans="1:14">
      <c r="A43" s="849" t="s">
        <v>784</v>
      </c>
      <c r="B43" s="851">
        <v>684692761.93000007</v>
      </c>
      <c r="C43" s="851">
        <v>64045206519.770004</v>
      </c>
      <c r="D43" s="835"/>
      <c r="E43" s="835"/>
      <c r="F43" s="835"/>
      <c r="G43" s="835"/>
      <c r="H43" s="835"/>
      <c r="I43" s="835"/>
      <c r="J43" s="835"/>
      <c r="K43" s="835"/>
      <c r="L43" s="835"/>
      <c r="M43" s="835"/>
      <c r="N43" s="835"/>
    </row>
    <row r="44" spans="1:14">
      <c r="A44" s="849" t="s">
        <v>785</v>
      </c>
      <c r="B44" s="851">
        <v>731599914.73000002</v>
      </c>
      <c r="C44" s="851">
        <v>64958021470.330002</v>
      </c>
      <c r="H44" s="693"/>
    </row>
    <row r="45" spans="1:14">
      <c r="A45" s="849" t="s">
        <v>786</v>
      </c>
      <c r="B45" s="851">
        <v>623129448.79999995</v>
      </c>
      <c r="C45" s="851">
        <v>64811847923.330002</v>
      </c>
    </row>
    <row r="46" spans="1:14">
      <c r="A46" s="849" t="s">
        <v>787</v>
      </c>
      <c r="B46" s="851">
        <v>677304983.26999998</v>
      </c>
      <c r="C46" s="851">
        <v>65327948714.93</v>
      </c>
    </row>
    <row r="47" spans="1:14">
      <c r="A47" s="849" t="s">
        <v>1081</v>
      </c>
      <c r="B47" s="851">
        <v>687319465.50000012</v>
      </c>
      <c r="C47" s="851">
        <v>67079325238.159996</v>
      </c>
    </row>
    <row r="48" spans="1:14">
      <c r="A48" s="336" t="s">
        <v>1133</v>
      </c>
      <c r="B48" s="851">
        <v>883191040.87</v>
      </c>
      <c r="C48" s="851">
        <v>63704837486.640007</v>
      </c>
    </row>
    <row r="49" spans="1:17">
      <c r="A49" s="291" t="s">
        <v>1089</v>
      </c>
    </row>
    <row r="50" spans="1:17">
      <c r="A50" s="929" t="s">
        <v>1090</v>
      </c>
    </row>
    <row r="52" spans="1:17">
      <c r="L52" s="36" t="s">
        <v>1047</v>
      </c>
    </row>
    <row r="61" spans="1:17">
      <c r="N61" s="690"/>
      <c r="Q61" s="690"/>
    </row>
    <row r="62" spans="1:17">
      <c r="N62" s="691"/>
      <c r="Q62" s="691"/>
    </row>
    <row r="63" spans="1:17" ht="27" customHeight="1">
      <c r="A63" s="1057"/>
      <c r="B63" s="1057"/>
      <c r="C63" s="1057"/>
      <c r="D63" s="1057"/>
      <c r="E63" s="1057"/>
      <c r="F63" s="1057"/>
      <c r="G63" s="1057"/>
      <c r="H63" s="692"/>
    </row>
    <row r="64" spans="1:17">
      <c r="A64" s="693"/>
      <c r="H64" s="693"/>
    </row>
    <row r="65" spans="2:2">
      <c r="B65" s="847"/>
    </row>
    <row r="89" spans="2:14">
      <c r="B89" s="847"/>
    </row>
    <row r="90" spans="2:14">
      <c r="B90" s="852"/>
    </row>
    <row r="91" spans="2:14">
      <c r="N91" s="847"/>
    </row>
    <row r="92" spans="2:14">
      <c r="N92" s="852"/>
    </row>
    <row r="116" spans="2:2">
      <c r="B116" s="847"/>
    </row>
    <row r="117" spans="2:2">
      <c r="B117" s="852"/>
    </row>
  </sheetData>
  <mergeCells count="2">
    <mergeCell ref="A4:G4"/>
    <mergeCell ref="A63:G63"/>
  </mergeCells>
  <pageMargins left="0.7" right="0.7" top="0.75" bottom="0.75" header="0.3" footer="0.3"/>
  <pageSetup paperSize="9" scale="63" orientation="portrait" verticalDpi="0" r:id="rId1"/>
  <rowBreaks count="1" manualBreakCount="1">
    <brk id="8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59"/>
  <sheetViews>
    <sheetView showGridLines="0" zoomScaleNormal="100" workbookViewId="0"/>
  </sheetViews>
  <sheetFormatPr defaultRowHeight="15"/>
  <cols>
    <col min="1" max="1" width="112.42578125" style="21" bestFit="1" customWidth="1"/>
  </cols>
  <sheetData>
    <row r="1" spans="1:1">
      <c r="A1" s="1" t="s">
        <v>774</v>
      </c>
    </row>
    <row r="2" spans="1:1">
      <c r="A2" s="1"/>
    </row>
    <row r="3" spans="1:1">
      <c r="A3" s="743" t="s">
        <v>775</v>
      </c>
    </row>
    <row r="4" spans="1:1">
      <c r="A4" s="708"/>
    </row>
    <row r="5" spans="1:1">
      <c r="A5" s="884" t="s">
        <v>983</v>
      </c>
    </row>
    <row r="6" spans="1:1">
      <c r="A6" s="883" t="s">
        <v>982</v>
      </c>
    </row>
    <row r="7" spans="1:1">
      <c r="A7" s="884" t="s">
        <v>815</v>
      </c>
    </row>
    <row r="8" spans="1:1">
      <c r="A8" s="883" t="s">
        <v>816</v>
      </c>
    </row>
    <row r="9" spans="1:1">
      <c r="A9" s="884" t="s">
        <v>933</v>
      </c>
    </row>
    <row r="10" spans="1:1">
      <c r="A10" s="883" t="s">
        <v>934</v>
      </c>
    </row>
    <row r="11" spans="1:1">
      <c r="A11" s="884" t="s">
        <v>817</v>
      </c>
    </row>
    <row r="12" spans="1:1" s="274" customFormat="1">
      <c r="A12" s="883" t="s">
        <v>994</v>
      </c>
    </row>
    <row r="13" spans="1:1">
      <c r="A13" s="884" t="s">
        <v>940</v>
      </c>
    </row>
    <row r="14" spans="1:1">
      <c r="A14" s="883" t="s">
        <v>932</v>
      </c>
    </row>
    <row r="15" spans="1:1">
      <c r="A15" s="884" t="s">
        <v>820</v>
      </c>
    </row>
    <row r="16" spans="1:1">
      <c r="A16" s="883" t="s">
        <v>941</v>
      </c>
    </row>
    <row r="17" spans="1:2">
      <c r="A17" s="884" t="s">
        <v>822</v>
      </c>
    </row>
    <row r="18" spans="1:2">
      <c r="A18" s="883" t="s">
        <v>823</v>
      </c>
      <c r="B18" s="155"/>
    </row>
    <row r="19" spans="1:2">
      <c r="A19" s="884" t="s">
        <v>824</v>
      </c>
      <c r="B19" s="623"/>
    </row>
    <row r="20" spans="1:2">
      <c r="A20" s="883" t="s">
        <v>825</v>
      </c>
      <c r="B20" s="363"/>
    </row>
    <row r="21" spans="1:2">
      <c r="A21" s="884" t="s">
        <v>826</v>
      </c>
      <c r="B21" s="155"/>
    </row>
    <row r="22" spans="1:2">
      <c r="A22" s="883" t="s">
        <v>827</v>
      </c>
      <c r="B22" s="623"/>
    </row>
    <row r="23" spans="1:2">
      <c r="A23" s="884" t="s">
        <v>828</v>
      </c>
      <c r="B23" s="155"/>
    </row>
    <row r="24" spans="1:2">
      <c r="A24" s="883" t="s">
        <v>829</v>
      </c>
      <c r="B24" s="623"/>
    </row>
    <row r="25" spans="1:2">
      <c r="A25" s="884" t="s">
        <v>1007</v>
      </c>
      <c r="B25" s="328"/>
    </row>
    <row r="26" spans="1:2">
      <c r="A26" s="883" t="s">
        <v>1008</v>
      </c>
      <c r="B26" s="630"/>
    </row>
    <row r="27" spans="1:2">
      <c r="A27" s="884" t="s">
        <v>833</v>
      </c>
      <c r="B27" s="141"/>
    </row>
    <row r="28" spans="1:2">
      <c r="A28" s="883" t="s">
        <v>832</v>
      </c>
      <c r="B28" s="597"/>
    </row>
    <row r="29" spans="1:2">
      <c r="A29" s="884" t="s">
        <v>935</v>
      </c>
      <c r="B29" s="156"/>
    </row>
    <row r="30" spans="1:2">
      <c r="A30" s="883" t="s">
        <v>936</v>
      </c>
      <c r="B30" s="627"/>
    </row>
    <row r="31" spans="1:2">
      <c r="A31" s="884" t="s">
        <v>836</v>
      </c>
      <c r="B31" s="155"/>
    </row>
    <row r="32" spans="1:2">
      <c r="A32" s="883" t="s">
        <v>981</v>
      </c>
      <c r="B32" s="623"/>
    </row>
    <row r="33" spans="1:2">
      <c r="A33" s="884" t="s">
        <v>837</v>
      </c>
      <c r="B33" s="141"/>
    </row>
    <row r="34" spans="1:2">
      <c r="A34" s="883" t="s">
        <v>838</v>
      </c>
      <c r="B34" s="597"/>
    </row>
    <row r="35" spans="1:2">
      <c r="A35" s="884" t="s">
        <v>937</v>
      </c>
      <c r="B35" s="141"/>
    </row>
    <row r="36" spans="1:2">
      <c r="A36" s="883" t="s">
        <v>938</v>
      </c>
      <c r="B36" s="597"/>
    </row>
    <row r="37" spans="1:2">
      <c r="A37" s="884" t="s">
        <v>841</v>
      </c>
      <c r="B37" s="155"/>
    </row>
    <row r="38" spans="1:2">
      <c r="A38" s="883" t="s">
        <v>842</v>
      </c>
      <c r="B38" s="626"/>
    </row>
    <row r="39" spans="1:2">
      <c r="A39" s="884" t="s">
        <v>939</v>
      </c>
      <c r="B39" s="157"/>
    </row>
    <row r="40" spans="1:2">
      <c r="A40" s="883" t="s">
        <v>942</v>
      </c>
      <c r="B40" s="626"/>
    </row>
    <row r="41" spans="1:2">
      <c r="A41" s="884" t="s">
        <v>845</v>
      </c>
      <c r="B41" s="156"/>
    </row>
    <row r="42" spans="1:2">
      <c r="A42" s="883" t="s">
        <v>846</v>
      </c>
      <c r="B42" s="597"/>
    </row>
    <row r="43" spans="1:2">
      <c r="A43" s="884" t="s">
        <v>847</v>
      </c>
      <c r="B43" s="156"/>
    </row>
    <row r="44" spans="1:2">
      <c r="A44" s="883" t="s">
        <v>848</v>
      </c>
      <c r="B44" s="597"/>
    </row>
    <row r="45" spans="1:2">
      <c r="A45" s="710"/>
      <c r="B45" s="623"/>
    </row>
    <row r="46" spans="1:2">
      <c r="A46" s="720" t="s">
        <v>776</v>
      </c>
      <c r="B46" s="141"/>
    </row>
    <row r="47" spans="1:2">
      <c r="A47" s="709"/>
      <c r="B47" s="597"/>
    </row>
    <row r="48" spans="1:2">
      <c r="A48" s="877" t="s">
        <v>103</v>
      </c>
      <c r="B48" s="158"/>
    </row>
    <row r="49" spans="1:5">
      <c r="A49" s="711" t="s">
        <v>104</v>
      </c>
      <c r="B49" s="597"/>
    </row>
    <row r="50" spans="1:5" ht="15" customHeight="1">
      <c r="A50" s="877" t="s">
        <v>849</v>
      </c>
      <c r="C50" s="878"/>
      <c r="D50" s="60"/>
      <c r="E50" s="60"/>
    </row>
    <row r="51" spans="1:5">
      <c r="A51" s="883" t="s">
        <v>943</v>
      </c>
      <c r="C51" s="879"/>
    </row>
    <row r="52" spans="1:5">
      <c r="A52" s="877" t="s">
        <v>851</v>
      </c>
      <c r="C52" s="879"/>
    </row>
    <row r="53" spans="1:5">
      <c r="A53" s="883" t="s">
        <v>944</v>
      </c>
      <c r="C53" s="879"/>
    </row>
    <row r="54" spans="1:5">
      <c r="A54" s="709"/>
    </row>
    <row r="55" spans="1:5">
      <c r="A55" s="877" t="s">
        <v>105</v>
      </c>
    </row>
    <row r="56" spans="1:5">
      <c r="A56" s="877" t="s">
        <v>106</v>
      </c>
    </row>
    <row r="57" spans="1:5">
      <c r="A57" s="877" t="s">
        <v>853</v>
      </c>
    </row>
    <row r="58" spans="1:5">
      <c r="A58" s="883" t="s">
        <v>945</v>
      </c>
    </row>
    <row r="59" spans="1:5">
      <c r="A59" s="877" t="s">
        <v>855</v>
      </c>
    </row>
    <row r="60" spans="1:5">
      <c r="A60" s="883" t="s">
        <v>946</v>
      </c>
    </row>
    <row r="61" spans="1:5">
      <c r="A61" s="709"/>
    </row>
    <row r="62" spans="1:5">
      <c r="A62" s="721" t="s">
        <v>777</v>
      </c>
    </row>
    <row r="63" spans="1:5">
      <c r="A63" s="712"/>
    </row>
    <row r="64" spans="1:5">
      <c r="A64" s="885" t="s">
        <v>947</v>
      </c>
    </row>
    <row r="65" spans="1:1">
      <c r="A65" s="883" t="s">
        <v>948</v>
      </c>
    </row>
    <row r="66" spans="1:1">
      <c r="A66" s="885" t="s">
        <v>949</v>
      </c>
    </row>
    <row r="67" spans="1:1">
      <c r="A67" s="883" t="s">
        <v>950</v>
      </c>
    </row>
    <row r="68" spans="1:1">
      <c r="A68" s="713"/>
    </row>
    <row r="69" spans="1:1">
      <c r="A69" s="722" t="s">
        <v>778</v>
      </c>
    </row>
    <row r="70" spans="1:1">
      <c r="A70" s="714"/>
    </row>
    <row r="71" spans="1:1">
      <c r="A71" s="886" t="s">
        <v>857</v>
      </c>
    </row>
    <row r="72" spans="1:1">
      <c r="A72" s="883" t="s">
        <v>858</v>
      </c>
    </row>
    <row r="73" spans="1:1">
      <c r="A73" s="886" t="s">
        <v>951</v>
      </c>
    </row>
    <row r="74" spans="1:1">
      <c r="A74" s="883" t="s">
        <v>952</v>
      </c>
    </row>
    <row r="75" spans="1:1">
      <c r="A75" s="886" t="s">
        <v>953</v>
      </c>
    </row>
    <row r="76" spans="1:1">
      <c r="A76" s="883" t="s">
        <v>954</v>
      </c>
    </row>
    <row r="77" spans="1:1">
      <c r="A77" s="886" t="s">
        <v>955</v>
      </c>
    </row>
    <row r="78" spans="1:1">
      <c r="A78" s="883" t="s">
        <v>956</v>
      </c>
    </row>
    <row r="79" spans="1:1">
      <c r="A79" s="886" t="s">
        <v>957</v>
      </c>
    </row>
    <row r="80" spans="1:1">
      <c r="A80" s="883" t="s">
        <v>958</v>
      </c>
    </row>
    <row r="81" spans="1:5">
      <c r="A81" s="886" t="s">
        <v>959</v>
      </c>
    </row>
    <row r="82" spans="1:5">
      <c r="A82" s="883" t="s">
        <v>960</v>
      </c>
    </row>
    <row r="83" spans="1:5">
      <c r="A83" s="715"/>
    </row>
    <row r="84" spans="1:5" s="274" customFormat="1">
      <c r="A84" s="880" t="s">
        <v>964</v>
      </c>
    </row>
    <row r="85" spans="1:5" s="274" customFormat="1">
      <c r="A85" s="715"/>
    </row>
    <row r="86" spans="1:5" s="274" customFormat="1">
      <c r="A86" s="887" t="s">
        <v>874</v>
      </c>
      <c r="E86" s="153"/>
    </row>
    <row r="87" spans="1:5" s="274" customFormat="1">
      <c r="A87" s="883" t="s">
        <v>875</v>
      </c>
      <c r="E87" s="153"/>
    </row>
    <row r="88" spans="1:5" s="274" customFormat="1">
      <c r="A88" s="887" t="s">
        <v>876</v>
      </c>
      <c r="E88" s="153"/>
    </row>
    <row r="89" spans="1:5" s="274" customFormat="1">
      <c r="A89" s="883" t="s">
        <v>877</v>
      </c>
      <c r="E89" s="153"/>
    </row>
    <row r="90" spans="1:5" s="274" customFormat="1">
      <c r="A90" s="887" t="s">
        <v>878</v>
      </c>
      <c r="E90" s="153"/>
    </row>
    <row r="91" spans="1:5" s="274" customFormat="1">
      <c r="A91" s="883" t="s">
        <v>879</v>
      </c>
      <c r="E91" s="843"/>
    </row>
    <row r="92" spans="1:5" s="274" customFormat="1">
      <c r="A92" s="715"/>
      <c r="E92" s="843"/>
    </row>
    <row r="93" spans="1:5">
      <c r="A93" s="742" t="s">
        <v>961</v>
      </c>
      <c r="E93" s="153"/>
    </row>
    <row r="94" spans="1:5">
      <c r="A94" s="712"/>
      <c r="E94" s="843"/>
    </row>
    <row r="95" spans="1:5">
      <c r="A95" s="888" t="s">
        <v>965</v>
      </c>
    </row>
    <row r="96" spans="1:5">
      <c r="A96" s="883" t="s">
        <v>966</v>
      </c>
    </row>
    <row r="97" spans="1:3">
      <c r="A97" s="888" t="s">
        <v>967</v>
      </c>
    </row>
    <row r="98" spans="1:3">
      <c r="A98" s="883" t="s">
        <v>968</v>
      </c>
      <c r="C98" s="725"/>
    </row>
    <row r="99" spans="1:3">
      <c r="A99" s="888" t="s">
        <v>915</v>
      </c>
    </row>
    <row r="100" spans="1:3">
      <c r="A100" s="883" t="s">
        <v>916</v>
      </c>
    </row>
    <row r="101" spans="1:3">
      <c r="A101" s="888" t="s">
        <v>969</v>
      </c>
    </row>
    <row r="102" spans="1:3">
      <c r="A102" s="883" t="s">
        <v>970</v>
      </c>
    </row>
    <row r="103" spans="1:3">
      <c r="A103" s="888" t="s">
        <v>971</v>
      </c>
    </row>
    <row r="104" spans="1:3">
      <c r="A104" s="883" t="s">
        <v>972</v>
      </c>
    </row>
    <row r="105" spans="1:3">
      <c r="A105" s="888" t="s">
        <v>973</v>
      </c>
    </row>
    <row r="106" spans="1:3">
      <c r="A106" s="883" t="s">
        <v>1068</v>
      </c>
    </row>
    <row r="107" spans="1:3">
      <c r="A107" s="888" t="s">
        <v>922</v>
      </c>
    </row>
    <row r="108" spans="1:3">
      <c r="A108" s="883" t="s">
        <v>1064</v>
      </c>
    </row>
    <row r="109" spans="1:3">
      <c r="A109" s="888" t="s">
        <v>923</v>
      </c>
    </row>
    <row r="110" spans="1:3">
      <c r="A110" s="883" t="s">
        <v>1066</v>
      </c>
    </row>
    <row r="111" spans="1:3">
      <c r="A111" s="888" t="s">
        <v>924</v>
      </c>
    </row>
    <row r="112" spans="1:3">
      <c r="A112" s="883" t="s">
        <v>974</v>
      </c>
    </row>
    <row r="113" spans="1:1">
      <c r="A113" s="888" t="s">
        <v>975</v>
      </c>
    </row>
    <row r="114" spans="1:1">
      <c r="A114" s="883" t="s">
        <v>976</v>
      </c>
    </row>
    <row r="115" spans="1:1">
      <c r="A115" s="888" t="s">
        <v>977</v>
      </c>
    </row>
    <row r="116" spans="1:1">
      <c r="A116" s="883" t="s">
        <v>978</v>
      </c>
    </row>
    <row r="117" spans="1:1">
      <c r="A117" s="888" t="s">
        <v>979</v>
      </c>
    </row>
    <row r="118" spans="1:1">
      <c r="A118" s="883" t="s">
        <v>980</v>
      </c>
    </row>
    <row r="119" spans="1:1">
      <c r="A119" s="726"/>
    </row>
    <row r="120" spans="1:1">
      <c r="A120" s="727" t="s">
        <v>962</v>
      </c>
    </row>
    <row r="121" spans="1:1">
      <c r="A121" s="715"/>
    </row>
    <row r="122" spans="1:1">
      <c r="A122" s="889" t="s">
        <v>888</v>
      </c>
    </row>
    <row r="123" spans="1:1">
      <c r="A123" s="883" t="s">
        <v>889</v>
      </c>
    </row>
    <row r="124" spans="1:1">
      <c r="A124" s="889" t="s">
        <v>890</v>
      </c>
    </row>
    <row r="125" spans="1:1">
      <c r="A125" s="883" t="s">
        <v>891</v>
      </c>
    </row>
    <row r="126" spans="1:1">
      <c r="A126" s="889" t="s">
        <v>892</v>
      </c>
    </row>
    <row r="127" spans="1:1">
      <c r="A127" s="883" t="s">
        <v>893</v>
      </c>
    </row>
    <row r="128" spans="1:1">
      <c r="A128" s="889" t="s">
        <v>894</v>
      </c>
    </row>
    <row r="129" spans="1:8">
      <c r="A129" s="883" t="s">
        <v>895</v>
      </c>
    </row>
    <row r="130" spans="1:8">
      <c r="A130" s="889" t="s">
        <v>896</v>
      </c>
    </row>
    <row r="131" spans="1:8">
      <c r="A131" s="883" t="s">
        <v>897</v>
      </c>
    </row>
    <row r="132" spans="1:8">
      <c r="A132" s="889" t="s">
        <v>898</v>
      </c>
    </row>
    <row r="133" spans="1:8">
      <c r="A133" s="883" t="s">
        <v>899</v>
      </c>
    </row>
    <row r="134" spans="1:8">
      <c r="A134" s="889" t="s">
        <v>900</v>
      </c>
    </row>
    <row r="135" spans="1:8">
      <c r="A135" s="883" t="s">
        <v>901</v>
      </c>
    </row>
    <row r="136" spans="1:8" s="274" customFormat="1">
      <c r="A136" s="938" t="s">
        <v>1093</v>
      </c>
    </row>
    <row r="137" spans="1:8" s="274" customFormat="1">
      <c r="A137" s="883" t="s">
        <v>1094</v>
      </c>
    </row>
    <row r="138" spans="1:8">
      <c r="A138" s="728"/>
    </row>
    <row r="139" spans="1:8">
      <c r="A139" s="707" t="s">
        <v>963</v>
      </c>
    </row>
    <row r="140" spans="1:8">
      <c r="A140" s="195"/>
      <c r="B140" s="195"/>
      <c r="C140" s="195"/>
      <c r="D140" s="195"/>
      <c r="E140" s="195"/>
    </row>
    <row r="141" spans="1:8">
      <c r="A141" s="890" t="s">
        <v>904</v>
      </c>
    </row>
    <row r="142" spans="1:8">
      <c r="A142" s="883" t="s">
        <v>905</v>
      </c>
    </row>
    <row r="143" spans="1:8">
      <c r="A143" s="890" t="s">
        <v>907</v>
      </c>
    </row>
    <row r="144" spans="1:8">
      <c r="A144" s="883" t="s">
        <v>908</v>
      </c>
      <c r="H144" s="246"/>
    </row>
    <row r="145" spans="1:6">
      <c r="A145" s="890" t="s">
        <v>909</v>
      </c>
    </row>
    <row r="146" spans="1:6">
      <c r="A146" s="883" t="s">
        <v>910</v>
      </c>
      <c r="F146" s="64"/>
    </row>
    <row r="147" spans="1:6">
      <c r="A147" s="890" t="s">
        <v>911</v>
      </c>
    </row>
    <row r="148" spans="1:6">
      <c r="A148" s="883" t="s">
        <v>912</v>
      </c>
    </row>
    <row r="149" spans="1:6">
      <c r="A149" s="890" t="s">
        <v>913</v>
      </c>
    </row>
    <row r="150" spans="1:6" s="274" customFormat="1">
      <c r="A150" s="883" t="s">
        <v>914</v>
      </c>
    </row>
    <row r="151" spans="1:6">
      <c r="A151" s="940" t="s">
        <v>1098</v>
      </c>
    </row>
    <row r="152" spans="1:6" s="274" customFormat="1">
      <c r="A152" s="939" t="s">
        <v>1099</v>
      </c>
    </row>
    <row r="153" spans="1:6" s="274" customFormat="1">
      <c r="A153" s="716"/>
    </row>
    <row r="154" spans="1:6">
      <c r="A154" s="26" t="s">
        <v>779</v>
      </c>
    </row>
    <row r="155" spans="1:6" ht="25.5">
      <c r="A155" s="717" t="s">
        <v>1103</v>
      </c>
    </row>
    <row r="156" spans="1:6">
      <c r="A156" s="718"/>
    </row>
    <row r="157" spans="1:6">
      <c r="A157" s="27" t="s">
        <v>4</v>
      </c>
    </row>
    <row r="158" spans="1:6">
      <c r="A158" s="719" t="s">
        <v>5</v>
      </c>
    </row>
    <row r="159" spans="1:6">
      <c r="A159" s="716"/>
    </row>
  </sheetData>
  <hyperlinks>
    <hyperlink ref="A5" location="'3 Tablice 1.1, 1.2'!A1" display="Tablica 1.1: Članstvo obveznih mirovinskih fondova (OMF-ova)"/>
    <hyperlink ref="A6" location="'3 Tablice 1.1, 1.2'!A1" display="Table 1.1: Mandatory pension funds' (OMFs') membership"/>
    <hyperlink ref="A7" location="'2 Sadržaj'!A1" display="Tablica 1.2: Struktura članova OMF-a prema dobi i spolu "/>
    <hyperlink ref="A8" location="'2 Sadržaj'!A1" display="Table 1.2: Mandatory pension funds members age and gender structure"/>
    <hyperlink ref="A64" location="'15 Tablica 3.1'!A1" display="Tablica 3.1: Zaračunata bruto premija osiguranja "/>
    <hyperlink ref="A65" location="'15 Tablica 3.1'!A1" display="Table 3.1: Written premium "/>
    <hyperlink ref="A66" location="'16 Tablica 3.2'!A1" display="Tablica 3.2: Podaci o osiguranju"/>
    <hyperlink ref="A67" location="'16 Tablica 3.2'!A1" display="Table 3.2: Insurance data"/>
    <hyperlink ref="A81" location="'18 Tablice 4.2 - 4.6'!A1" display="Tablica 4.6: Pregled trgovine zapisima"/>
    <hyperlink ref="A82" location="'18 Tablice 4.2 - 4.6'!A1" display="Table 4.6: Certificates trading summary"/>
    <hyperlink ref="A95" location="'20 Tablica 6.1'!A1" display="Tablica 6.1: Otvoreni investicijski fondovi / UCITS fondovi"/>
    <hyperlink ref="A96" location="'20 Tablica 6.1'!A1" display="Table 6.1: Open-ended Investment funds / UCITS funds"/>
    <hyperlink ref="A71" location="'17 Tablica 4.1'!A1" display="Tablica 4.1: Tržište kapitala "/>
    <hyperlink ref="A72" location="'17 Tablica 4.1'!A1" display="Table 4.1: Capital Market"/>
    <hyperlink ref="A73" location="'18 Tablice 4.2 - 4.6'!A1" display="Tablica 4.2: Dionice s najvećim prometom"/>
    <hyperlink ref="A74" location="'18 Tablice 4.2 - 4.6'!A1" display="Table 4.2: Stocks with the highest turnover"/>
    <hyperlink ref="A75" location="'18 Tablice 4.2 - 4.6'!A1" display="Tablica 4.3: Obveznice s najvećim prometom"/>
    <hyperlink ref="A76" location="'18 Tablice 4.2 - 4.6'!A1" display="Table 4.3: Bonds with highest turnover"/>
    <hyperlink ref="A77" location="'18 Tablice 4.2 - 4.6'!A1" display="Tablica 4.4: OTC transakcije"/>
    <hyperlink ref="A78" location="'18 Tablice 4.2 - 4.6'!A1" display="Table 4.4: OTC transactions"/>
    <hyperlink ref="A79" location="'18 Tablice 4.2 - 4.6'!A1" display="Tablica 4.5: Pregled trgovine pravima"/>
    <hyperlink ref="A80" location="'18 Tablice 4.2 - 4.6'!A1" display="Table 4.5: Rights trading summary"/>
    <hyperlink ref="A97" location="'21 Tablice 6.2, 6.3'!A1" display="Tablica 6.2: Struktura ulaganja UCITS fondova"/>
    <hyperlink ref="A98" location="'21 Tablice 6.2, 6.3'!A1" display="Table 6.2: UCITS funds investment structure"/>
    <hyperlink ref="A101" location="'22 Tablice 6.4 - 6.8'!A1" display="Tablica 6.4: Osnovni alternativni fondovi s privatnom ponudom"/>
    <hyperlink ref="A102" location="'22 Tablice 6.4 - 6.8'!A1" display="Table 6.4: Base alternative funds with private offering"/>
    <hyperlink ref="A107" location="'22 Tablice 6.4 - 6.8'!A1" display="Tablica 6.7: Alternativni investicijski fondovi rizičnog kapitala s privatnom ponudom"/>
    <hyperlink ref="A108" location="'22 Tablice 6.4 - 6.8'!A1" display="Table 6.7: Venture capital open-end alternative investment funds with private offering"/>
    <hyperlink ref="A109" location="'22 Tablice 6.4 - 6.8'!A1" display="Tablica 6.8: Alternativni investicijski fondovi rizičnog kapitala s privatnom ponudom - Fondovi za gospodarsku suradnju"/>
    <hyperlink ref="A110" location="'22 Tablice 6.4 - 6.8'!A1" display="Table 6.8: Venture capital open-end alternative investment funds with private offering - Funds for Economic Cooperation"/>
    <hyperlink ref="A113" location="'23 Tablice 6.9 - 6.12 '!A1" display="Tablica 6.10: Zatvoreni alternativni investicijski fondovi"/>
    <hyperlink ref="A114" location="'23 Tablice 6.9 - 6.12 '!A1" display="Table 6.10: Closed-ended alternative investment funds"/>
    <hyperlink ref="A115" location="'23 Tablice 6.9 - 6.12 '!A1" display="Tablica 6.11: Zatvoreni alternativni investicijski fondovi s javnom ponudom za ulaganje u nekretnine"/>
    <hyperlink ref="A116" location="'23 Tablice 6.9 - 6.12 '!A1" display="Table 6.11: Closed-ended alternative investment funds with public offering in real estate"/>
    <hyperlink ref="A117" location="'23 Tablice 6.9 - 6.12 '!A1" display="Tablica 6.12: Investicijski fondovi osnovani posebnim zakonom"/>
    <hyperlink ref="A118" location="'23 Tablice 6.9 - 6.12 '!A1" display="Table 6.12: Investment Funds established under special legal act"/>
    <hyperlink ref="A48" location="'14 Tablice 2.1 - 2.4'!A1" display="A / OBVEZNO MIROVINSKO OSIGURANJE"/>
    <hyperlink ref="A49" location="'21 Tablica 21,22 - Graf 13,14'!A1" display="A / MANDATORY PENSION INSURANCE"/>
    <hyperlink ref="A50" location="'14 Tablice 2.1 - 2.4'!A1" display="Tablica 2.1: Broj korisnika i broj ugovora po godinama"/>
    <hyperlink ref="A52" location="'14 Tablice 2.1 - 2.4'!A1" display="Tablica 2.2: Broj korisnika i broj ugovora u zadnjih godinu dana"/>
    <hyperlink ref="A53" location="'14 Tablice 2.1 - 2.4'!A1" display="Table 2.2: Number of pensioners and contracts over the past year"/>
    <hyperlink ref="A55" location="'14 Tablice 2.1 - 2.4'!A1" display="B / DOBROVOLJNO MIROVINSKO OSIGURANJE"/>
    <hyperlink ref="A56" location="'14 Tablice 2.1 - 2.4'!A1" display="B / VOLUNTARY PENSION INSURANCE"/>
    <hyperlink ref="A57" location="'14 Tablice 2.1 - 2.4'!A1" display="Tablica 2.3: Broj korisnika i broj ugovora po godinama"/>
    <hyperlink ref="A58" location="'14 Tablice 2.1 - 2.4'!A1" display="Table 2.3: Number of pensioners and contracts per year"/>
    <hyperlink ref="A59" location="'14 Tablice 2.1 - 2.4'!A1" display="Tablica 2.4: Broj korisnika i broj ugovora u zadnjih godinu dana"/>
    <hyperlink ref="A60" location="'14 Tablice 2.1 - 2.4'!A1" display="Table 2.4: Number of pensioners and contracts over the past year"/>
    <hyperlink ref="A51" location="'14 Tablice 2.1 - 2.4'!A1" display="Table 2.1: Number of pensioners and contracts per year"/>
    <hyperlink ref="A99" location="'21 Tablice 6.2, 6.3'!A1" display="Tablica 6.3: Izdavanje i otkup udjela UCITS fondova"/>
    <hyperlink ref="A100" location="'21 Tablice 6.2, 6.3'!A1" display="Table 6.3: Sales and redemptions in UCITS funds"/>
    <hyperlink ref="A111" location="'23 Tablice 6.9 - 6.12 '!A1" display="Tablica 6.9: Otvoreni alternativni investicijski fondovi s javnom ponudom "/>
    <hyperlink ref="A112" location="'23 Tablice 6.9 - 6.12 '!A1" display="Table 6.9: Opened-ended alternative investment funds with public offering "/>
    <hyperlink ref="A103" location="'22 Tablice 6.4 - 6.8'!A1" display="Tablica 6.5: Posebni alternativni investicijski fondovi s privatnom ponudom"/>
    <hyperlink ref="A104" location="'22 Tablice 6.4 - 6.8'!A1" display="Table 6.5: Special alternative Investment funds with private offering"/>
    <hyperlink ref="A105" location="'22 Tablice 6.4 - 6.8'!A1" display="Tablica 6.6: Zatvoreni alternativni investicijski fondovi s privatnom ponudom"/>
    <hyperlink ref="A106" location="'22 Tablice 6.4 - 6.8'!A1" display="Table 6.6: Closed alternative Investment funds with private offering"/>
    <hyperlink ref="A9" location="'4 Tablice 1.3, 1.4'!A1" display="Tablica 1.3: Uplate i isplate na prolazni račun Regosa"/>
    <hyperlink ref="A10" location="'4 Tablice 1.3, 1.4'!A1" display="Table 1.3: Payments to the transit account of Regos"/>
    <hyperlink ref="A11" location="'4 Tablice 1.3, 1.4'!A1" display="Tablica 1.4: Privremeni račun uplate i isplate"/>
    <hyperlink ref="A13" location="'4 Tablice 1.3, 1.4'!A1" display="Tablica 1.5: Neto mirovinski doprinosi proslijeđeni OMF-ovima "/>
    <hyperlink ref="A14" location="'5 Tablice 1.5 - 1.7'!A1" display="Table 1.5: Net pension contributions transferred to OMFs "/>
    <hyperlink ref="A15" location="'5 Tablice 1.5 - 1.7'!A1" display="Tablica 1.6: Ulazne i izlazne naknade proslijeđene OMD-ima "/>
    <hyperlink ref="A16" location="'5 Tablice 1.5 - 1.7'!A1" display="Table 1.6: Exit and entry fees2)transferred to OMDs "/>
    <hyperlink ref="A17" location="'5 Tablice 1.5 - 1.7'!A1" display="Tablica 1.7: Isplate po zatvaranju osobnih računa"/>
    <hyperlink ref="A18" location="'5 Tablice 1.5 - 1.7'!A1" display="Table 1.7: Payments after closing of personal accounts"/>
    <hyperlink ref="A19" location="'6 Tablice 1.8, 1.9'!A1" display="Tablica 1.8: Neto imovina OMF-ova "/>
    <hyperlink ref="A20" location="'6 Tablice 1.8, 1.9'!A1" display="Table 1.8: OMFs' net assets "/>
    <hyperlink ref="A21" location="'6 Tablice 1.8, 1.9'!A1" display="Tablica 1.9: Vrijednosti obračunskih jedinica OMF-ova i prinosi"/>
    <hyperlink ref="A22" location="'6 Tablice 1.8, 1.9'!A1" display="Table 1.9: Values of OMFs' units of account and rates of return"/>
    <hyperlink ref="A23" location="'7 Tablica 1.10'!A1" display="Tablica 1.10: Struktura ulaganja OMF- ova "/>
    <hyperlink ref="A24" location="'7 Tablica 1.10'!A1" display="Table 1.10: OMFs' investment structure "/>
    <hyperlink ref="A25" location="'8 Tablice 1.11, 1.12'!A1" display="Tablica 1.11: Članstvo ODMF-ova"/>
    <hyperlink ref="A26" location="'8 Tablice 1.11, 1.12'!A1" display="Table 1.11: ODMFs' Membership"/>
    <hyperlink ref="A27" location="'8 Tablice 1.11, 1.12'!A1" display="Tablica 1.12: Struktura članova ODMF-a prema dobi i spolu  "/>
    <hyperlink ref="A28" location="'8 Tablice 1.11, 1.12'!A1" display="Table 1.12: Open voluntary pension funds members age and gender structure  "/>
    <hyperlink ref="A29" location="'9 Tablice 1.13, 1.14'!A1" display="Tablica 1.13: Bruto mirovinski doprinosi uplaćeni ODMF-ovima"/>
    <hyperlink ref="A30" location="'9 Tablice 1.13, 1.14'!A1" display="Table 1.13: Gross pension contributions paid to ODMFs"/>
    <hyperlink ref="A31" location="'9 Tablice 1.13, 1.14'!A1" display="Tablica  1.14: Isplate ODMF-ova"/>
    <hyperlink ref="A33" location="'10 Tablice 1.15, 1.16'!A1" display="Tablica 1.15: Neto imovina ODMF-ova"/>
    <hyperlink ref="A34" location="'10 Tablice 1.15, 1.16'!A1" display="Table 1.15: ODMFs' net assets"/>
    <hyperlink ref="A35" location="'10 Tablice 1.15, 1.16'!A1" display="Tablica 1.16: Cijene udjela i prinosi ODMF-ova"/>
    <hyperlink ref="A36" location="'10 Tablice 1.15, 1.16'!A1" display="Table 1.16: ODMFs' unit prices and rates of return"/>
    <hyperlink ref="A37" location="'11 Tablica 1.17'!A1" display="Tablica 1.17: Struktura ulaganja ODMF-ova "/>
    <hyperlink ref="A38" location="'11 Tablica 1.17'!A1" display="Table 1.17: ODMFs' investment structure "/>
    <hyperlink ref="A39" location="'12 Tablice 1.18, 1.19'!A1" display="Tablica 1.18: Podaci o zatvorenim dobrovoljnim mirovinskim fondovima (ZDMF-ovima"/>
    <hyperlink ref="A40" location="'12 Tablice 1.18, 1.19'!A1" display="Table 1.18: Closed voluntary pension funds' (ZDMFs'data "/>
    <hyperlink ref="A41" location="'12 Tablice 1.18, 1.19'!A1" display="Tablica 1.19: Struktura članova ZDMF- ova prema dobi i spolu "/>
    <hyperlink ref="A42" location="'12 Tablice 1.18, 1.19'!A1" display="Table 1.19: Closed voluntary pension funds members age and gender structure "/>
    <hyperlink ref="A43" location="'13 Tablica 1.20'!A1" display="Tablica 1.20: Cijene udjela i prinosi zatvorenih dobrovoljnih mirovinskih fondova (ZDMF) "/>
    <hyperlink ref="A44" location="'13 Tablica 1.20'!A1" display="Table 1.20: Unit prices and rates of return of closed voluntary pension funds (ZDMFs) "/>
    <hyperlink ref="A86" location="'19 Tablice 5.1 - 5.3'!A1" display="Tablica 5.1: Broj pravnih osoba ovlaštenih za pružanje investicijskih usluga i obavljanje investicijskih aktivnosti i pomoćnih usluga"/>
    <hyperlink ref="A87" location="'19 Tablice 5.1 - 5.3'!A1" display="Table 5.1: Number of legal entities authorized to provide and performing investment activities and ancillary services"/>
    <hyperlink ref="A88:A91" location="'19 Tablice 5.1 - 5.3'!A1" display="Tablica 5.2: Vrijednost imovine kojom upravljaju pravne osobe ovlaštene za pružanje investicijske usluge upravljanja portfeljem"/>
    <hyperlink ref="A122" location="'24 Tablice 7.1, 7.2 '!A1" display="Tablica 7.1: Broj registriranih leasing društava na dan "/>
    <hyperlink ref="A123" location="'24 Tablice 7.1, 7.2 '!A1" display="Table 7.1: Number of registered leasing companies as at "/>
    <hyperlink ref="A124" location="'24 Tablice 7.1, 7.2 '!A1" display="Tablica 7.2: Izvještaj o strukturi portfelja po vrstama leasinga/zajma"/>
    <hyperlink ref="A125" location="'24 Tablice 7.1, 7.2 '!A1" display="Table 7.2: Report on the portfolio structure by type of leasing/loan"/>
    <hyperlink ref="A126" location="'25 Tablice 7.3, 7.4'!A1" display="Tablica 7.3: Skraćeni izvještaj o  agregiranom financijskom položaju leasing društava "/>
    <hyperlink ref="A127" location="'25 Tablice 7.3, 7.4'!A1" display="Table 7.3: Abbreviated report on the aggregate financial position of leasing companies "/>
    <hyperlink ref="A128" location="'25 Tablice 7.3, 7.4'!A1" display="Tablica 7.4: Skraćeni izvještaj o agregiranoj sveobuhvatnoj dobiti leasing društava "/>
    <hyperlink ref="A129" location="'25 Tablice 7.3, 7.4'!A1" display="Table 7.4: Abbreviated report on the aggregate comprehensive increase of leasing companies "/>
    <hyperlink ref="A130" location="'26 Tablica 7.5'!A1" display="Tablica 7.5: Izvještaj o strukturi portfelja po leasing društvima"/>
    <hyperlink ref="A131" location="'26 Tablica 7.5'!A1" display="Table 7.5: Report on the portfolio structure by leasing companies"/>
    <hyperlink ref="A132" location="'27 Tablica 7.6 '!A1" display="Tablica 7.6: Izvještaj o strukturi portfelja prema objektu - aktivni ugovori"/>
    <hyperlink ref="A133" location="'27 Tablica 7.6 '!A1" display="Table 7.6: Report on the portfolio structure by leased asset - active contracts"/>
    <hyperlink ref="A134" location="'28 Tablica 7.7'!A1" display="Tablica 7.7: Izvještaj o kvaliteti portfelja"/>
    <hyperlink ref="A135" location="'28 Tablica 7.7'!A1" display="Table 7.7: Portfolio Quality Report"/>
    <hyperlink ref="A141:A150" location="'29 Tablice 8.1 - 8.5'!A1" display="Tablica 8.1: Broj registriranih faktoring društava na dan "/>
    <hyperlink ref="A32" location="'9 Tablice 1.13, 1.14'!A1" display="Table 1.14: ODMF´s payouts"/>
    <hyperlink ref="A12" location="'4 Tablice 1.3, 1.4'!A1" display="Table 1.4: Provisional account: payins and payouts"/>
    <hyperlink ref="A136" location="'29 Tablica 7.8'!A1" display="Tablica 7.8. Financijski leasing u kreditnim institucijama"/>
    <hyperlink ref="A137" location="'29 Tablica 7.8'!A1" display="Table 7.8: Financial leasing in credit institutions"/>
    <hyperlink ref="A151" location="'31 Tablica 8,6'!A1" display="Tablica 8.6. Faktoring u kreditnim institucijama"/>
    <hyperlink ref="A152" location="'31 Tablica 8,6'!A1" display="Table 8.6: Factoring in credit institutions"/>
  </hyperlinks>
  <pageMargins left="0.7" right="0.7" top="0.75" bottom="0.75" header="0.3" footer="0.3"/>
  <pageSetup paperSize="9" scale="72" orientation="portrait" r:id="rId1"/>
  <rowBreaks count="3" manualBreakCount="3">
    <brk id="67" man="1"/>
    <brk id="137" man="1"/>
    <brk id="159"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14"/>
  <sheetViews>
    <sheetView showGridLines="0" zoomScaleNormal="100" workbookViewId="0">
      <pane ySplit="10" topLeftCell="A11" activePane="bottomLeft" state="frozen"/>
      <selection pane="bottomLeft"/>
    </sheetView>
  </sheetViews>
  <sheetFormatPr defaultRowHeight="15"/>
  <cols>
    <col min="1" max="1" width="34.28515625" customWidth="1"/>
    <col min="2" max="2" width="10.42578125" customWidth="1"/>
    <col min="3" max="3" width="14.42578125" customWidth="1"/>
    <col min="4" max="4" width="33.42578125" customWidth="1"/>
    <col min="5" max="5" width="6.42578125" bestFit="1" customWidth="1"/>
    <col min="6" max="6" width="5.7109375" bestFit="1" customWidth="1"/>
    <col min="7" max="7" width="5.7109375" style="274" customWidth="1"/>
    <col min="8" max="8" width="12.85546875" customWidth="1"/>
    <col min="9" max="9" width="10" customWidth="1"/>
    <col min="10" max="10" width="8.85546875" bestFit="1" customWidth="1"/>
    <col min="11" max="11" width="10" customWidth="1"/>
    <col min="12" max="14" width="9.140625" customWidth="1"/>
    <col min="15" max="15" width="10.140625" customWidth="1"/>
    <col min="16" max="16" width="12.7109375" bestFit="1" customWidth="1"/>
    <col min="17" max="17" width="10.140625" bestFit="1" customWidth="1"/>
  </cols>
  <sheetData>
    <row r="1" spans="1:19" ht="15" customHeight="1">
      <c r="A1" s="674" t="s">
        <v>880</v>
      </c>
      <c r="B1" s="607"/>
      <c r="C1" s="607"/>
      <c r="D1" s="607"/>
      <c r="E1" s="608"/>
      <c r="F1" s="608"/>
      <c r="G1" s="608"/>
      <c r="H1" s="608"/>
      <c r="I1" s="608"/>
      <c r="J1" s="608"/>
      <c r="K1" s="608"/>
      <c r="L1" s="608"/>
    </row>
    <row r="2" spans="1:19" ht="15" customHeight="1">
      <c r="A2" s="675" t="s">
        <v>881</v>
      </c>
      <c r="B2" s="610"/>
      <c r="C2" s="610"/>
      <c r="D2" s="610"/>
      <c r="E2" s="610"/>
      <c r="F2" s="610"/>
      <c r="G2" s="610"/>
      <c r="H2" s="610"/>
      <c r="I2" s="610"/>
      <c r="J2" s="608"/>
      <c r="K2" s="608"/>
      <c r="L2" s="608"/>
    </row>
    <row r="3" spans="1:19" s="274" customFormat="1">
      <c r="A3" s="609"/>
      <c r="B3" s="610"/>
      <c r="C3" s="610"/>
      <c r="D3" s="610"/>
      <c r="E3" s="610"/>
      <c r="F3" s="610"/>
      <c r="G3" s="610"/>
      <c r="H3" s="610"/>
      <c r="I3" s="610"/>
      <c r="J3" s="608"/>
      <c r="K3" s="608"/>
      <c r="L3" s="608"/>
    </row>
    <row r="4" spans="1:19" ht="12.75" customHeight="1">
      <c r="A4" s="144" t="s">
        <v>882</v>
      </c>
    </row>
    <row r="5" spans="1:19" ht="12.75" customHeight="1">
      <c r="A5" s="601" t="s">
        <v>883</v>
      </c>
      <c r="H5" s="274"/>
      <c r="I5" s="274"/>
    </row>
    <row r="6" spans="1:19" ht="12.75" customHeight="1">
      <c r="F6" s="142"/>
      <c r="G6" s="142"/>
      <c r="H6" s="1059" t="str">
        <f>Naslovnica!A20</f>
        <v>Kolovoz 2019.</v>
      </c>
      <c r="I6" s="1059"/>
    </row>
    <row r="7" spans="1:19" ht="12.75" customHeight="1">
      <c r="F7" s="297"/>
      <c r="G7" s="297"/>
      <c r="H7" s="1060" t="str">
        <f>Naslovnica!A24</f>
        <v>August 2019</v>
      </c>
      <c r="I7" s="1060"/>
    </row>
    <row r="8" spans="1:19" ht="15" customHeight="1">
      <c r="A8" s="633"/>
      <c r="B8" s="634"/>
      <c r="C8" s="634"/>
      <c r="D8" s="634"/>
      <c r="E8" s="634"/>
      <c r="F8" s="634"/>
      <c r="G8" s="634"/>
      <c r="H8" s="882"/>
      <c r="I8" s="882"/>
      <c r="J8" s="635"/>
      <c r="K8" s="1058" t="s">
        <v>1121</v>
      </c>
      <c r="L8" s="1058"/>
    </row>
    <row r="9" spans="1:19" ht="33.75">
      <c r="A9" s="636" t="s">
        <v>85</v>
      </c>
      <c r="B9" s="637" t="s">
        <v>210</v>
      </c>
      <c r="C9" s="637" t="s">
        <v>211</v>
      </c>
      <c r="D9" s="638" t="s">
        <v>86</v>
      </c>
      <c r="E9" s="637" t="s">
        <v>127</v>
      </c>
      <c r="F9" s="637" t="s">
        <v>169</v>
      </c>
      <c r="G9" s="637" t="s">
        <v>805</v>
      </c>
      <c r="H9" s="637" t="s">
        <v>1003</v>
      </c>
      <c r="I9" s="637" t="s">
        <v>1005</v>
      </c>
      <c r="J9" s="637" t="s">
        <v>796</v>
      </c>
      <c r="K9" s="637" t="s">
        <v>802</v>
      </c>
      <c r="L9" s="637" t="s">
        <v>70</v>
      </c>
    </row>
    <row r="10" spans="1:19" ht="42">
      <c r="A10" s="639" t="s">
        <v>264</v>
      </c>
      <c r="B10" s="640" t="s">
        <v>213</v>
      </c>
      <c r="C10" s="640" t="s">
        <v>212</v>
      </c>
      <c r="D10" s="641" t="s">
        <v>87</v>
      </c>
      <c r="E10" s="640" t="s">
        <v>559</v>
      </c>
      <c r="F10" s="640" t="s">
        <v>170</v>
      </c>
      <c r="G10" s="642" t="s">
        <v>806</v>
      </c>
      <c r="H10" s="642" t="s">
        <v>1004</v>
      </c>
      <c r="I10" s="642" t="s">
        <v>1006</v>
      </c>
      <c r="J10" s="642" t="s">
        <v>998</v>
      </c>
      <c r="K10" s="642" t="s">
        <v>335</v>
      </c>
      <c r="L10" s="642" t="s">
        <v>337</v>
      </c>
    </row>
    <row r="11" spans="1:19" ht="12.75" customHeight="1">
      <c r="A11" s="138" t="s">
        <v>1173</v>
      </c>
      <c r="B11" s="196">
        <v>28508707379</v>
      </c>
      <c r="C11" s="292" t="s">
        <v>1174</v>
      </c>
      <c r="D11" s="482" t="s">
        <v>1175</v>
      </c>
      <c r="E11" s="483" t="s">
        <v>1176</v>
      </c>
      <c r="F11" s="483" t="s">
        <v>1146</v>
      </c>
      <c r="G11" s="483" t="s">
        <v>1177</v>
      </c>
      <c r="H11" s="484">
        <v>49058268.18</v>
      </c>
      <c r="I11" s="485">
        <v>1336.1135475148662</v>
      </c>
      <c r="J11" s="486">
        <v>-2.7174099654640238E-2</v>
      </c>
      <c r="K11" s="486">
        <v>-3.4999254164582716E-3</v>
      </c>
      <c r="L11" s="486">
        <v>0.10892414089327618</v>
      </c>
      <c r="M11" s="310"/>
      <c r="N11" s="310"/>
      <c r="O11" s="310"/>
      <c r="P11" s="169"/>
      <c r="Q11" s="202"/>
      <c r="R11" s="78"/>
      <c r="S11" s="78"/>
    </row>
    <row r="12" spans="1:19" ht="12.75" customHeight="1">
      <c r="A12" s="138" t="s">
        <v>1178</v>
      </c>
      <c r="B12" s="196">
        <v>26655747081</v>
      </c>
      <c r="C12" s="292" t="s">
        <v>1179</v>
      </c>
      <c r="D12" s="482" t="s">
        <v>1175</v>
      </c>
      <c r="E12" s="483" t="s">
        <v>1180</v>
      </c>
      <c r="F12" s="483" t="s">
        <v>1146</v>
      </c>
      <c r="G12" s="483" t="s">
        <v>1181</v>
      </c>
      <c r="H12" s="484">
        <v>107955776.08</v>
      </c>
      <c r="I12" s="485">
        <v>181.43584443997855</v>
      </c>
      <c r="J12" s="486">
        <v>1.9166259848576894E-2</v>
      </c>
      <c r="K12" s="486">
        <v>1.6545377945306639E-2</v>
      </c>
      <c r="L12" s="486">
        <v>0.10691951174560965</v>
      </c>
      <c r="M12" s="310"/>
      <c r="N12" s="310"/>
      <c r="O12" s="310"/>
      <c r="P12" s="169"/>
      <c r="Q12" s="202"/>
      <c r="R12" s="78"/>
      <c r="S12" s="78"/>
    </row>
    <row r="13" spans="1:19" ht="12.75" customHeight="1">
      <c r="A13" s="138" t="s">
        <v>1182</v>
      </c>
      <c r="B13" s="196">
        <v>12916294683</v>
      </c>
      <c r="C13" s="292" t="s">
        <v>1183</v>
      </c>
      <c r="D13" s="482" t="s">
        <v>1175</v>
      </c>
      <c r="E13" s="116" t="s">
        <v>1184</v>
      </c>
      <c r="F13" s="116" t="s">
        <v>1146</v>
      </c>
      <c r="G13" s="116" t="s">
        <v>1181</v>
      </c>
      <c r="H13" s="484">
        <v>187022689.40000001</v>
      </c>
      <c r="I13" s="485">
        <v>118.91956849466401</v>
      </c>
      <c r="J13" s="486">
        <v>5.7032521482125453E-2</v>
      </c>
      <c r="K13" s="486">
        <v>1.3467870619976452E-4</v>
      </c>
      <c r="L13" s="486">
        <v>9.1891574412006349E-4</v>
      </c>
      <c r="M13" s="310"/>
      <c r="N13" s="310"/>
      <c r="O13" s="310"/>
      <c r="P13" s="169"/>
      <c r="Q13" s="202"/>
      <c r="R13" s="78"/>
      <c r="S13" s="78"/>
    </row>
    <row r="14" spans="1:19" s="274" customFormat="1" ht="12.75" customHeight="1">
      <c r="A14" s="138" t="s">
        <v>1185</v>
      </c>
      <c r="B14" s="196">
        <v>74282954450</v>
      </c>
      <c r="C14" s="292" t="s">
        <v>1186</v>
      </c>
      <c r="D14" s="482" t="s">
        <v>1187</v>
      </c>
      <c r="E14" s="116" t="s">
        <v>1184</v>
      </c>
      <c r="F14" s="116" t="s">
        <v>1146</v>
      </c>
      <c r="G14" s="116" t="s">
        <v>1181</v>
      </c>
      <c r="H14" s="484">
        <v>5863671.8499999996</v>
      </c>
      <c r="I14" s="485">
        <v>88.129185239584203</v>
      </c>
      <c r="J14" s="486">
        <v>2.8593254522974787E-2</v>
      </c>
      <c r="K14" s="486">
        <v>2.9939343554926889E-2</v>
      </c>
      <c r="L14" s="486">
        <v>0.11474359965507297</v>
      </c>
      <c r="M14" s="310"/>
      <c r="N14" s="310"/>
      <c r="O14" s="310"/>
      <c r="P14" s="169"/>
      <c r="Q14" s="202"/>
      <c r="R14" s="78"/>
      <c r="S14" s="78"/>
    </row>
    <row r="15" spans="1:19" ht="12.75" customHeight="1">
      <c r="A15" s="138" t="s">
        <v>1188</v>
      </c>
      <c r="B15" s="196">
        <v>51485653636</v>
      </c>
      <c r="C15" s="292" t="s">
        <v>1189</v>
      </c>
      <c r="D15" s="482" t="s">
        <v>1187</v>
      </c>
      <c r="E15" s="116" t="s">
        <v>1190</v>
      </c>
      <c r="F15" s="116" t="s">
        <v>1146</v>
      </c>
      <c r="G15" s="116" t="s">
        <v>1181</v>
      </c>
      <c r="H15" s="117">
        <v>5281807.1100000003</v>
      </c>
      <c r="I15" s="118">
        <v>106.41887473311249</v>
      </c>
      <c r="J15" s="486">
        <v>-3.1322833162628072E-4</v>
      </c>
      <c r="K15" s="486">
        <v>-3.1322833162628072E-4</v>
      </c>
      <c r="L15" s="486">
        <v>-1.8374590814003167E-3</v>
      </c>
      <c r="M15" s="310"/>
      <c r="N15" s="310"/>
      <c r="O15" s="310"/>
      <c r="P15" s="169"/>
      <c r="Q15" s="202"/>
      <c r="R15" s="78"/>
      <c r="S15" s="78"/>
    </row>
    <row r="16" spans="1:19" ht="12.75" customHeight="1">
      <c r="A16" s="138" t="s">
        <v>1191</v>
      </c>
      <c r="B16" s="487">
        <v>73876640124</v>
      </c>
      <c r="C16" s="488" t="s">
        <v>1192</v>
      </c>
      <c r="D16" s="482" t="s">
        <v>1187</v>
      </c>
      <c r="E16" s="116" t="s">
        <v>1176</v>
      </c>
      <c r="F16" s="116" t="s">
        <v>1146</v>
      </c>
      <c r="G16" s="116" t="s">
        <v>1181</v>
      </c>
      <c r="H16" s="484">
        <v>38831845.539999999</v>
      </c>
      <c r="I16" s="485">
        <v>155.35158034356064</v>
      </c>
      <c r="J16" s="486">
        <v>-6.3076940032756101E-2</v>
      </c>
      <c r="K16" s="486">
        <v>-2.6380187417023082E-2</v>
      </c>
      <c r="L16" s="486">
        <v>0.12904363704351818</v>
      </c>
      <c r="M16" s="310"/>
      <c r="N16" s="310"/>
      <c r="O16" s="310"/>
      <c r="P16" s="169"/>
      <c r="Q16" s="202"/>
      <c r="R16" s="78"/>
      <c r="S16" s="78"/>
    </row>
    <row r="17" spans="1:19" ht="12.75" customHeight="1">
      <c r="A17" s="138" t="s">
        <v>1193</v>
      </c>
      <c r="B17" s="196">
        <v>37695515978</v>
      </c>
      <c r="C17" s="292" t="s">
        <v>1194</v>
      </c>
      <c r="D17" s="482" t="s">
        <v>88</v>
      </c>
      <c r="E17" s="483" t="s">
        <v>1176</v>
      </c>
      <c r="F17" s="483" t="s">
        <v>1146</v>
      </c>
      <c r="G17" s="483" t="s">
        <v>1181</v>
      </c>
      <c r="H17" s="484">
        <v>5266648.24</v>
      </c>
      <c r="I17" s="485">
        <v>69.904047240952309</v>
      </c>
      <c r="J17" s="486">
        <v>-2.3281973066730632E-2</v>
      </c>
      <c r="K17" s="486">
        <v>-2.3281973066730521E-2</v>
      </c>
      <c r="L17" s="486">
        <v>1.9169352219352565E-2</v>
      </c>
      <c r="M17" s="310"/>
      <c r="N17" s="310"/>
      <c r="O17" s="310"/>
      <c r="P17" s="169"/>
      <c r="Q17" s="202"/>
      <c r="R17" s="78"/>
      <c r="S17" s="78"/>
    </row>
    <row r="18" spans="1:19" ht="12.75" customHeight="1">
      <c r="A18" s="115" t="s">
        <v>1195</v>
      </c>
      <c r="B18" s="487" t="s">
        <v>1196</v>
      </c>
      <c r="C18" s="488" t="s">
        <v>1197</v>
      </c>
      <c r="D18" s="489" t="s">
        <v>100</v>
      </c>
      <c r="E18" s="116" t="s">
        <v>1184</v>
      </c>
      <c r="F18" s="116" t="s">
        <v>1146</v>
      </c>
      <c r="G18" s="116" t="s">
        <v>1181</v>
      </c>
      <c r="H18" s="484">
        <v>53134697.159999996</v>
      </c>
      <c r="I18" s="485">
        <v>112.39526506727491</v>
      </c>
      <c r="J18" s="486">
        <v>1.2712123901081895E-4</v>
      </c>
      <c r="K18" s="486">
        <v>1.2712123901059691E-4</v>
      </c>
      <c r="L18" s="486">
        <v>3.8410464971023739E-3</v>
      </c>
      <c r="M18" s="310"/>
      <c r="N18" s="310"/>
      <c r="O18" s="310"/>
      <c r="P18" s="169"/>
      <c r="Q18" s="202"/>
      <c r="R18" s="78"/>
      <c r="S18" s="78"/>
    </row>
    <row r="19" spans="1:19" ht="12.75" customHeight="1">
      <c r="A19" s="138" t="s">
        <v>1198</v>
      </c>
      <c r="B19" s="487">
        <v>56499633647</v>
      </c>
      <c r="C19" s="488" t="s">
        <v>1199</v>
      </c>
      <c r="D19" s="489" t="s">
        <v>126</v>
      </c>
      <c r="E19" s="116" t="s">
        <v>1184</v>
      </c>
      <c r="F19" s="116" t="s">
        <v>1146</v>
      </c>
      <c r="G19" s="116" t="s">
        <v>1177</v>
      </c>
      <c r="H19" s="484">
        <v>3452145625.4899998</v>
      </c>
      <c r="I19" s="485">
        <v>953.82452101730848</v>
      </c>
      <c r="J19" s="486">
        <v>9.5188586289221666E-2</v>
      </c>
      <c r="K19" s="486">
        <v>7.5796910150549568E-3</v>
      </c>
      <c r="L19" s="486">
        <v>4.4272212493920549E-2</v>
      </c>
      <c r="M19" s="310"/>
      <c r="N19" s="310"/>
      <c r="O19" s="310"/>
      <c r="P19" s="169"/>
      <c r="Q19" s="202"/>
      <c r="R19" s="78"/>
      <c r="S19" s="78"/>
    </row>
    <row r="20" spans="1:19" ht="12.75" customHeight="1">
      <c r="A20" s="115" t="s">
        <v>1200</v>
      </c>
      <c r="B20" s="487">
        <v>29300390100</v>
      </c>
      <c r="C20" s="488" t="s">
        <v>1201</v>
      </c>
      <c r="D20" s="489" t="s">
        <v>126</v>
      </c>
      <c r="E20" s="116" t="s">
        <v>1176</v>
      </c>
      <c r="F20" s="116" t="s">
        <v>1146</v>
      </c>
      <c r="G20" s="116" t="s">
        <v>1177</v>
      </c>
      <c r="H20" s="484">
        <v>126654851.06</v>
      </c>
      <c r="I20" s="485">
        <v>582.54076038078153</v>
      </c>
      <c r="J20" s="486">
        <v>-1.4303845222685463E-2</v>
      </c>
      <c r="K20" s="486">
        <v>-7.0486950012296212E-3</v>
      </c>
      <c r="L20" s="486">
        <v>8.3107106085813509E-2</v>
      </c>
      <c r="M20" s="310"/>
      <c r="N20" s="310"/>
      <c r="O20" s="310"/>
      <c r="P20" s="169"/>
      <c r="Q20" s="202"/>
      <c r="R20" s="78"/>
      <c r="S20" s="78"/>
    </row>
    <row r="21" spans="1:19">
      <c r="A21" s="500" t="s">
        <v>1202</v>
      </c>
      <c r="B21" s="487" t="s">
        <v>1203</v>
      </c>
      <c r="C21" s="488" t="s">
        <v>1146</v>
      </c>
      <c r="D21" s="489" t="s">
        <v>126</v>
      </c>
      <c r="E21" s="116" t="s">
        <v>1204</v>
      </c>
      <c r="F21" s="116"/>
      <c r="G21" s="116" t="s">
        <v>1177</v>
      </c>
      <c r="H21" s="484">
        <v>8081415.1699999999</v>
      </c>
      <c r="I21" s="485">
        <v>754.22206821033296</v>
      </c>
      <c r="J21" s="486">
        <v>9.3535026402135513E-2</v>
      </c>
      <c r="K21" s="486">
        <v>1.7346532251899971E-2</v>
      </c>
      <c r="L21" s="486" t="s">
        <v>1146</v>
      </c>
      <c r="M21" s="310"/>
      <c r="N21" s="310"/>
      <c r="O21" s="310"/>
      <c r="P21" s="169"/>
      <c r="Q21" s="202"/>
      <c r="R21" s="78"/>
      <c r="S21" s="78"/>
    </row>
    <row r="22" spans="1:19" s="274" customFormat="1">
      <c r="A22" s="500" t="s">
        <v>1205</v>
      </c>
      <c r="B22" s="487">
        <v>96069213114</v>
      </c>
      <c r="C22" s="488" t="s">
        <v>1206</v>
      </c>
      <c r="D22" s="489" t="s">
        <v>126</v>
      </c>
      <c r="E22" s="116" t="s">
        <v>1184</v>
      </c>
      <c r="F22" s="116" t="s">
        <v>1146</v>
      </c>
      <c r="G22" s="116" t="s">
        <v>1181</v>
      </c>
      <c r="H22" s="484">
        <v>934527717.65999997</v>
      </c>
      <c r="I22" s="485">
        <v>152.41572523638257</v>
      </c>
      <c r="J22" s="486">
        <v>3.5402621283157076E-2</v>
      </c>
      <c r="K22" s="486">
        <v>4.2218217325928897E-4</v>
      </c>
      <c r="L22" s="486">
        <v>1.1426258344815476E-3</v>
      </c>
      <c r="M22" s="310"/>
      <c r="N22" s="310"/>
      <c r="O22" s="310"/>
      <c r="P22" s="169"/>
      <c r="Q22" s="202"/>
      <c r="R22" s="78"/>
      <c r="S22" s="78"/>
    </row>
    <row r="23" spans="1:19" ht="12.75" customHeight="1">
      <c r="A23" s="115" t="s">
        <v>1207</v>
      </c>
      <c r="B23" s="487">
        <v>15448763136</v>
      </c>
      <c r="C23" s="488" t="s">
        <v>1208</v>
      </c>
      <c r="D23" s="489" t="s">
        <v>126</v>
      </c>
      <c r="E23" s="116" t="s">
        <v>1184</v>
      </c>
      <c r="F23" s="116" t="s">
        <v>1146</v>
      </c>
      <c r="G23" s="116" t="s">
        <v>1181</v>
      </c>
      <c r="H23" s="484">
        <v>378003642.13999999</v>
      </c>
      <c r="I23" s="485">
        <v>860.63677178078888</v>
      </c>
      <c r="J23" s="486">
        <v>7.0914778924682231E-3</v>
      </c>
      <c r="K23" s="486">
        <v>3.9176000695539948E-3</v>
      </c>
      <c r="L23" s="486">
        <v>-6.5951324195456795E-4</v>
      </c>
      <c r="M23" s="310"/>
      <c r="N23" s="310"/>
      <c r="O23" s="310"/>
      <c r="P23" s="169"/>
      <c r="Q23" s="202"/>
      <c r="R23" s="78"/>
      <c r="S23" s="78"/>
    </row>
    <row r="24" spans="1:19" ht="12.75" customHeight="1">
      <c r="A24" s="500" t="s">
        <v>1209</v>
      </c>
      <c r="B24" s="487">
        <v>87578146923</v>
      </c>
      <c r="C24" s="488" t="s">
        <v>1210</v>
      </c>
      <c r="D24" s="489" t="s">
        <v>126</v>
      </c>
      <c r="E24" s="116" t="s">
        <v>1204</v>
      </c>
      <c r="F24" s="116" t="s">
        <v>1146</v>
      </c>
      <c r="G24" s="116" t="s">
        <v>1177</v>
      </c>
      <c r="H24" s="484">
        <v>7537638.3899999997</v>
      </c>
      <c r="I24" s="485">
        <v>779.00419822587696</v>
      </c>
      <c r="J24" s="486">
        <v>-2.2811382122417512E-2</v>
      </c>
      <c r="K24" s="486">
        <v>-1.190918464773616E-2</v>
      </c>
      <c r="L24" s="486">
        <v>7.9295970997605103E-2</v>
      </c>
      <c r="M24" s="310"/>
      <c r="N24" s="310"/>
      <c r="O24" s="310"/>
      <c r="P24" s="169"/>
      <c r="Q24" s="202"/>
      <c r="R24" s="78"/>
      <c r="S24" s="78"/>
    </row>
    <row r="25" spans="1:19" ht="12.75" customHeight="1">
      <c r="A25" s="115" t="s">
        <v>1211</v>
      </c>
      <c r="B25" s="196">
        <v>67470870226</v>
      </c>
      <c r="C25" s="292" t="s">
        <v>1212</v>
      </c>
      <c r="D25" s="482" t="s">
        <v>126</v>
      </c>
      <c r="E25" s="116" t="s">
        <v>1204</v>
      </c>
      <c r="F25" s="116" t="s">
        <v>1146</v>
      </c>
      <c r="G25" s="116" t="s">
        <v>1177</v>
      </c>
      <c r="H25" s="491">
        <v>10885746.449999999</v>
      </c>
      <c r="I25" s="492">
        <v>788.34187210411494</v>
      </c>
      <c r="J25" s="486">
        <v>-3.0210384240744514E-2</v>
      </c>
      <c r="K25" s="486">
        <v>-5.5248251768857948E-3</v>
      </c>
      <c r="L25" s="486">
        <v>6.9185697001598268E-2</v>
      </c>
      <c r="M25" s="310"/>
      <c r="N25" s="310"/>
      <c r="O25" s="310"/>
      <c r="P25" s="169"/>
      <c r="Q25" s="202"/>
      <c r="R25" s="78"/>
      <c r="S25" s="78"/>
    </row>
    <row r="26" spans="1:19" ht="12.75" customHeight="1">
      <c r="A26" s="493" t="s">
        <v>1213</v>
      </c>
      <c r="B26" s="494" t="s">
        <v>1214</v>
      </c>
      <c r="C26" s="495" t="s">
        <v>1215</v>
      </c>
      <c r="D26" s="496" t="s">
        <v>126</v>
      </c>
      <c r="E26" s="483" t="s">
        <v>1204</v>
      </c>
      <c r="F26" s="483" t="s">
        <v>1146</v>
      </c>
      <c r="G26" s="483" t="s">
        <v>1177</v>
      </c>
      <c r="H26" s="117">
        <v>14217064.77</v>
      </c>
      <c r="I26" s="118">
        <v>796.92302063626039</v>
      </c>
      <c r="J26" s="486">
        <v>2.2142030334257878E-3</v>
      </c>
      <c r="K26" s="486">
        <v>1.9571050016686797E-4</v>
      </c>
      <c r="L26" s="486">
        <v>6.1465342745602669E-2</v>
      </c>
      <c r="M26" s="310"/>
      <c r="N26" s="310"/>
      <c r="O26" s="310"/>
      <c r="P26" s="169"/>
      <c r="Q26" s="202"/>
      <c r="R26" s="78"/>
      <c r="S26" s="78"/>
    </row>
    <row r="27" spans="1:19" ht="12.75" customHeight="1">
      <c r="A27" s="115" t="s">
        <v>1216</v>
      </c>
      <c r="B27" s="196">
        <v>84300431782</v>
      </c>
      <c r="C27" s="292" t="s">
        <v>1217</v>
      </c>
      <c r="D27" s="482" t="s">
        <v>168</v>
      </c>
      <c r="E27" s="116" t="s">
        <v>1176</v>
      </c>
      <c r="F27" s="116" t="s">
        <v>1146</v>
      </c>
      <c r="G27" s="116" t="s">
        <v>1181</v>
      </c>
      <c r="H27" s="484">
        <v>23624740.691199999</v>
      </c>
      <c r="I27" s="485">
        <v>108.39366254898886</v>
      </c>
      <c r="J27" s="486">
        <v>-6.4328827133777189E-3</v>
      </c>
      <c r="K27" s="486">
        <v>-9.29961536628654E-3</v>
      </c>
      <c r="L27" s="486">
        <v>0.11322266773020995</v>
      </c>
      <c r="M27" s="310"/>
      <c r="N27" s="310"/>
      <c r="O27" s="310"/>
      <c r="P27" s="169"/>
      <c r="Q27" s="202"/>
      <c r="R27" s="78"/>
      <c r="S27" s="78"/>
    </row>
    <row r="28" spans="1:19" ht="12.75" customHeight="1">
      <c r="A28" s="115" t="s">
        <v>1218</v>
      </c>
      <c r="B28" s="196" t="s">
        <v>1219</v>
      </c>
      <c r="C28" s="292" t="s">
        <v>1220</v>
      </c>
      <c r="D28" s="482" t="s">
        <v>168</v>
      </c>
      <c r="E28" s="116" t="s">
        <v>1176</v>
      </c>
      <c r="F28" s="116" t="s">
        <v>1146</v>
      </c>
      <c r="G28" s="116" t="s">
        <v>1221</v>
      </c>
      <c r="H28" s="484">
        <v>6739914.0484999996</v>
      </c>
      <c r="I28" s="485">
        <v>129.75849751828608</v>
      </c>
      <c r="J28" s="486">
        <v>-2.3009897176400895E-2</v>
      </c>
      <c r="K28" s="486">
        <v>-3.3810321414737943E-2</v>
      </c>
      <c r="L28" s="486">
        <v>4.855339183051588E-2</v>
      </c>
      <c r="M28" s="310"/>
      <c r="N28" s="310"/>
      <c r="O28" s="310"/>
      <c r="P28" s="169"/>
      <c r="Q28" s="202"/>
      <c r="R28" s="78"/>
      <c r="S28" s="78"/>
    </row>
    <row r="29" spans="1:19" ht="12.75" customHeight="1">
      <c r="A29" s="115" t="s">
        <v>1222</v>
      </c>
      <c r="B29" s="196" t="s">
        <v>1223</v>
      </c>
      <c r="C29" s="292" t="s">
        <v>1224</v>
      </c>
      <c r="D29" s="482" t="s">
        <v>1225</v>
      </c>
      <c r="E29" s="116" t="s">
        <v>1180</v>
      </c>
      <c r="F29" s="116" t="s">
        <v>1146</v>
      </c>
      <c r="G29" s="116" t="s">
        <v>1177</v>
      </c>
      <c r="H29" s="484">
        <v>28665583.539999999</v>
      </c>
      <c r="I29" s="485">
        <v>778.73907077312344</v>
      </c>
      <c r="J29" s="486">
        <v>6.555351425083833E-2</v>
      </c>
      <c r="K29" s="486">
        <v>6.2267110078455534E-3</v>
      </c>
      <c r="L29" s="486">
        <v>6.1253231382769391E-2</v>
      </c>
      <c r="M29" s="310"/>
      <c r="N29" s="310"/>
      <c r="O29" s="310"/>
      <c r="P29" s="169"/>
      <c r="Q29" s="202"/>
      <c r="R29" s="78"/>
      <c r="S29" s="78"/>
    </row>
    <row r="30" spans="1:19" s="274" customFormat="1" ht="12.75" customHeight="1">
      <c r="A30" s="115" t="s">
        <v>1226</v>
      </c>
      <c r="B30" s="196">
        <v>80921653541</v>
      </c>
      <c r="C30" s="292" t="s">
        <v>1227</v>
      </c>
      <c r="D30" s="482" t="s">
        <v>1225</v>
      </c>
      <c r="E30" s="116" t="s">
        <v>1176</v>
      </c>
      <c r="F30" s="116" t="s">
        <v>1146</v>
      </c>
      <c r="G30" s="116" t="s">
        <v>1181</v>
      </c>
      <c r="H30" s="484">
        <v>25412027.850000001</v>
      </c>
      <c r="I30" s="485">
        <v>116.68902383422862</v>
      </c>
      <c r="J30" s="486">
        <v>-2.9681032304188504E-2</v>
      </c>
      <c r="K30" s="486">
        <v>-2.444045931740213E-2</v>
      </c>
      <c r="L30" s="486">
        <v>6.2202789795977598E-2</v>
      </c>
      <c r="M30" s="310"/>
      <c r="N30" s="310"/>
      <c r="O30" s="310"/>
      <c r="P30" s="169"/>
      <c r="Q30" s="202"/>
      <c r="R30" s="78"/>
      <c r="S30" s="78"/>
    </row>
    <row r="31" spans="1:19" ht="12.75" customHeight="1">
      <c r="A31" s="115" t="s">
        <v>1228</v>
      </c>
      <c r="B31" s="196">
        <v>43449016606</v>
      </c>
      <c r="C31" s="292" t="s">
        <v>1229</v>
      </c>
      <c r="D31" s="482" t="s">
        <v>1225</v>
      </c>
      <c r="E31" s="116" t="s">
        <v>1180</v>
      </c>
      <c r="F31" s="116" t="s">
        <v>1146</v>
      </c>
      <c r="G31" s="116" t="s">
        <v>1181</v>
      </c>
      <c r="H31" s="484">
        <v>80345071.909999996</v>
      </c>
      <c r="I31" s="485">
        <v>112.25624215770536</v>
      </c>
      <c r="J31" s="486">
        <v>-1.8403576599461458E-2</v>
      </c>
      <c r="K31" s="486">
        <v>-1.6771579309969975E-2</v>
      </c>
      <c r="L31" s="486">
        <v>7.0370491682435254E-2</v>
      </c>
      <c r="M31" s="310"/>
      <c r="N31" s="310"/>
      <c r="O31" s="310"/>
      <c r="P31" s="169"/>
      <c r="Q31" s="202"/>
      <c r="R31" s="78"/>
      <c r="S31" s="78"/>
    </row>
    <row r="32" spans="1:19" ht="12.75" customHeight="1">
      <c r="A32" s="115" t="s">
        <v>1230</v>
      </c>
      <c r="B32" s="196">
        <v>70498146370</v>
      </c>
      <c r="C32" s="292" t="s">
        <v>1231</v>
      </c>
      <c r="D32" s="482" t="s">
        <v>1225</v>
      </c>
      <c r="E32" s="116" t="s">
        <v>1184</v>
      </c>
      <c r="F32" s="116" t="s">
        <v>1146</v>
      </c>
      <c r="G32" s="116" t="s">
        <v>1177</v>
      </c>
      <c r="H32" s="484">
        <v>14752527.41</v>
      </c>
      <c r="I32" s="485">
        <v>789.09719601672282</v>
      </c>
      <c r="J32" s="486">
        <v>4.8559228917792963E-2</v>
      </c>
      <c r="K32" s="486">
        <v>2.7819533127182439E-4</v>
      </c>
      <c r="L32" s="486">
        <v>2.7706893833048252E-3</v>
      </c>
      <c r="M32" s="310"/>
      <c r="N32" s="310"/>
      <c r="O32" s="310"/>
      <c r="P32" s="169"/>
      <c r="Q32" s="202"/>
      <c r="R32" s="78"/>
      <c r="S32" s="78"/>
    </row>
    <row r="33" spans="1:19">
      <c r="A33" s="500" t="s">
        <v>1232</v>
      </c>
      <c r="B33" s="196" t="s">
        <v>1233</v>
      </c>
      <c r="C33" s="292" t="s">
        <v>1234</v>
      </c>
      <c r="D33" s="482" t="s">
        <v>1225</v>
      </c>
      <c r="E33" s="116" t="s">
        <v>1184</v>
      </c>
      <c r="F33" s="116" t="s">
        <v>1146</v>
      </c>
      <c r="G33" s="116" t="s">
        <v>1181</v>
      </c>
      <c r="H33" s="484">
        <v>340111860.77999997</v>
      </c>
      <c r="I33" s="485">
        <v>144.22480819614046</v>
      </c>
      <c r="J33" s="486">
        <v>2.4060317547861088E-2</v>
      </c>
      <c r="K33" s="486">
        <v>3.136421434226655E-4</v>
      </c>
      <c r="L33" s="486">
        <v>1.1921417178333282E-3</v>
      </c>
      <c r="M33" s="310"/>
      <c r="N33" s="310"/>
      <c r="O33" s="310"/>
      <c r="P33" s="169"/>
      <c r="Q33" s="202"/>
      <c r="R33" s="78"/>
      <c r="S33" s="78"/>
    </row>
    <row r="34" spans="1:19">
      <c r="A34" s="500" t="s">
        <v>1235</v>
      </c>
      <c r="B34" s="196" t="s">
        <v>1236</v>
      </c>
      <c r="C34" s="292" t="s">
        <v>1237</v>
      </c>
      <c r="D34" s="482" t="s">
        <v>1225</v>
      </c>
      <c r="E34" s="116" t="s">
        <v>1184</v>
      </c>
      <c r="F34" s="116" t="s">
        <v>1146</v>
      </c>
      <c r="G34" s="116" t="s">
        <v>1177</v>
      </c>
      <c r="H34" s="484">
        <v>493381205.56999999</v>
      </c>
      <c r="I34" s="485">
        <v>1306.2916062692616</v>
      </c>
      <c r="J34" s="486">
        <v>2.028667034750975E-2</v>
      </c>
      <c r="K34" s="486">
        <v>4.9222617068080954E-3</v>
      </c>
      <c r="L34" s="486">
        <v>4.8383579067140747E-2</v>
      </c>
      <c r="M34" s="310"/>
      <c r="N34" s="310"/>
      <c r="O34" s="310"/>
      <c r="P34" s="169"/>
      <c r="Q34" s="202"/>
      <c r="R34" s="78"/>
      <c r="S34" s="78"/>
    </row>
    <row r="35" spans="1:19" ht="12.75" customHeight="1">
      <c r="A35" s="115" t="s">
        <v>1238</v>
      </c>
      <c r="B35" s="196">
        <v>23186371200</v>
      </c>
      <c r="C35" s="292" t="s">
        <v>1239</v>
      </c>
      <c r="D35" s="482" t="s">
        <v>1240</v>
      </c>
      <c r="E35" s="116" t="s">
        <v>1180</v>
      </c>
      <c r="F35" s="116" t="s">
        <v>1146</v>
      </c>
      <c r="G35" s="116" t="s">
        <v>1181</v>
      </c>
      <c r="H35" s="484">
        <v>0</v>
      </c>
      <c r="I35" s="485">
        <v>0</v>
      </c>
      <c r="J35" s="486" t="s">
        <v>1146</v>
      </c>
      <c r="K35" s="486" t="s">
        <v>1146</v>
      </c>
      <c r="L35" s="486" t="s">
        <v>1146</v>
      </c>
      <c r="M35" s="310"/>
      <c r="N35" s="310"/>
      <c r="O35" s="310"/>
      <c r="P35" s="169"/>
      <c r="Q35" s="202"/>
      <c r="R35" s="78"/>
      <c r="S35" s="78"/>
    </row>
    <row r="36" spans="1:19" ht="12.75" customHeight="1">
      <c r="A36" s="138" t="s">
        <v>1241</v>
      </c>
      <c r="B36" s="196">
        <v>43831181643</v>
      </c>
      <c r="C36" s="292" t="s">
        <v>1242</v>
      </c>
      <c r="D36" s="482" t="s">
        <v>1240</v>
      </c>
      <c r="E36" s="497" t="s">
        <v>1190</v>
      </c>
      <c r="F36" s="497" t="s">
        <v>1146</v>
      </c>
      <c r="G36" s="497" t="s">
        <v>1181</v>
      </c>
      <c r="H36" s="484">
        <v>0</v>
      </c>
      <c r="I36" s="485">
        <v>0</v>
      </c>
      <c r="J36" s="486" t="s">
        <v>1146</v>
      </c>
      <c r="K36" s="486" t="s">
        <v>1146</v>
      </c>
      <c r="L36" s="486" t="s">
        <v>1146</v>
      </c>
      <c r="M36" s="310"/>
      <c r="N36" s="310"/>
      <c r="O36" s="310"/>
      <c r="P36" s="169"/>
      <c r="Q36" s="202"/>
      <c r="R36" s="78"/>
      <c r="S36" s="78"/>
    </row>
    <row r="37" spans="1:19" ht="12.75" customHeight="1">
      <c r="A37" s="115" t="s">
        <v>1243</v>
      </c>
      <c r="B37" s="196">
        <v>12203685741</v>
      </c>
      <c r="C37" s="292" t="s">
        <v>1244</v>
      </c>
      <c r="D37" s="482" t="s">
        <v>1240</v>
      </c>
      <c r="E37" s="497" t="s">
        <v>1176</v>
      </c>
      <c r="F37" s="497" t="s">
        <v>1146</v>
      </c>
      <c r="G37" s="497" t="s">
        <v>1181</v>
      </c>
      <c r="H37" s="491">
        <v>0</v>
      </c>
      <c r="I37" s="492">
        <v>0</v>
      </c>
      <c r="J37" s="486" t="s">
        <v>1146</v>
      </c>
      <c r="K37" s="486" t="s">
        <v>1146</v>
      </c>
      <c r="L37" s="486" t="s">
        <v>1146</v>
      </c>
      <c r="M37" s="310"/>
      <c r="N37" s="310"/>
      <c r="O37" s="310"/>
      <c r="P37" s="169"/>
      <c r="Q37" s="202"/>
      <c r="R37" s="78"/>
      <c r="S37" s="78"/>
    </row>
    <row r="38" spans="1:19" ht="12.75" customHeight="1">
      <c r="A38" s="115" t="s">
        <v>1245</v>
      </c>
      <c r="B38" s="196">
        <v>99792542550</v>
      </c>
      <c r="C38" s="292" t="s">
        <v>1246</v>
      </c>
      <c r="D38" s="482" t="s">
        <v>136</v>
      </c>
      <c r="E38" s="497" t="s">
        <v>1180</v>
      </c>
      <c r="F38" s="497" t="s">
        <v>140</v>
      </c>
      <c r="G38" s="497" t="s">
        <v>1177</v>
      </c>
      <c r="H38" s="491">
        <v>63723313.807300001</v>
      </c>
      <c r="I38" s="492">
        <v>116.1788</v>
      </c>
      <c r="J38" s="486">
        <v>1.5135857857515367E-2</v>
      </c>
      <c r="K38" s="486">
        <v>5.5795633608974882E-3</v>
      </c>
      <c r="L38" s="486">
        <v>0.14352252196732529</v>
      </c>
      <c r="M38" s="310"/>
      <c r="N38" s="310"/>
      <c r="O38" s="310"/>
      <c r="P38" s="169"/>
      <c r="Q38" s="202"/>
      <c r="R38" s="78"/>
      <c r="S38" s="78"/>
    </row>
    <row r="39" spans="1:19" ht="12.75" customHeight="1">
      <c r="A39" s="138" t="s">
        <v>1146</v>
      </c>
      <c r="B39" s="196" t="s">
        <v>1146</v>
      </c>
      <c r="C39" s="292" t="s">
        <v>1146</v>
      </c>
      <c r="D39" s="482" t="s">
        <v>1146</v>
      </c>
      <c r="E39" s="116" t="s">
        <v>1146</v>
      </c>
      <c r="F39" s="116" t="s">
        <v>141</v>
      </c>
      <c r="G39" s="116" t="s">
        <v>1177</v>
      </c>
      <c r="H39" s="484">
        <v>2557068.3857999998</v>
      </c>
      <c r="I39" s="485">
        <v>114.47280000000001</v>
      </c>
      <c r="J39" s="486">
        <v>0.10721628459671395</v>
      </c>
      <c r="K39" s="486">
        <v>5.1396160919392475E-3</v>
      </c>
      <c r="L39" s="486">
        <v>0.13951646097050974</v>
      </c>
      <c r="M39" s="310"/>
      <c r="N39" s="310"/>
      <c r="O39" s="310"/>
      <c r="P39" s="169"/>
      <c r="Q39" s="202"/>
      <c r="R39" s="78"/>
      <c r="S39" s="78"/>
    </row>
    <row r="40" spans="1:19" s="274" customFormat="1" ht="12.75" customHeight="1">
      <c r="A40" s="138"/>
      <c r="B40" s="196"/>
      <c r="C40" s="292"/>
      <c r="D40" s="482"/>
      <c r="E40" s="116"/>
      <c r="F40" s="116" t="s">
        <v>142</v>
      </c>
      <c r="G40" s="116" t="s">
        <v>1177</v>
      </c>
      <c r="H40" s="484">
        <v>3728995.6471000002</v>
      </c>
      <c r="I40" s="485">
        <v>116.24769999999999</v>
      </c>
      <c r="J40" s="486">
        <v>8.983799002377113E-3</v>
      </c>
      <c r="K40" s="486">
        <v>5.7934090953808415E-3</v>
      </c>
      <c r="L40" s="486" t="s">
        <v>1146</v>
      </c>
      <c r="M40" s="310"/>
      <c r="N40" s="310"/>
      <c r="O40" s="310"/>
      <c r="P40" s="169"/>
      <c r="Q40" s="202"/>
      <c r="R40" s="78"/>
      <c r="S40" s="78"/>
    </row>
    <row r="41" spans="1:19" s="274" customFormat="1" ht="12.75" customHeight="1">
      <c r="A41" s="138" t="s">
        <v>1247</v>
      </c>
      <c r="B41" s="196">
        <v>48827873221</v>
      </c>
      <c r="C41" s="292" t="s">
        <v>1248</v>
      </c>
      <c r="D41" s="482" t="s">
        <v>136</v>
      </c>
      <c r="E41" s="116" t="s">
        <v>1184</v>
      </c>
      <c r="F41" s="116" t="s">
        <v>140</v>
      </c>
      <c r="G41" s="116" t="s">
        <v>1181</v>
      </c>
      <c r="H41" s="484">
        <v>517217232.8391</v>
      </c>
      <c r="I41" s="485">
        <v>1856.1369</v>
      </c>
      <c r="J41" s="486">
        <v>0.11735960880847518</v>
      </c>
      <c r="K41" s="486">
        <v>1.7542933471744071E-2</v>
      </c>
      <c r="L41" s="486">
        <v>9.0418646992484808E-2</v>
      </c>
      <c r="M41" s="310"/>
      <c r="N41" s="310"/>
      <c r="O41" s="310"/>
      <c r="P41" s="169"/>
      <c r="Q41" s="202"/>
      <c r="R41" s="78"/>
      <c r="S41" s="78"/>
    </row>
    <row r="42" spans="1:19" ht="12.75" customHeight="1">
      <c r="A42" s="115" t="s">
        <v>1146</v>
      </c>
      <c r="B42" s="196" t="s">
        <v>1146</v>
      </c>
      <c r="C42" s="292" t="s">
        <v>1146</v>
      </c>
      <c r="D42" s="482" t="s">
        <v>1146</v>
      </c>
      <c r="E42" s="116" t="s">
        <v>1146</v>
      </c>
      <c r="F42" s="116" t="s">
        <v>141</v>
      </c>
      <c r="G42" s="116" t="s">
        <v>1181</v>
      </c>
      <c r="H42" s="117">
        <v>562121138.8405</v>
      </c>
      <c r="I42" s="118">
        <v>1811.7316000000001</v>
      </c>
      <c r="J42" s="486">
        <v>8.5182244323823264E-2</v>
      </c>
      <c r="K42" s="486">
        <v>1.7119272263489194E-2</v>
      </c>
      <c r="L42" s="486">
        <v>8.6830984022897351E-2</v>
      </c>
      <c r="M42" s="310"/>
      <c r="N42" s="310"/>
      <c r="O42" s="310"/>
      <c r="P42" s="169"/>
      <c r="Q42" s="202"/>
      <c r="R42" s="78"/>
      <c r="S42" s="78"/>
    </row>
    <row r="43" spans="1:19" ht="12.75" customHeight="1">
      <c r="A43" s="115" t="s">
        <v>1249</v>
      </c>
      <c r="B43" s="196" t="s">
        <v>1250</v>
      </c>
      <c r="C43" s="292" t="s">
        <v>1251</v>
      </c>
      <c r="D43" s="482" t="s">
        <v>136</v>
      </c>
      <c r="E43" s="116" t="s">
        <v>1184</v>
      </c>
      <c r="F43" s="116" t="s">
        <v>140</v>
      </c>
      <c r="G43" s="116" t="s">
        <v>1221</v>
      </c>
      <c r="H43" s="117">
        <v>28339494.929900002</v>
      </c>
      <c r="I43" s="118">
        <v>702.87819999999999</v>
      </c>
      <c r="J43" s="486">
        <v>-3.1040067354002665E-2</v>
      </c>
      <c r="K43" s="486">
        <v>5.8381942467808923E-3</v>
      </c>
      <c r="L43" s="486">
        <v>3.8761310889239953E-2</v>
      </c>
      <c r="M43" s="310"/>
      <c r="N43" s="310"/>
      <c r="O43" s="310"/>
      <c r="P43" s="169"/>
      <c r="Q43" s="202"/>
      <c r="R43" s="78"/>
      <c r="S43" s="78"/>
    </row>
    <row r="44" spans="1:19" ht="12.75" customHeight="1">
      <c r="A44" s="115" t="s">
        <v>1146</v>
      </c>
      <c r="B44" s="196" t="s">
        <v>1146</v>
      </c>
      <c r="C44" s="292" t="s">
        <v>1146</v>
      </c>
      <c r="D44" s="482" t="s">
        <v>1146</v>
      </c>
      <c r="E44" s="116" t="s">
        <v>1146</v>
      </c>
      <c r="F44" s="116" t="s">
        <v>141</v>
      </c>
      <c r="G44" s="116" t="s">
        <v>1221</v>
      </c>
      <c r="H44" s="117">
        <v>153659.57990000001</v>
      </c>
      <c r="I44" s="118">
        <v>695.06230000000005</v>
      </c>
      <c r="J44" s="486">
        <v>1.8103297643277783E-2</v>
      </c>
      <c r="K44" s="486">
        <v>5.4140484751232787E-3</v>
      </c>
      <c r="L44" s="486">
        <v>3.5359631869392505E-2</v>
      </c>
      <c r="M44" s="310"/>
      <c r="N44" s="310"/>
      <c r="O44" s="310"/>
      <c r="P44" s="169"/>
      <c r="Q44" s="202"/>
      <c r="R44" s="78"/>
      <c r="S44" s="78"/>
    </row>
    <row r="45" spans="1:19" ht="12.75" customHeight="1">
      <c r="A45" s="115" t="s">
        <v>1252</v>
      </c>
      <c r="B45" s="196" t="s">
        <v>1425</v>
      </c>
      <c r="C45" s="292" t="s">
        <v>1253</v>
      </c>
      <c r="D45" s="482" t="s">
        <v>136</v>
      </c>
      <c r="E45" s="116" t="s">
        <v>1184</v>
      </c>
      <c r="F45" s="116" t="s">
        <v>1146</v>
      </c>
      <c r="G45" s="116" t="s">
        <v>1177</v>
      </c>
      <c r="H45" s="117">
        <v>0</v>
      </c>
      <c r="I45" s="118">
        <v>0</v>
      </c>
      <c r="J45" s="486" t="s">
        <v>1146</v>
      </c>
      <c r="K45" s="486" t="s">
        <v>1146</v>
      </c>
      <c r="L45" s="486" t="s">
        <v>1146</v>
      </c>
      <c r="M45" s="310"/>
      <c r="N45" s="310"/>
      <c r="O45" s="310"/>
      <c r="P45" s="169"/>
      <c r="Q45" s="202"/>
      <c r="R45" s="78"/>
      <c r="S45" s="78"/>
    </row>
    <row r="46" spans="1:19" ht="12.75" customHeight="1">
      <c r="A46" s="138" t="s">
        <v>1254</v>
      </c>
      <c r="B46" s="196">
        <v>22443293291</v>
      </c>
      <c r="C46" s="292" t="s">
        <v>1255</v>
      </c>
      <c r="D46" s="482" t="s">
        <v>136</v>
      </c>
      <c r="E46" s="116" t="s">
        <v>1184</v>
      </c>
      <c r="F46" s="116" t="s">
        <v>140</v>
      </c>
      <c r="G46" s="116" t="s">
        <v>1177</v>
      </c>
      <c r="H46" s="484">
        <v>127087083.54279999</v>
      </c>
      <c r="I46" s="485">
        <v>118.3094</v>
      </c>
      <c r="J46" s="486">
        <v>6.9244722310968454E-2</v>
      </c>
      <c r="K46" s="486">
        <v>1.3105039562751886E-2</v>
      </c>
      <c r="L46" s="486">
        <v>7.5873897848250493E-2</v>
      </c>
      <c r="M46" s="310"/>
      <c r="N46" s="310"/>
      <c r="O46" s="310"/>
      <c r="P46" s="169"/>
      <c r="Q46" s="202"/>
      <c r="R46" s="78"/>
      <c r="S46" s="78"/>
    </row>
    <row r="47" spans="1:19" s="274" customFormat="1" ht="12.75" customHeight="1">
      <c r="A47" s="138" t="s">
        <v>1146</v>
      </c>
      <c r="B47" s="196" t="s">
        <v>1146</v>
      </c>
      <c r="C47" s="292" t="s">
        <v>1146</v>
      </c>
      <c r="D47" s="482" t="s">
        <v>1146</v>
      </c>
      <c r="E47" s="116" t="s">
        <v>1146</v>
      </c>
      <c r="F47" s="116" t="s">
        <v>141</v>
      </c>
      <c r="G47" s="116" t="s">
        <v>1177</v>
      </c>
      <c r="H47" s="484">
        <v>192350.5275</v>
      </c>
      <c r="I47" s="485">
        <v>117.7197</v>
      </c>
      <c r="J47" s="486">
        <v>3.2108575790193772E-2</v>
      </c>
      <c r="K47" s="486">
        <v>1.2713074550120718E-2</v>
      </c>
      <c r="L47" s="486">
        <v>7.1115458732269543E-2</v>
      </c>
      <c r="M47" s="310"/>
      <c r="N47" s="310"/>
      <c r="O47" s="310"/>
      <c r="P47" s="169"/>
      <c r="Q47" s="202"/>
      <c r="R47" s="78"/>
      <c r="S47" s="78"/>
    </row>
    <row r="48" spans="1:19" ht="12.75" customHeight="1">
      <c r="A48" s="138" t="s">
        <v>1256</v>
      </c>
      <c r="B48" s="196">
        <v>61691616181</v>
      </c>
      <c r="C48" s="292" t="s">
        <v>1257</v>
      </c>
      <c r="D48" s="482" t="s">
        <v>136</v>
      </c>
      <c r="E48" s="116" t="s">
        <v>1176</v>
      </c>
      <c r="F48" s="116" t="s">
        <v>140</v>
      </c>
      <c r="G48" s="116" t="s">
        <v>1177</v>
      </c>
      <c r="H48" s="484">
        <v>93847280.502399996</v>
      </c>
      <c r="I48" s="485">
        <v>103.06319999999999</v>
      </c>
      <c r="J48" s="486">
        <v>-4.6486810727724981E-3</v>
      </c>
      <c r="K48" s="486">
        <v>1.6376138225817627E-3</v>
      </c>
      <c r="L48" s="486">
        <v>0.18044053481189049</v>
      </c>
      <c r="M48" s="310"/>
      <c r="N48" s="310"/>
      <c r="O48" s="310"/>
      <c r="P48" s="169"/>
      <c r="Q48" s="202"/>
      <c r="R48" s="78"/>
      <c r="S48" s="78"/>
    </row>
    <row r="49" spans="1:19" s="274" customFormat="1" ht="12.75" customHeight="1">
      <c r="A49" s="138" t="s">
        <v>1146</v>
      </c>
      <c r="B49" s="196" t="s">
        <v>1146</v>
      </c>
      <c r="C49" s="292" t="s">
        <v>1146</v>
      </c>
      <c r="D49" s="482" t="s">
        <v>1146</v>
      </c>
      <c r="E49" s="116" t="s">
        <v>1146</v>
      </c>
      <c r="F49" s="116" t="s">
        <v>141</v>
      </c>
      <c r="G49" s="116" t="s">
        <v>1177</v>
      </c>
      <c r="H49" s="484">
        <v>2139751.2179</v>
      </c>
      <c r="I49" s="485">
        <v>102.18519999999999</v>
      </c>
      <c r="J49" s="486">
        <v>-3.0434224971844892E-2</v>
      </c>
      <c r="K49" s="486">
        <v>7.6185986086985125E-4</v>
      </c>
      <c r="L49" s="486">
        <v>0.17183106711288487</v>
      </c>
      <c r="M49" s="310"/>
      <c r="N49" s="310"/>
      <c r="O49" s="310"/>
      <c r="P49" s="169"/>
      <c r="Q49" s="202"/>
      <c r="R49" s="78"/>
      <c r="S49" s="78"/>
    </row>
    <row r="50" spans="1:19" ht="12.75" customHeight="1">
      <c r="A50" s="138" t="s">
        <v>1258</v>
      </c>
      <c r="B50" s="487" t="s">
        <v>1259</v>
      </c>
      <c r="C50" s="488" t="s">
        <v>1260</v>
      </c>
      <c r="D50" s="489" t="s">
        <v>136</v>
      </c>
      <c r="E50" s="498" t="s">
        <v>1204</v>
      </c>
      <c r="F50" s="116" t="s">
        <v>140</v>
      </c>
      <c r="G50" s="116" t="s">
        <v>1177</v>
      </c>
      <c r="H50" s="484">
        <v>70541238.428399995</v>
      </c>
      <c r="I50" s="499">
        <v>865.63530000000003</v>
      </c>
      <c r="J50" s="486">
        <v>0.12321151848639311</v>
      </c>
      <c r="K50" s="486">
        <v>1.3197885787838759E-2</v>
      </c>
      <c r="L50" s="486">
        <v>0.11144123486063728</v>
      </c>
      <c r="M50" s="310"/>
      <c r="N50" s="310"/>
      <c r="O50" s="310"/>
      <c r="P50" s="169"/>
      <c r="Q50" s="202"/>
      <c r="R50" s="78"/>
      <c r="S50" s="78"/>
    </row>
    <row r="51" spans="1:19" ht="12.75" customHeight="1">
      <c r="A51" s="115" t="s">
        <v>1146</v>
      </c>
      <c r="B51" s="487" t="s">
        <v>1146</v>
      </c>
      <c r="C51" s="488" t="s">
        <v>1146</v>
      </c>
      <c r="D51" s="489" t="s">
        <v>1146</v>
      </c>
      <c r="E51" s="116" t="s">
        <v>1146</v>
      </c>
      <c r="F51" s="116" t="s">
        <v>141</v>
      </c>
      <c r="G51" s="116" t="s">
        <v>1177</v>
      </c>
      <c r="H51" s="484">
        <v>33117798.754099999</v>
      </c>
      <c r="I51" s="499">
        <v>854.62810000000002</v>
      </c>
      <c r="J51" s="486">
        <v>1.0459292478055549E-2</v>
      </c>
      <c r="K51" s="486">
        <v>1.2780929442129496E-2</v>
      </c>
      <c r="L51" s="486">
        <v>0.10783275534273895</v>
      </c>
      <c r="M51" s="310"/>
      <c r="N51" s="310"/>
      <c r="O51" s="310"/>
      <c r="P51" s="169"/>
      <c r="Q51" s="202"/>
      <c r="R51" s="78"/>
      <c r="S51" s="78"/>
    </row>
    <row r="52" spans="1:19" ht="12.75" customHeight="1">
      <c r="A52" s="115"/>
      <c r="B52" s="487"/>
      <c r="C52" s="488"/>
      <c r="D52" s="489"/>
      <c r="E52" s="116"/>
      <c r="F52" s="116" t="s">
        <v>142</v>
      </c>
      <c r="G52" s="116" t="s">
        <v>1177</v>
      </c>
      <c r="H52" s="484">
        <v>6986940.9373000003</v>
      </c>
      <c r="I52" s="499">
        <v>862.63630000000001</v>
      </c>
      <c r="J52" s="486">
        <v>1.6627685002313042E-2</v>
      </c>
      <c r="K52" s="486">
        <v>1.3412728796300621E-2</v>
      </c>
      <c r="L52" s="486" t="s">
        <v>1146</v>
      </c>
      <c r="M52" s="310"/>
      <c r="N52" s="310"/>
      <c r="O52" s="310"/>
      <c r="P52" s="169"/>
      <c r="Q52" s="202"/>
      <c r="R52" s="78"/>
      <c r="S52" s="78"/>
    </row>
    <row r="53" spans="1:19" ht="12.75" customHeight="1">
      <c r="A53" s="138" t="s">
        <v>1261</v>
      </c>
      <c r="B53" s="487" t="s">
        <v>1262</v>
      </c>
      <c r="C53" s="488" t="s">
        <v>1263</v>
      </c>
      <c r="D53" s="489" t="s">
        <v>136</v>
      </c>
      <c r="E53" s="116" t="s">
        <v>1176</v>
      </c>
      <c r="F53" s="116" t="s">
        <v>140</v>
      </c>
      <c r="G53" s="116" t="s">
        <v>1181</v>
      </c>
      <c r="H53" s="484">
        <v>115829174.3293</v>
      </c>
      <c r="I53" s="499">
        <v>919.81150000000002</v>
      </c>
      <c r="J53" s="486">
        <v>-4.0595716762781509E-2</v>
      </c>
      <c r="K53" s="486">
        <v>-4.5361329493661673E-3</v>
      </c>
      <c r="L53" s="486">
        <v>0.13951472492795447</v>
      </c>
      <c r="M53" s="310"/>
      <c r="N53" s="310"/>
      <c r="O53" s="310"/>
      <c r="P53" s="169"/>
      <c r="Q53" s="202"/>
      <c r="R53" s="78"/>
      <c r="S53" s="78"/>
    </row>
    <row r="54" spans="1:19" ht="12.75" customHeight="1">
      <c r="A54" s="115" t="s">
        <v>1146</v>
      </c>
      <c r="B54" s="487" t="s">
        <v>1146</v>
      </c>
      <c r="C54" s="488" t="s">
        <v>1146</v>
      </c>
      <c r="D54" s="489" t="s">
        <v>1146</v>
      </c>
      <c r="E54" s="116" t="s">
        <v>1146</v>
      </c>
      <c r="F54" s="116" t="s">
        <v>141</v>
      </c>
      <c r="G54" s="116" t="s">
        <v>1181</v>
      </c>
      <c r="H54" s="484">
        <v>6744158.4644999998</v>
      </c>
      <c r="I54" s="499">
        <v>875.39869999999996</v>
      </c>
      <c r="J54" s="486">
        <v>5.8636429004819135E-3</v>
      </c>
      <c r="K54" s="486">
        <v>-5.3936512116912194E-3</v>
      </c>
      <c r="L54" s="486">
        <v>0.13201303743704829</v>
      </c>
      <c r="M54" s="310"/>
      <c r="N54" s="310"/>
      <c r="O54" s="310"/>
      <c r="P54" s="169"/>
      <c r="Q54" s="202"/>
      <c r="R54" s="78"/>
      <c r="S54" s="78"/>
    </row>
    <row r="55" spans="1:19">
      <c r="A55" s="490" t="s">
        <v>1146</v>
      </c>
      <c r="B55" s="487" t="s">
        <v>1146</v>
      </c>
      <c r="C55" s="488" t="s">
        <v>1146</v>
      </c>
      <c r="D55" s="489" t="s">
        <v>1146</v>
      </c>
      <c r="E55" s="116" t="s">
        <v>1146</v>
      </c>
      <c r="F55" s="116" t="s">
        <v>142</v>
      </c>
      <c r="G55" s="116" t="s">
        <v>1181</v>
      </c>
      <c r="H55" s="484">
        <v>8.1785999999999994</v>
      </c>
      <c r="I55" s="499">
        <v>0</v>
      </c>
      <c r="J55" s="486">
        <v>-2.8164892644209072E-3</v>
      </c>
      <c r="K55" s="486" t="s">
        <v>1146</v>
      </c>
      <c r="L55" s="486" t="s">
        <v>1146</v>
      </c>
      <c r="M55" s="310"/>
      <c r="N55" s="310"/>
      <c r="O55" s="310"/>
      <c r="P55" s="169"/>
      <c r="Q55" s="202"/>
      <c r="R55" s="78"/>
      <c r="S55" s="78"/>
    </row>
    <row r="56" spans="1:19" s="274" customFormat="1">
      <c r="A56" s="500" t="s">
        <v>1264</v>
      </c>
      <c r="B56" s="487">
        <v>74643964821</v>
      </c>
      <c r="C56" s="488" t="s">
        <v>1265</v>
      </c>
      <c r="D56" s="489" t="s">
        <v>136</v>
      </c>
      <c r="E56" s="116" t="s">
        <v>1184</v>
      </c>
      <c r="F56" s="116" t="s">
        <v>1146</v>
      </c>
      <c r="G56" s="116" t="s">
        <v>1181</v>
      </c>
      <c r="H56" s="484">
        <v>290156405.95999998</v>
      </c>
      <c r="I56" s="499">
        <v>130.80934457852618</v>
      </c>
      <c r="J56" s="486">
        <v>-1.5798661246028356E-2</v>
      </c>
      <c r="K56" s="486">
        <v>9.8790802966819413E-5</v>
      </c>
      <c r="L56" s="486">
        <v>7.3459977250944775E-4</v>
      </c>
      <c r="M56" s="310"/>
      <c r="N56" s="310"/>
      <c r="O56" s="310"/>
      <c r="P56" s="169"/>
      <c r="Q56" s="202"/>
      <c r="R56" s="78"/>
      <c r="S56" s="78"/>
    </row>
    <row r="57" spans="1:19" ht="12.75" customHeight="1">
      <c r="A57" s="138" t="s">
        <v>1266</v>
      </c>
      <c r="B57" s="487">
        <v>66973781540</v>
      </c>
      <c r="C57" s="488" t="s">
        <v>1267</v>
      </c>
      <c r="D57" s="489" t="s">
        <v>1268</v>
      </c>
      <c r="E57" s="116" t="s">
        <v>1180</v>
      </c>
      <c r="F57" s="116" t="s">
        <v>1146</v>
      </c>
      <c r="G57" s="116" t="s">
        <v>1181</v>
      </c>
      <c r="H57" s="484">
        <v>10128620.6481</v>
      </c>
      <c r="I57" s="485">
        <v>128.1498504479263</v>
      </c>
      <c r="J57" s="486">
        <v>-6.8909235712043548E-3</v>
      </c>
      <c r="K57" s="486">
        <v>-8.0627139159178407E-3</v>
      </c>
      <c r="L57" s="486">
        <v>7.6052006035200126E-2</v>
      </c>
      <c r="M57" s="310"/>
      <c r="N57" s="310"/>
      <c r="O57" s="310"/>
      <c r="P57" s="169"/>
      <c r="Q57" s="202"/>
      <c r="R57" s="78"/>
      <c r="S57" s="78"/>
    </row>
    <row r="58" spans="1:19" ht="12.75" customHeight="1">
      <c r="A58" s="138" t="s">
        <v>1269</v>
      </c>
      <c r="B58" s="487">
        <v>16642777540</v>
      </c>
      <c r="C58" s="488" t="s">
        <v>1270</v>
      </c>
      <c r="D58" s="489" t="s">
        <v>1268</v>
      </c>
      <c r="E58" s="116" t="s">
        <v>1176</v>
      </c>
      <c r="F58" s="116" t="s">
        <v>1146</v>
      </c>
      <c r="G58" s="116" t="s">
        <v>1177</v>
      </c>
      <c r="H58" s="484">
        <v>8094720.2999999998</v>
      </c>
      <c r="I58" s="485">
        <v>643.13153223639551</v>
      </c>
      <c r="J58" s="486">
        <v>-4.3212013574150276E-2</v>
      </c>
      <c r="K58" s="486">
        <v>-5.2797943384727319E-2</v>
      </c>
      <c r="L58" s="486">
        <v>7.1712693823185347E-2</v>
      </c>
      <c r="M58" s="310"/>
      <c r="N58" s="310"/>
      <c r="O58" s="310"/>
      <c r="P58" s="169"/>
      <c r="Q58" s="202"/>
      <c r="R58" s="78"/>
      <c r="S58" s="78"/>
    </row>
    <row r="59" spans="1:19" ht="12.75" customHeight="1">
      <c r="A59" s="138" t="s">
        <v>1271</v>
      </c>
      <c r="B59" s="487">
        <v>30082084002</v>
      </c>
      <c r="C59" s="488" t="s">
        <v>1272</v>
      </c>
      <c r="D59" s="489" t="s">
        <v>1268</v>
      </c>
      <c r="E59" s="116" t="s">
        <v>1204</v>
      </c>
      <c r="F59" s="116" t="s">
        <v>1146</v>
      </c>
      <c r="G59" s="116" t="s">
        <v>1181</v>
      </c>
      <c r="H59" s="484">
        <v>6965521.3099999996</v>
      </c>
      <c r="I59" s="485">
        <v>8.1694714613787376</v>
      </c>
      <c r="J59" s="486">
        <v>-5.2194939104394988E-2</v>
      </c>
      <c r="K59" s="486">
        <v>-5.8327530531229632E-2</v>
      </c>
      <c r="L59" s="486">
        <v>1.3211079135178272E-2</v>
      </c>
      <c r="M59" s="310"/>
      <c r="N59" s="310"/>
      <c r="O59" s="310"/>
      <c r="P59" s="169"/>
      <c r="Q59" s="202"/>
      <c r="R59" s="78"/>
      <c r="S59" s="78"/>
    </row>
    <row r="60" spans="1:19" ht="12.75" customHeight="1">
      <c r="A60" s="138" t="s">
        <v>1273</v>
      </c>
      <c r="B60" s="487">
        <v>44832307529</v>
      </c>
      <c r="C60" s="488" t="s">
        <v>1274</v>
      </c>
      <c r="D60" s="489" t="s">
        <v>1268</v>
      </c>
      <c r="E60" s="116" t="s">
        <v>1176</v>
      </c>
      <c r="F60" s="116" t="s">
        <v>1146</v>
      </c>
      <c r="G60" s="116" t="s">
        <v>1177</v>
      </c>
      <c r="H60" s="484">
        <v>19820562.59</v>
      </c>
      <c r="I60" s="485">
        <v>947.77478742545691</v>
      </c>
      <c r="J60" s="486">
        <v>-2.5600117045799897E-2</v>
      </c>
      <c r="K60" s="486">
        <v>-2.7176942757749067E-2</v>
      </c>
      <c r="L60" s="486">
        <v>8.1732946433634268E-2</v>
      </c>
      <c r="M60" s="310"/>
      <c r="N60" s="310"/>
      <c r="O60" s="310"/>
      <c r="P60" s="247"/>
      <c r="Q60" s="248"/>
      <c r="R60" s="78"/>
      <c r="S60" s="78"/>
    </row>
    <row r="61" spans="1:19" ht="12.75" customHeight="1">
      <c r="A61" s="138" t="s">
        <v>1275</v>
      </c>
      <c r="B61" s="196">
        <v>30290598804</v>
      </c>
      <c r="C61" s="292" t="s">
        <v>1276</v>
      </c>
      <c r="D61" s="482" t="s">
        <v>1268</v>
      </c>
      <c r="E61" s="116" t="s">
        <v>1176</v>
      </c>
      <c r="F61" s="116" t="s">
        <v>1146</v>
      </c>
      <c r="G61" s="116" t="s">
        <v>1181</v>
      </c>
      <c r="H61" s="484">
        <v>32633874.350000001</v>
      </c>
      <c r="I61" s="485">
        <v>6.5770174223263487</v>
      </c>
      <c r="J61" s="486">
        <v>-3.2338613123709448E-2</v>
      </c>
      <c r="K61" s="486">
        <v>-3.2751027099429564E-2</v>
      </c>
      <c r="L61" s="486">
        <v>0.13943848151294147</v>
      </c>
      <c r="M61" s="310"/>
      <c r="N61" s="310"/>
      <c r="O61" s="310"/>
      <c r="P61" s="249"/>
      <c r="Q61" s="202"/>
      <c r="R61" s="78"/>
      <c r="S61" s="78"/>
    </row>
    <row r="62" spans="1:19" ht="12.75" customHeight="1">
      <c r="A62" s="138" t="s">
        <v>1277</v>
      </c>
      <c r="B62" s="196">
        <v>10423796399</v>
      </c>
      <c r="C62" s="292" t="s">
        <v>1278</v>
      </c>
      <c r="D62" s="482" t="s">
        <v>1268</v>
      </c>
      <c r="E62" s="116" t="s">
        <v>1184</v>
      </c>
      <c r="F62" s="116" t="s">
        <v>1146</v>
      </c>
      <c r="G62" s="116" t="s">
        <v>1181</v>
      </c>
      <c r="H62" s="117">
        <v>66727820.289999999</v>
      </c>
      <c r="I62" s="118">
        <v>1403.696814689953</v>
      </c>
      <c r="J62" s="486">
        <v>-1.5670666244074316E-2</v>
      </c>
      <c r="K62" s="486">
        <v>5.162858865530584E-4</v>
      </c>
      <c r="L62" s="486">
        <v>7.2331441497286431E-3</v>
      </c>
      <c r="M62" s="310"/>
      <c r="N62" s="310"/>
      <c r="O62" s="310"/>
      <c r="P62" s="169"/>
      <c r="Q62" s="202"/>
      <c r="R62" s="78"/>
      <c r="S62" s="78"/>
    </row>
    <row r="63" spans="1:19" ht="12.75" customHeight="1">
      <c r="A63" s="493" t="s">
        <v>1279</v>
      </c>
      <c r="B63" s="196">
        <v>86292133603</v>
      </c>
      <c r="C63" s="292" t="s">
        <v>1280</v>
      </c>
      <c r="D63" s="482" t="s">
        <v>1268</v>
      </c>
      <c r="E63" s="483" t="s">
        <v>1204</v>
      </c>
      <c r="F63" s="483" t="s">
        <v>1146</v>
      </c>
      <c r="G63" s="483" t="s">
        <v>1181</v>
      </c>
      <c r="H63" s="117">
        <v>8574551.4299999997</v>
      </c>
      <c r="I63" s="118">
        <v>16.002315259573628</v>
      </c>
      <c r="J63" s="486">
        <v>-7.8114307831437246E-3</v>
      </c>
      <c r="K63" s="486">
        <v>-1.3157496251271605E-2</v>
      </c>
      <c r="L63" s="486">
        <v>0.13800018035610973</v>
      </c>
      <c r="M63" s="310"/>
      <c r="N63" s="310"/>
      <c r="O63" s="310"/>
      <c r="P63" s="169"/>
      <c r="Q63" s="202"/>
      <c r="R63" s="78"/>
      <c r="S63" s="78"/>
    </row>
    <row r="64" spans="1:19" ht="12.75" customHeight="1">
      <c r="A64" s="138" t="s">
        <v>1281</v>
      </c>
      <c r="B64" s="196" t="s">
        <v>1282</v>
      </c>
      <c r="C64" s="292" t="s">
        <v>1283</v>
      </c>
      <c r="D64" s="482" t="s">
        <v>1268</v>
      </c>
      <c r="E64" s="483" t="s">
        <v>1176</v>
      </c>
      <c r="F64" s="483" t="s">
        <v>1146</v>
      </c>
      <c r="G64" s="483" t="s">
        <v>1181</v>
      </c>
      <c r="H64" s="117">
        <v>58054663.399999999</v>
      </c>
      <c r="I64" s="118">
        <v>19.989374153838909</v>
      </c>
      <c r="J64" s="486">
        <v>-1.6762610366157782E-2</v>
      </c>
      <c r="K64" s="486">
        <v>-1.5893067266440242E-2</v>
      </c>
      <c r="L64" s="486">
        <v>7.5005834121884885E-2</v>
      </c>
      <c r="M64" s="310"/>
      <c r="N64" s="310"/>
      <c r="O64" s="310"/>
      <c r="P64" s="169"/>
      <c r="Q64" s="202"/>
      <c r="R64" s="78"/>
      <c r="S64" s="78"/>
    </row>
    <row r="65" spans="1:19" ht="12.75" customHeight="1">
      <c r="A65" s="138" t="s">
        <v>1284</v>
      </c>
      <c r="B65" s="196" t="s">
        <v>1285</v>
      </c>
      <c r="C65" s="292" t="s">
        <v>1286</v>
      </c>
      <c r="D65" s="482" t="s">
        <v>90</v>
      </c>
      <c r="E65" s="483" t="s">
        <v>1204</v>
      </c>
      <c r="F65" s="483" t="s">
        <v>1146</v>
      </c>
      <c r="G65" s="483" t="s">
        <v>1177</v>
      </c>
      <c r="H65" s="117">
        <v>46662377.219999999</v>
      </c>
      <c r="I65" s="118">
        <v>752.45937986208855</v>
      </c>
      <c r="J65" s="486">
        <v>0.20410841038514183</v>
      </c>
      <c r="K65" s="486">
        <v>8.8353844754232025E-3</v>
      </c>
      <c r="L65" s="486">
        <v>8.1820931052553059E-2</v>
      </c>
      <c r="M65" s="310"/>
      <c r="N65" s="310"/>
      <c r="O65" s="310"/>
      <c r="P65" s="169"/>
      <c r="Q65" s="202"/>
      <c r="R65" s="78"/>
      <c r="S65" s="78"/>
    </row>
    <row r="66" spans="1:19" ht="12.75" customHeight="1">
      <c r="A66" s="138" t="s">
        <v>1287</v>
      </c>
      <c r="B66" s="196">
        <v>89809469629</v>
      </c>
      <c r="C66" s="292" t="s">
        <v>1288</v>
      </c>
      <c r="D66" s="482" t="s">
        <v>90</v>
      </c>
      <c r="E66" s="483" t="s">
        <v>1184</v>
      </c>
      <c r="F66" s="483" t="s">
        <v>1146</v>
      </c>
      <c r="G66" s="483" t="s">
        <v>1177</v>
      </c>
      <c r="H66" s="117">
        <v>113591452.39</v>
      </c>
      <c r="I66" s="118">
        <v>752.50902748707824</v>
      </c>
      <c r="J66" s="486">
        <v>6.6715492412396049E-2</v>
      </c>
      <c r="K66" s="486">
        <v>-2.1847054749724037E-6</v>
      </c>
      <c r="L66" s="486">
        <v>-1.1241663754929521E-3</v>
      </c>
      <c r="M66" s="310"/>
      <c r="N66" s="310"/>
      <c r="O66" s="310"/>
      <c r="P66" s="169"/>
      <c r="Q66" s="202"/>
      <c r="R66" s="78"/>
      <c r="S66" s="78"/>
    </row>
    <row r="67" spans="1:19" ht="12.75" customHeight="1">
      <c r="A67" s="138" t="s">
        <v>1289</v>
      </c>
      <c r="B67" s="196">
        <v>85535430386</v>
      </c>
      <c r="C67" s="292" t="s">
        <v>1290</v>
      </c>
      <c r="D67" s="482" t="s">
        <v>90</v>
      </c>
      <c r="E67" s="483" t="s">
        <v>1176</v>
      </c>
      <c r="F67" s="483" t="s">
        <v>1146</v>
      </c>
      <c r="G67" s="483" t="s">
        <v>1181</v>
      </c>
      <c r="H67" s="117">
        <v>134390821.84999999</v>
      </c>
      <c r="I67" s="118">
        <v>46.380788311625018</v>
      </c>
      <c r="J67" s="486">
        <v>-1.9197195519522481E-2</v>
      </c>
      <c r="K67" s="486">
        <v>-1.7454591446821377E-2</v>
      </c>
      <c r="L67" s="486">
        <v>0.10688253906135636</v>
      </c>
      <c r="M67" s="310"/>
      <c r="N67" s="310"/>
      <c r="O67" s="310"/>
      <c r="P67" s="169"/>
      <c r="Q67" s="202"/>
      <c r="R67" s="78"/>
      <c r="S67" s="78"/>
    </row>
    <row r="68" spans="1:19" ht="12.75" customHeight="1">
      <c r="A68" s="115" t="s">
        <v>1291</v>
      </c>
      <c r="B68" s="196">
        <v>40425097619</v>
      </c>
      <c r="C68" s="292" t="s">
        <v>1292</v>
      </c>
      <c r="D68" s="482" t="s">
        <v>90</v>
      </c>
      <c r="E68" s="116" t="s">
        <v>1176</v>
      </c>
      <c r="F68" s="116" t="s">
        <v>1146</v>
      </c>
      <c r="G68" s="116" t="s">
        <v>1177</v>
      </c>
      <c r="H68" s="484">
        <v>18557610.440000001</v>
      </c>
      <c r="I68" s="485">
        <v>754.07017759733185</v>
      </c>
      <c r="J68" s="486">
        <v>-4.2517571601860205E-2</v>
      </c>
      <c r="K68" s="486">
        <v>-1.8036546776168283E-2</v>
      </c>
      <c r="L68" s="486">
        <v>6.0468401726470944E-2</v>
      </c>
      <c r="M68" s="310"/>
      <c r="N68" s="310"/>
      <c r="O68" s="310"/>
      <c r="P68" s="169"/>
      <c r="Q68" s="202"/>
      <c r="R68" s="78"/>
      <c r="S68" s="78"/>
    </row>
    <row r="69" spans="1:19" ht="12.75" customHeight="1">
      <c r="A69" s="115" t="s">
        <v>1293</v>
      </c>
      <c r="B69" s="196" t="s">
        <v>1294</v>
      </c>
      <c r="C69" s="292" t="s">
        <v>1295</v>
      </c>
      <c r="D69" s="482" t="s">
        <v>90</v>
      </c>
      <c r="E69" s="116" t="s">
        <v>1204</v>
      </c>
      <c r="F69" s="116" t="s">
        <v>1146</v>
      </c>
      <c r="G69" s="116" t="s">
        <v>1177</v>
      </c>
      <c r="H69" s="484">
        <v>19243219.719999999</v>
      </c>
      <c r="I69" s="485">
        <v>780.43831296689586</v>
      </c>
      <c r="J69" s="486">
        <v>4.1731274186895817E-3</v>
      </c>
      <c r="K69" s="486">
        <v>2.9258480389739994E-3</v>
      </c>
      <c r="L69" s="486">
        <v>2.3812149877963318E-2</v>
      </c>
      <c r="M69" s="310"/>
      <c r="N69" s="310"/>
      <c r="O69" s="310"/>
      <c r="P69" s="169"/>
      <c r="Q69" s="202"/>
      <c r="R69" s="78"/>
      <c r="S69" s="78"/>
    </row>
    <row r="70" spans="1:19" ht="12.75" customHeight="1">
      <c r="A70" s="115" t="s">
        <v>1296</v>
      </c>
      <c r="B70" s="196">
        <v>55749429688</v>
      </c>
      <c r="C70" s="292" t="s">
        <v>1297</v>
      </c>
      <c r="D70" s="482" t="s">
        <v>90</v>
      </c>
      <c r="E70" s="116" t="s">
        <v>1204</v>
      </c>
      <c r="F70" s="116" t="s">
        <v>1146</v>
      </c>
      <c r="G70" s="116" t="s">
        <v>1177</v>
      </c>
      <c r="H70" s="484">
        <v>29666078.09</v>
      </c>
      <c r="I70" s="485">
        <v>763.1884982234111</v>
      </c>
      <c r="J70" s="486">
        <v>-4.2059245598423667E-3</v>
      </c>
      <c r="K70" s="486">
        <v>-2.4876306087594502E-3</v>
      </c>
      <c r="L70" s="486">
        <v>1.2965105490970075E-2</v>
      </c>
      <c r="M70" s="310"/>
      <c r="N70" s="310"/>
      <c r="O70" s="310"/>
      <c r="P70" s="169"/>
      <c r="Q70" s="202"/>
      <c r="R70" s="78"/>
      <c r="S70" s="78"/>
    </row>
    <row r="71" spans="1:19" ht="12.75" customHeight="1">
      <c r="A71" s="115" t="s">
        <v>1298</v>
      </c>
      <c r="B71" s="196" t="s">
        <v>1299</v>
      </c>
      <c r="C71" s="292" t="s">
        <v>1300</v>
      </c>
      <c r="D71" s="482" t="s">
        <v>90</v>
      </c>
      <c r="E71" s="116" t="s">
        <v>1204</v>
      </c>
      <c r="F71" s="116" t="s">
        <v>1146</v>
      </c>
      <c r="G71" s="116" t="s">
        <v>1221</v>
      </c>
      <c r="H71" s="484">
        <v>16483203.59</v>
      </c>
      <c r="I71" s="485">
        <v>707.06122769613023</v>
      </c>
      <c r="J71" s="486">
        <v>2.0991835201329412E-2</v>
      </c>
      <c r="K71" s="486">
        <v>8.2665516555180396E-3</v>
      </c>
      <c r="L71" s="486">
        <v>5.9678730702775962E-2</v>
      </c>
      <c r="M71" s="310"/>
      <c r="N71" s="310"/>
      <c r="O71" s="310"/>
      <c r="P71" s="169"/>
      <c r="Q71" s="202"/>
      <c r="R71" s="78"/>
      <c r="S71" s="78"/>
    </row>
    <row r="72" spans="1:19" ht="12.75" customHeight="1">
      <c r="A72" s="115" t="s">
        <v>1301</v>
      </c>
      <c r="B72" s="196" t="s">
        <v>1302</v>
      </c>
      <c r="C72" s="292" t="s">
        <v>1303</v>
      </c>
      <c r="D72" s="482" t="s">
        <v>90</v>
      </c>
      <c r="E72" s="116" t="s">
        <v>1184</v>
      </c>
      <c r="F72" s="116" t="s">
        <v>1146</v>
      </c>
      <c r="G72" s="116" t="s">
        <v>1177</v>
      </c>
      <c r="H72" s="484">
        <v>60594135.43</v>
      </c>
      <c r="I72" s="485">
        <v>743.19269387653867</v>
      </c>
      <c r="J72" s="486">
        <v>3.51023824142076E-2</v>
      </c>
      <c r="K72" s="486">
        <v>-1.0070049947186188E-4</v>
      </c>
      <c r="L72" s="486">
        <v>3.1404752026522598E-3</v>
      </c>
      <c r="M72" s="310"/>
      <c r="N72" s="310"/>
      <c r="O72" s="310"/>
      <c r="P72" s="169"/>
      <c r="Q72" s="202"/>
      <c r="R72" s="78"/>
      <c r="S72" s="78"/>
    </row>
    <row r="73" spans="1:19" ht="12.75" customHeight="1">
      <c r="A73" s="138" t="s">
        <v>1304</v>
      </c>
      <c r="B73" s="196">
        <v>61515780704</v>
      </c>
      <c r="C73" s="292" t="s">
        <v>1305</v>
      </c>
      <c r="D73" s="482" t="s">
        <v>90</v>
      </c>
      <c r="E73" s="116" t="s">
        <v>1184</v>
      </c>
      <c r="F73" s="116" t="s">
        <v>1146</v>
      </c>
      <c r="G73" s="116" t="s">
        <v>1181</v>
      </c>
      <c r="H73" s="484">
        <v>309259466.06999999</v>
      </c>
      <c r="I73" s="485">
        <v>133.1915349281557</v>
      </c>
      <c r="J73" s="486">
        <v>-2.9906170033052071E-2</v>
      </c>
      <c r="K73" s="486">
        <v>-1.3112383714142251E-4</v>
      </c>
      <c r="L73" s="486">
        <v>2.0863654061797909E-4</v>
      </c>
      <c r="M73" s="310"/>
      <c r="N73" s="310"/>
      <c r="O73" s="310"/>
      <c r="P73" s="169"/>
      <c r="Q73" s="202"/>
      <c r="R73" s="78"/>
      <c r="S73" s="78"/>
    </row>
    <row r="74" spans="1:19" ht="12.75" customHeight="1">
      <c r="A74" s="115" t="s">
        <v>1306</v>
      </c>
      <c r="B74" s="196">
        <v>16128752508</v>
      </c>
      <c r="C74" s="292" t="s">
        <v>1307</v>
      </c>
      <c r="D74" s="482" t="s">
        <v>90</v>
      </c>
      <c r="E74" s="116" t="s">
        <v>1180</v>
      </c>
      <c r="F74" s="116" t="s">
        <v>1146</v>
      </c>
      <c r="G74" s="116" t="s">
        <v>1177</v>
      </c>
      <c r="H74" s="484">
        <v>43008291.189999998</v>
      </c>
      <c r="I74" s="485">
        <v>107.00473493194085</v>
      </c>
      <c r="J74" s="486">
        <v>1.3373904963902783E-2</v>
      </c>
      <c r="K74" s="486">
        <v>5.2715729894510233E-3</v>
      </c>
      <c r="L74" s="486">
        <v>0.10622308877999709</v>
      </c>
      <c r="M74" s="310"/>
      <c r="N74" s="310"/>
      <c r="O74" s="310"/>
      <c r="P74" s="169"/>
      <c r="Q74" s="202"/>
      <c r="R74" s="78"/>
      <c r="S74" s="78"/>
    </row>
    <row r="75" spans="1:19" ht="12.75" customHeight="1">
      <c r="A75" s="115" t="s">
        <v>1308</v>
      </c>
      <c r="B75" s="196" t="s">
        <v>1309</v>
      </c>
      <c r="C75" s="292" t="s">
        <v>1310</v>
      </c>
      <c r="D75" s="482" t="s">
        <v>1311</v>
      </c>
      <c r="E75" s="116" t="s">
        <v>1184</v>
      </c>
      <c r="F75" s="116" t="s">
        <v>1146</v>
      </c>
      <c r="G75" s="116" t="s">
        <v>1177</v>
      </c>
      <c r="H75" s="484">
        <v>1661605107.5</v>
      </c>
      <c r="I75" s="485">
        <v>1070.3025256849157</v>
      </c>
      <c r="J75" s="486">
        <v>5.4599342889209534E-2</v>
      </c>
      <c r="K75" s="486">
        <v>6.5686101269843977E-3</v>
      </c>
      <c r="L75" s="486">
        <v>4.8500763748971831E-2</v>
      </c>
      <c r="M75" s="310"/>
      <c r="N75" s="310"/>
      <c r="O75" s="310"/>
      <c r="P75" s="169"/>
      <c r="Q75" s="202"/>
      <c r="R75" s="78"/>
      <c r="S75" s="78"/>
    </row>
    <row r="76" spans="1:19" ht="12.75" customHeight="1">
      <c r="A76" s="115" t="s">
        <v>1312</v>
      </c>
      <c r="B76" s="196">
        <v>97407922886</v>
      </c>
      <c r="C76" s="292" t="s">
        <v>1313</v>
      </c>
      <c r="D76" s="482" t="s">
        <v>1311</v>
      </c>
      <c r="E76" s="116" t="s">
        <v>1184</v>
      </c>
      <c r="F76" s="116" t="s">
        <v>1146</v>
      </c>
      <c r="G76" s="116" t="s">
        <v>1177</v>
      </c>
      <c r="H76" s="484">
        <v>993765163.99000001</v>
      </c>
      <c r="I76" s="485">
        <v>916.12400777196785</v>
      </c>
      <c r="J76" s="486">
        <v>3.7751850548845223E-2</v>
      </c>
      <c r="K76" s="486">
        <v>5.0008895488855565E-3</v>
      </c>
      <c r="L76" s="486">
        <v>5.0143101800380174E-2</v>
      </c>
      <c r="M76" s="310"/>
      <c r="N76" s="310"/>
      <c r="O76" s="310"/>
      <c r="P76" s="169"/>
      <c r="Q76" s="202"/>
      <c r="R76" s="78"/>
      <c r="S76" s="78"/>
    </row>
    <row r="77" spans="1:19" ht="12.75" customHeight="1">
      <c r="A77" s="115" t="s">
        <v>1314</v>
      </c>
      <c r="B77" s="196" t="s">
        <v>1315</v>
      </c>
      <c r="C77" s="292" t="s">
        <v>1316</v>
      </c>
      <c r="D77" s="482" t="s">
        <v>1311</v>
      </c>
      <c r="E77" s="116" t="s">
        <v>1184</v>
      </c>
      <c r="F77" s="116" t="s">
        <v>140</v>
      </c>
      <c r="G77" s="116" t="s">
        <v>1221</v>
      </c>
      <c r="H77" s="484">
        <v>26339261.572799999</v>
      </c>
      <c r="I77" s="485">
        <v>735.49789999999996</v>
      </c>
      <c r="J77" s="486">
        <v>1.5387380538290474E-2</v>
      </c>
      <c r="K77" s="486">
        <v>2.7318379620711042E-3</v>
      </c>
      <c r="L77" s="486">
        <v>2.6142169477267663E-2</v>
      </c>
      <c r="M77" s="310"/>
      <c r="N77" s="310"/>
      <c r="O77" s="310"/>
      <c r="P77" s="169"/>
      <c r="Q77" s="202"/>
      <c r="R77" s="78"/>
      <c r="S77" s="78"/>
    </row>
    <row r="78" spans="1:19" ht="12.75" customHeight="1">
      <c r="A78" s="115" t="s">
        <v>1146</v>
      </c>
      <c r="B78" s="196" t="s">
        <v>1146</v>
      </c>
      <c r="C78" s="292" t="s">
        <v>1146</v>
      </c>
      <c r="D78" s="482" t="s">
        <v>1146</v>
      </c>
      <c r="E78" s="116" t="s">
        <v>1146</v>
      </c>
      <c r="F78" s="116" t="s">
        <v>141</v>
      </c>
      <c r="G78" s="116" t="s">
        <v>1221</v>
      </c>
      <c r="H78" s="484">
        <v>11316794.469000001</v>
      </c>
      <c r="I78" s="485">
        <v>730.8759</v>
      </c>
      <c r="J78" s="486">
        <v>1.1915322679254325E-2</v>
      </c>
      <c r="K78" s="486">
        <v>2.5616924894746873E-3</v>
      </c>
      <c r="L78" s="486">
        <v>2.4777614710437046E-2</v>
      </c>
      <c r="M78" s="310"/>
      <c r="N78" s="310"/>
      <c r="O78" s="310"/>
      <c r="P78" s="169"/>
      <c r="Q78" s="202"/>
      <c r="R78" s="78"/>
      <c r="S78" s="78"/>
    </row>
    <row r="79" spans="1:19" ht="12.75" customHeight="1">
      <c r="A79" s="115" t="s">
        <v>1146</v>
      </c>
      <c r="B79" s="196" t="s">
        <v>1146</v>
      </c>
      <c r="C79" s="292" t="s">
        <v>1146</v>
      </c>
      <c r="D79" s="482" t="s">
        <v>1146</v>
      </c>
      <c r="E79" s="116" t="s">
        <v>1146</v>
      </c>
      <c r="F79" s="116" t="s">
        <v>142</v>
      </c>
      <c r="G79" s="116" t="s">
        <v>1221</v>
      </c>
      <c r="H79" s="484">
        <v>1773227.2682</v>
      </c>
      <c r="I79" s="485">
        <v>726.27509999999995</v>
      </c>
      <c r="J79" s="486">
        <v>1.5042618538149366E-2</v>
      </c>
      <c r="K79" s="486">
        <v>2.3913817012048977E-3</v>
      </c>
      <c r="L79" s="486">
        <v>2.3412534593210355E-2</v>
      </c>
      <c r="M79" s="310"/>
      <c r="N79" s="310"/>
      <c r="O79" s="310"/>
      <c r="P79" s="169"/>
      <c r="Q79" s="202"/>
      <c r="R79" s="78"/>
      <c r="S79" s="78"/>
    </row>
    <row r="80" spans="1:19" ht="12.75" customHeight="1">
      <c r="A80" s="115" t="s">
        <v>1317</v>
      </c>
      <c r="B80" s="196" t="s">
        <v>1318</v>
      </c>
      <c r="C80" s="292" t="s">
        <v>1319</v>
      </c>
      <c r="D80" s="482" t="s">
        <v>1311</v>
      </c>
      <c r="E80" s="116" t="s">
        <v>1184</v>
      </c>
      <c r="F80" s="116" t="s">
        <v>140</v>
      </c>
      <c r="G80" s="116" t="s">
        <v>1221</v>
      </c>
      <c r="H80" s="484">
        <v>32843109.8156</v>
      </c>
      <c r="I80" s="485">
        <v>716.45699999999999</v>
      </c>
      <c r="J80" s="486">
        <v>1.458889842773492E-2</v>
      </c>
      <c r="K80" s="486">
        <v>2.6965211430582947E-3</v>
      </c>
      <c r="L80" s="486">
        <v>2.6599455293514929E-2</v>
      </c>
      <c r="M80" s="310"/>
      <c r="N80" s="310"/>
      <c r="O80" s="310"/>
      <c r="P80" s="169"/>
      <c r="Q80" s="202"/>
      <c r="R80" s="78"/>
      <c r="S80" s="78"/>
    </row>
    <row r="81" spans="1:19" ht="12.75" customHeight="1">
      <c r="A81" s="115" t="s">
        <v>1146</v>
      </c>
      <c r="B81" s="196" t="s">
        <v>1146</v>
      </c>
      <c r="C81" s="292" t="s">
        <v>1146</v>
      </c>
      <c r="D81" s="482" t="s">
        <v>1146</v>
      </c>
      <c r="E81" s="116" t="s">
        <v>1146</v>
      </c>
      <c r="F81" s="116" t="s">
        <v>141</v>
      </c>
      <c r="G81" s="116" t="s">
        <v>1221</v>
      </c>
      <c r="H81" s="484">
        <v>13992202.365</v>
      </c>
      <c r="I81" s="485">
        <v>714.452</v>
      </c>
      <c r="J81" s="486">
        <v>1.5265150586871279E-2</v>
      </c>
      <c r="K81" s="486">
        <v>2.6111918131290768E-3</v>
      </c>
      <c r="L81" s="486">
        <v>2.5917937319887896E-2</v>
      </c>
      <c r="M81" s="310"/>
      <c r="N81" s="310"/>
      <c r="O81" s="310"/>
      <c r="P81" s="169"/>
      <c r="Q81" s="202"/>
      <c r="R81" s="78"/>
      <c r="S81" s="78"/>
    </row>
    <row r="82" spans="1:19" ht="12.75" customHeight="1">
      <c r="A82" s="115" t="s">
        <v>1146</v>
      </c>
      <c r="B82" s="196" t="s">
        <v>1146</v>
      </c>
      <c r="C82" s="292" t="s">
        <v>1146</v>
      </c>
      <c r="D82" s="482" t="s">
        <v>1146</v>
      </c>
      <c r="E82" s="116" t="s">
        <v>1146</v>
      </c>
      <c r="F82" s="116" t="s">
        <v>142</v>
      </c>
      <c r="G82" s="116" t="s">
        <v>1221</v>
      </c>
      <c r="H82" s="484">
        <v>3492740.6902999999</v>
      </c>
      <c r="I82" s="485">
        <v>712.45719999999994</v>
      </c>
      <c r="J82" s="486">
        <v>1.4971826477883976E-2</v>
      </c>
      <c r="K82" s="486">
        <v>2.5260361003314191E-3</v>
      </c>
      <c r="L82" s="486">
        <v>2.5233355324819851E-2</v>
      </c>
      <c r="M82" s="310"/>
      <c r="N82" s="310"/>
      <c r="O82" s="310"/>
      <c r="P82" s="169"/>
      <c r="Q82" s="202"/>
      <c r="R82" s="78"/>
      <c r="S82" s="78"/>
    </row>
    <row r="83" spans="1:19" ht="12.75" customHeight="1">
      <c r="A83" s="138" t="s">
        <v>1320</v>
      </c>
      <c r="B83" s="196">
        <v>30096106301</v>
      </c>
      <c r="C83" s="292" t="s">
        <v>1321</v>
      </c>
      <c r="D83" s="482" t="s">
        <v>1311</v>
      </c>
      <c r="E83" s="116" t="s">
        <v>1184</v>
      </c>
      <c r="F83" s="116" t="s">
        <v>1146</v>
      </c>
      <c r="G83" s="116" t="s">
        <v>1221</v>
      </c>
      <c r="H83" s="484">
        <v>409843543.10000002</v>
      </c>
      <c r="I83" s="485">
        <v>925.4721996079121</v>
      </c>
      <c r="J83" s="486">
        <v>3.9149375873427816E-2</v>
      </c>
      <c r="K83" s="486">
        <v>3.0459994978409011E-3</v>
      </c>
      <c r="L83" s="486">
        <v>1.6501124013528656E-2</v>
      </c>
      <c r="M83" s="310"/>
      <c r="N83" s="310"/>
      <c r="O83" s="310"/>
      <c r="P83" s="169"/>
      <c r="Q83" s="202"/>
      <c r="R83" s="78"/>
      <c r="S83" s="78"/>
    </row>
    <row r="84" spans="1:19" ht="12.75" customHeight="1">
      <c r="A84" s="115" t="s">
        <v>1322</v>
      </c>
      <c r="B84" s="196">
        <v>18911840764</v>
      </c>
      <c r="C84" s="292" t="s">
        <v>1323</v>
      </c>
      <c r="D84" s="482" t="s">
        <v>1311</v>
      </c>
      <c r="E84" s="116" t="s">
        <v>1176</v>
      </c>
      <c r="F84" s="116" t="s">
        <v>1146</v>
      </c>
      <c r="G84" s="116" t="s">
        <v>1177</v>
      </c>
      <c r="H84" s="484">
        <v>222572887.38999999</v>
      </c>
      <c r="I84" s="485">
        <v>94.662101488389467</v>
      </c>
      <c r="J84" s="486">
        <v>-1.8781129600523139E-2</v>
      </c>
      <c r="K84" s="486">
        <v>-1.305102228255417E-2</v>
      </c>
      <c r="L84" s="486">
        <v>0.11908735447116969</v>
      </c>
      <c r="M84" s="310"/>
      <c r="N84" s="310"/>
      <c r="O84" s="310"/>
      <c r="P84" s="169"/>
      <c r="Q84" s="202"/>
      <c r="R84" s="78"/>
      <c r="S84" s="78"/>
    </row>
    <row r="85" spans="1:19" ht="12.75" customHeight="1">
      <c r="A85" s="138" t="s">
        <v>1324</v>
      </c>
      <c r="B85" s="196">
        <v>28173216249</v>
      </c>
      <c r="C85" s="292" t="s">
        <v>1325</v>
      </c>
      <c r="D85" s="482" t="s">
        <v>1311</v>
      </c>
      <c r="E85" s="116" t="s">
        <v>1184</v>
      </c>
      <c r="F85" s="116" t="s">
        <v>1146</v>
      </c>
      <c r="G85" s="116" t="s">
        <v>1177</v>
      </c>
      <c r="H85" s="484">
        <v>60532774.009999998</v>
      </c>
      <c r="I85" s="485">
        <v>955.15383663381829</v>
      </c>
      <c r="J85" s="486">
        <v>1.3942438123310197E-2</v>
      </c>
      <c r="K85" s="486">
        <v>1.8639274891851798E-3</v>
      </c>
      <c r="L85" s="486">
        <v>3.4962326867473692E-3</v>
      </c>
      <c r="M85" s="310"/>
      <c r="N85" s="310"/>
      <c r="O85" s="310"/>
      <c r="P85" s="169"/>
      <c r="Q85" s="202"/>
      <c r="R85" s="78"/>
      <c r="S85" s="78"/>
    </row>
    <row r="86" spans="1:19" ht="12.75" customHeight="1">
      <c r="A86" s="115" t="s">
        <v>1326</v>
      </c>
      <c r="B86" s="196" t="s">
        <v>1327</v>
      </c>
      <c r="C86" s="292" t="s">
        <v>1328</v>
      </c>
      <c r="D86" s="482" t="s">
        <v>1311</v>
      </c>
      <c r="E86" s="116" t="s">
        <v>1184</v>
      </c>
      <c r="F86" s="116"/>
      <c r="G86" s="116" t="s">
        <v>1177</v>
      </c>
      <c r="H86" s="484">
        <v>30023447.280000001</v>
      </c>
      <c r="I86" s="485">
        <v>744.04173597847182</v>
      </c>
      <c r="J86" s="486">
        <v>0.14648081074282793</v>
      </c>
      <c r="K86" s="486">
        <v>2.7597464125210802E-3</v>
      </c>
      <c r="L86" s="486" t="s">
        <v>1146</v>
      </c>
      <c r="M86" s="310"/>
      <c r="N86" s="310"/>
      <c r="O86" s="310"/>
      <c r="P86" s="169"/>
      <c r="Q86" s="202"/>
      <c r="R86" s="78"/>
      <c r="S86" s="78"/>
    </row>
    <row r="87" spans="1:19" s="274" customFormat="1" ht="12.75" customHeight="1">
      <c r="A87" s="115" t="s">
        <v>1329</v>
      </c>
      <c r="B87" s="196">
        <v>62937824927</v>
      </c>
      <c r="C87" s="292" t="s">
        <v>1330</v>
      </c>
      <c r="D87" s="482" t="s">
        <v>1311</v>
      </c>
      <c r="E87" s="116" t="s">
        <v>1204</v>
      </c>
      <c r="F87" s="116" t="s">
        <v>1146</v>
      </c>
      <c r="G87" s="116" t="s">
        <v>1177</v>
      </c>
      <c r="H87" s="484">
        <v>37372345.07</v>
      </c>
      <c r="I87" s="485">
        <v>799.94034172278816</v>
      </c>
      <c r="J87" s="486">
        <v>1.1681379526472968E-2</v>
      </c>
      <c r="K87" s="486">
        <v>-8.9722248102741542E-4</v>
      </c>
      <c r="L87" s="486">
        <v>7.0315750530413945E-2</v>
      </c>
      <c r="M87" s="310"/>
      <c r="N87" s="310"/>
      <c r="O87" s="310"/>
      <c r="P87" s="169"/>
      <c r="Q87" s="202"/>
      <c r="R87" s="78"/>
      <c r="S87" s="78"/>
    </row>
    <row r="88" spans="1:19" ht="12.75" customHeight="1">
      <c r="A88" s="115" t="s">
        <v>1331</v>
      </c>
      <c r="B88" s="196">
        <v>52772437018</v>
      </c>
      <c r="C88" s="292" t="s">
        <v>1332</v>
      </c>
      <c r="D88" s="482" t="s">
        <v>1311</v>
      </c>
      <c r="E88" s="116" t="s">
        <v>1180</v>
      </c>
      <c r="F88" s="116" t="s">
        <v>1146</v>
      </c>
      <c r="G88" s="116" t="s">
        <v>1177</v>
      </c>
      <c r="H88" s="484">
        <v>224447589.25999999</v>
      </c>
      <c r="I88" s="485">
        <v>124.08877613540609</v>
      </c>
      <c r="J88" s="486">
        <v>-1.0021483031406597E-2</v>
      </c>
      <c r="K88" s="486">
        <v>-4.1106624207091214E-3</v>
      </c>
      <c r="L88" s="486">
        <v>0.10249820880886018</v>
      </c>
      <c r="M88" s="310"/>
      <c r="N88" s="310"/>
      <c r="O88" s="310"/>
      <c r="P88" s="169"/>
      <c r="Q88" s="202"/>
      <c r="R88" s="78"/>
      <c r="S88" s="78"/>
    </row>
    <row r="89" spans="1:19" s="274" customFormat="1" ht="12.75" customHeight="1">
      <c r="A89" s="115" t="s">
        <v>1333</v>
      </c>
      <c r="B89" s="196" t="s">
        <v>1334</v>
      </c>
      <c r="C89" s="292" t="s">
        <v>1335</v>
      </c>
      <c r="D89" s="482" t="s">
        <v>1311</v>
      </c>
      <c r="E89" s="116" t="s">
        <v>1204</v>
      </c>
      <c r="F89" s="116" t="s">
        <v>1146</v>
      </c>
      <c r="G89" s="116" t="s">
        <v>1177</v>
      </c>
      <c r="H89" s="484">
        <v>30082867.309999999</v>
      </c>
      <c r="I89" s="485">
        <v>728.213858397134</v>
      </c>
      <c r="J89" s="486">
        <v>6.8386945846563574E-3</v>
      </c>
      <c r="K89" s="486">
        <v>-2.0303292314424182E-3</v>
      </c>
      <c r="L89" s="486">
        <v>4.6462590256859615E-2</v>
      </c>
      <c r="M89" s="310"/>
      <c r="N89" s="310"/>
      <c r="O89" s="310"/>
      <c r="P89" s="169"/>
      <c r="Q89" s="202"/>
      <c r="R89" s="78"/>
      <c r="S89" s="78"/>
    </row>
    <row r="90" spans="1:19" ht="12.75" customHeight="1">
      <c r="A90" s="115" t="s">
        <v>1336</v>
      </c>
      <c r="B90" s="196">
        <v>31076456551</v>
      </c>
      <c r="C90" s="292" t="s">
        <v>1337</v>
      </c>
      <c r="D90" s="482" t="s">
        <v>1311</v>
      </c>
      <c r="E90" s="116" t="s">
        <v>1184</v>
      </c>
      <c r="F90" s="116" t="s">
        <v>1146</v>
      </c>
      <c r="G90" s="116" t="s">
        <v>1181</v>
      </c>
      <c r="H90" s="484">
        <v>475556365.74000001</v>
      </c>
      <c r="I90" s="485">
        <v>105.70556254899168</v>
      </c>
      <c r="J90" s="486">
        <v>1.9906403853485077E-2</v>
      </c>
      <c r="K90" s="486">
        <v>-2.9349442968884532E-4</v>
      </c>
      <c r="L90" s="486">
        <v>9.7343665118307943E-3</v>
      </c>
      <c r="M90" s="310"/>
      <c r="N90" s="310"/>
      <c r="O90" s="310"/>
      <c r="P90" s="169"/>
      <c r="Q90" s="202"/>
      <c r="R90" s="78"/>
      <c r="S90" s="78"/>
    </row>
    <row r="91" spans="1:19" ht="12.75" customHeight="1">
      <c r="A91" s="138" t="s">
        <v>1338</v>
      </c>
      <c r="B91" s="196">
        <v>66324185184</v>
      </c>
      <c r="C91" s="292" t="s">
        <v>1339</v>
      </c>
      <c r="D91" s="482" t="s">
        <v>1311</v>
      </c>
      <c r="E91" s="116" t="s">
        <v>1184</v>
      </c>
      <c r="F91" s="116" t="s">
        <v>1146</v>
      </c>
      <c r="G91" s="116" t="s">
        <v>1181</v>
      </c>
      <c r="H91" s="484">
        <v>587703582.26999998</v>
      </c>
      <c r="I91" s="485">
        <v>143.58651498015425</v>
      </c>
      <c r="J91" s="486">
        <v>5.2195028378706043E-2</v>
      </c>
      <c r="K91" s="486">
        <v>-2.2448624158899477E-5</v>
      </c>
      <c r="L91" s="486">
        <v>1.1133126904561141E-3</v>
      </c>
      <c r="M91" s="310"/>
      <c r="N91" s="310"/>
      <c r="O91" s="310"/>
      <c r="P91" s="169"/>
      <c r="Q91" s="202"/>
      <c r="R91" s="78"/>
      <c r="S91" s="78"/>
    </row>
    <row r="92" spans="1:19" ht="12.75" customHeight="1">
      <c r="A92" s="138" t="s">
        <v>1340</v>
      </c>
      <c r="B92" s="196">
        <v>51707511570</v>
      </c>
      <c r="C92" s="292" t="s">
        <v>1341</v>
      </c>
      <c r="D92" s="482" t="s">
        <v>1342</v>
      </c>
      <c r="E92" s="116" t="s">
        <v>1176</v>
      </c>
      <c r="F92" s="116" t="s">
        <v>1146</v>
      </c>
      <c r="G92" s="116" t="s">
        <v>1177</v>
      </c>
      <c r="H92" s="484">
        <v>10371887.560699999</v>
      </c>
      <c r="I92" s="485">
        <v>654.64749123921365</v>
      </c>
      <c r="J92" s="486">
        <v>1.8262231798014117E-2</v>
      </c>
      <c r="K92" s="486">
        <v>9.3981552573825233E-3</v>
      </c>
      <c r="L92" s="486">
        <v>8.4398239724263746E-2</v>
      </c>
      <c r="M92" s="310"/>
      <c r="N92" s="310"/>
      <c r="O92" s="310"/>
      <c r="P92" s="169"/>
      <c r="Q92" s="202"/>
      <c r="R92" s="78"/>
      <c r="S92" s="78"/>
    </row>
    <row r="93" spans="1:19" ht="12.75" customHeight="1">
      <c r="A93" s="138" t="s">
        <v>1343</v>
      </c>
      <c r="B93" s="196" t="s">
        <v>1344</v>
      </c>
      <c r="C93" s="292" t="s">
        <v>1345</v>
      </c>
      <c r="D93" s="482" t="s">
        <v>1342</v>
      </c>
      <c r="E93" s="116" t="s">
        <v>1184</v>
      </c>
      <c r="F93" s="116" t="s">
        <v>140</v>
      </c>
      <c r="G93" s="116" t="s">
        <v>1221</v>
      </c>
      <c r="H93" s="484">
        <v>5325414.0313999997</v>
      </c>
      <c r="I93" s="485">
        <v>655.80629999999996</v>
      </c>
      <c r="J93" s="486">
        <v>7.9272218589945265E-2</v>
      </c>
      <c r="K93" s="486">
        <v>-3.4120900819886613E-2</v>
      </c>
      <c r="L93" s="486" t="s">
        <v>1146</v>
      </c>
      <c r="M93" s="310"/>
      <c r="N93" s="310"/>
      <c r="O93" s="310"/>
      <c r="P93" s="169"/>
      <c r="Q93" s="202"/>
      <c r="R93" s="78"/>
      <c r="S93" s="78"/>
    </row>
    <row r="94" spans="1:19" s="274" customFormat="1" ht="12.75" customHeight="1">
      <c r="A94" s="138"/>
      <c r="B94" s="196"/>
      <c r="C94" s="292"/>
      <c r="D94" s="482"/>
      <c r="E94" s="116"/>
      <c r="F94" s="116" t="s">
        <v>141</v>
      </c>
      <c r="G94" s="116" t="s">
        <v>1221</v>
      </c>
      <c r="H94" s="484">
        <v>109107.2785</v>
      </c>
      <c r="I94" s="485">
        <v>654.03959999999995</v>
      </c>
      <c r="J94" s="486">
        <v>-0.48581174079969436</v>
      </c>
      <c r="K94" s="486">
        <v>-3.5083809602894034E-2</v>
      </c>
      <c r="L94" s="486" t="s">
        <v>1146</v>
      </c>
      <c r="M94" s="310"/>
      <c r="N94" s="310"/>
      <c r="O94" s="310"/>
      <c r="P94" s="169"/>
      <c r="Q94" s="202"/>
      <c r="R94" s="78"/>
      <c r="S94" s="78"/>
    </row>
    <row r="95" spans="1:19" s="274" customFormat="1" ht="12.75" customHeight="1">
      <c r="A95" s="138" t="s">
        <v>1346</v>
      </c>
      <c r="B95" s="196">
        <v>40759487854</v>
      </c>
      <c r="C95" s="292" t="s">
        <v>1347</v>
      </c>
      <c r="D95" s="482" t="s">
        <v>1342</v>
      </c>
      <c r="E95" s="116" t="s">
        <v>1176</v>
      </c>
      <c r="F95" s="116" t="s">
        <v>1146</v>
      </c>
      <c r="G95" s="116" t="s">
        <v>1221</v>
      </c>
      <c r="H95" s="484">
        <v>18889456.092900001</v>
      </c>
      <c r="I95" s="485">
        <v>105.46367634417967</v>
      </c>
      <c r="J95" s="486">
        <v>-7.3006603948690962E-3</v>
      </c>
      <c r="K95" s="486">
        <v>-1.9330538079884274E-2</v>
      </c>
      <c r="L95" s="486">
        <v>0.12315791392359743</v>
      </c>
      <c r="M95" s="310"/>
      <c r="N95" s="310"/>
      <c r="O95" s="310"/>
      <c r="P95" s="169"/>
      <c r="Q95" s="202"/>
      <c r="R95" s="78"/>
      <c r="S95" s="78"/>
    </row>
    <row r="96" spans="1:19" ht="12.75" customHeight="1">
      <c r="A96" s="115" t="s">
        <v>1348</v>
      </c>
      <c r="B96" s="196">
        <v>89187481269</v>
      </c>
      <c r="C96" s="292" t="s">
        <v>1349</v>
      </c>
      <c r="D96" s="482" t="s">
        <v>1350</v>
      </c>
      <c r="E96" s="116" t="s">
        <v>1204</v>
      </c>
      <c r="F96" s="116" t="s">
        <v>1146</v>
      </c>
      <c r="G96" s="116" t="s">
        <v>1177</v>
      </c>
      <c r="H96" s="484">
        <v>88408158.149399996</v>
      </c>
      <c r="I96" s="485">
        <v>805.44408887227644</v>
      </c>
      <c r="J96" s="486">
        <v>2.7142639554464942E-2</v>
      </c>
      <c r="K96" s="486">
        <v>5.0429754533967142E-3</v>
      </c>
      <c r="L96" s="486">
        <v>4.2389215236115163E-2</v>
      </c>
      <c r="M96" s="310"/>
      <c r="N96" s="310"/>
      <c r="O96" s="310"/>
      <c r="P96" s="169"/>
      <c r="Q96" s="202"/>
      <c r="R96" s="78"/>
      <c r="S96" s="78"/>
    </row>
    <row r="97" spans="1:19" ht="12.75" customHeight="1">
      <c r="A97" s="115" t="s">
        <v>1351</v>
      </c>
      <c r="B97" s="196" t="s">
        <v>1352</v>
      </c>
      <c r="C97" s="292" t="s">
        <v>1353</v>
      </c>
      <c r="D97" s="482" t="s">
        <v>1350</v>
      </c>
      <c r="E97" s="497" t="s">
        <v>1184</v>
      </c>
      <c r="F97" s="497" t="s">
        <v>1146</v>
      </c>
      <c r="G97" s="497" t="s">
        <v>1177</v>
      </c>
      <c r="H97" s="484">
        <v>639402069.42209995</v>
      </c>
      <c r="I97" s="485">
        <v>840.45247157632548</v>
      </c>
      <c r="J97" s="486">
        <v>4.5924469159560832E-2</v>
      </c>
      <c r="K97" s="486">
        <v>5.7436476372660916E-3</v>
      </c>
      <c r="L97" s="486">
        <v>5.2342525400486783E-2</v>
      </c>
      <c r="M97" s="310"/>
      <c r="N97" s="310"/>
      <c r="O97" s="310"/>
      <c r="P97" s="169"/>
      <c r="Q97" s="202"/>
      <c r="R97" s="78"/>
      <c r="S97" s="78"/>
    </row>
    <row r="98" spans="1:19" ht="12.75" customHeight="1">
      <c r="A98" s="115" t="s">
        <v>1354</v>
      </c>
      <c r="B98" s="196">
        <v>79265733460</v>
      </c>
      <c r="C98" s="292" t="s">
        <v>1355</v>
      </c>
      <c r="D98" s="482" t="s">
        <v>1350</v>
      </c>
      <c r="E98" s="497" t="s">
        <v>1204</v>
      </c>
      <c r="F98" s="497" t="s">
        <v>1146</v>
      </c>
      <c r="G98" s="497" t="s">
        <v>1177</v>
      </c>
      <c r="H98" s="484">
        <v>95801858.144999996</v>
      </c>
      <c r="I98" s="485">
        <v>822.22953744851941</v>
      </c>
      <c r="J98" s="486">
        <v>-6.5527023261104933E-3</v>
      </c>
      <c r="K98" s="486">
        <v>-5.5924069673499721E-3</v>
      </c>
      <c r="L98" s="486">
        <v>-1.9767809101045031E-2</v>
      </c>
      <c r="M98" s="310"/>
      <c r="N98" s="310"/>
      <c r="O98" s="310"/>
      <c r="P98" s="169"/>
      <c r="Q98" s="202"/>
      <c r="R98" s="78"/>
      <c r="S98" s="78"/>
    </row>
    <row r="99" spans="1:19">
      <c r="A99" s="500" t="s">
        <v>1356</v>
      </c>
      <c r="B99" s="196">
        <v>27751007165</v>
      </c>
      <c r="C99" s="292" t="s">
        <v>1357</v>
      </c>
      <c r="D99" s="482" t="s">
        <v>1350</v>
      </c>
      <c r="E99" s="497" t="s">
        <v>1184</v>
      </c>
      <c r="F99" s="497" t="s">
        <v>1146</v>
      </c>
      <c r="G99" s="497" t="s">
        <v>1177</v>
      </c>
      <c r="H99" s="484">
        <v>74122149.7958</v>
      </c>
      <c r="I99" s="485">
        <v>763.30756181730158</v>
      </c>
      <c r="J99" s="486">
        <v>2.8945643874915827E-3</v>
      </c>
      <c r="K99" s="486">
        <v>-2.7702862623524283E-4</v>
      </c>
      <c r="L99" s="486" t="s">
        <v>1146</v>
      </c>
      <c r="M99" s="310"/>
      <c r="N99" s="310"/>
      <c r="O99" s="310"/>
      <c r="P99" s="169"/>
      <c r="Q99" s="202"/>
      <c r="R99" s="78"/>
      <c r="S99" s="78"/>
    </row>
    <row r="100" spans="1:19">
      <c r="A100" s="500" t="s">
        <v>1358</v>
      </c>
      <c r="B100" s="196">
        <v>20010251059</v>
      </c>
      <c r="C100" s="292" t="s">
        <v>1359</v>
      </c>
      <c r="D100" s="482" t="s">
        <v>1350</v>
      </c>
      <c r="E100" s="497" t="s">
        <v>1184</v>
      </c>
      <c r="F100" s="497" t="s">
        <v>1146</v>
      </c>
      <c r="G100" s="497" t="s">
        <v>1177</v>
      </c>
      <c r="H100" s="484">
        <v>134505554.50099999</v>
      </c>
      <c r="I100" s="485">
        <v>788.16911187822836</v>
      </c>
      <c r="J100" s="486">
        <v>4.6206884394603076E-2</v>
      </c>
      <c r="K100" s="486">
        <v>6.8300357835182623E-4</v>
      </c>
      <c r="L100" s="486">
        <v>4.6657017458882066E-3</v>
      </c>
      <c r="M100" s="310"/>
      <c r="N100" s="310"/>
      <c r="O100" s="310"/>
      <c r="P100" s="169"/>
      <c r="Q100" s="202"/>
      <c r="R100" s="78"/>
      <c r="S100" s="78"/>
    </row>
    <row r="101" spans="1:19" ht="12.75" customHeight="1">
      <c r="A101" s="115" t="s">
        <v>1360</v>
      </c>
      <c r="B101" s="196" t="s">
        <v>1361</v>
      </c>
      <c r="C101" s="292" t="s">
        <v>1362</v>
      </c>
      <c r="D101" s="482" t="s">
        <v>1350</v>
      </c>
      <c r="E101" s="497" t="s">
        <v>1184</v>
      </c>
      <c r="F101" s="497" t="s">
        <v>1146</v>
      </c>
      <c r="G101" s="497" t="s">
        <v>1181</v>
      </c>
      <c r="H101" s="484">
        <v>248195367.8804</v>
      </c>
      <c r="I101" s="485">
        <v>102.55950351907643</v>
      </c>
      <c r="J101" s="486">
        <v>2.25973274990805E-2</v>
      </c>
      <c r="K101" s="486">
        <v>1.7824661338681214E-3</v>
      </c>
      <c r="L101" s="486">
        <v>1.3583811610660579E-2</v>
      </c>
      <c r="M101" s="310"/>
      <c r="N101" s="310"/>
      <c r="O101" s="310"/>
      <c r="P101" s="169"/>
      <c r="Q101" s="202"/>
      <c r="R101" s="78"/>
      <c r="S101" s="78"/>
    </row>
    <row r="102" spans="1:19" s="274" customFormat="1" ht="12.75" customHeight="1">
      <c r="A102" s="115" t="s">
        <v>1363</v>
      </c>
      <c r="B102" s="196" t="s">
        <v>1364</v>
      </c>
      <c r="C102" s="292" t="s">
        <v>1365</v>
      </c>
      <c r="D102" s="482" t="s">
        <v>1350</v>
      </c>
      <c r="E102" s="497" t="s">
        <v>1184</v>
      </c>
      <c r="F102" s="497" t="s">
        <v>1146</v>
      </c>
      <c r="G102" s="497" t="s">
        <v>1221</v>
      </c>
      <c r="H102" s="484">
        <v>0</v>
      </c>
      <c r="I102" s="485">
        <v>0</v>
      </c>
      <c r="J102" s="486" t="s">
        <v>1146</v>
      </c>
      <c r="K102" s="486" t="s">
        <v>1146</v>
      </c>
      <c r="L102" s="486" t="s">
        <v>1146</v>
      </c>
      <c r="M102" s="310"/>
      <c r="N102" s="310"/>
      <c r="O102" s="310"/>
      <c r="P102" s="169"/>
      <c r="Q102" s="202"/>
      <c r="R102" s="78"/>
      <c r="S102" s="78"/>
    </row>
    <row r="103" spans="1:19" s="274" customFormat="1" ht="12.75" customHeight="1">
      <c r="A103" s="115" t="s">
        <v>1366</v>
      </c>
      <c r="B103" s="196" t="s">
        <v>1367</v>
      </c>
      <c r="C103" s="292" t="s">
        <v>1368</v>
      </c>
      <c r="D103" s="482" t="s">
        <v>1350</v>
      </c>
      <c r="E103" s="497" t="s">
        <v>1369</v>
      </c>
      <c r="F103" s="497" t="s">
        <v>1146</v>
      </c>
      <c r="G103" s="497" t="s">
        <v>1177</v>
      </c>
      <c r="H103" s="484">
        <v>8256438.9847999997</v>
      </c>
      <c r="I103" s="485">
        <v>755.79425503510618</v>
      </c>
      <c r="J103" s="486">
        <v>0.12923152101842916</v>
      </c>
      <c r="K103" s="486">
        <v>1.8415689402031532E-3</v>
      </c>
      <c r="L103" s="486">
        <v>5.609582570020577E-2</v>
      </c>
      <c r="M103" s="310"/>
      <c r="N103" s="310"/>
      <c r="O103" s="310"/>
      <c r="P103" s="169"/>
      <c r="Q103" s="202"/>
      <c r="R103" s="78"/>
      <c r="S103" s="78"/>
    </row>
    <row r="104" spans="1:19">
      <c r="A104" s="500" t="s">
        <v>1370</v>
      </c>
      <c r="B104" s="196" t="s">
        <v>1371</v>
      </c>
      <c r="C104" s="292" t="s">
        <v>1372</v>
      </c>
      <c r="D104" s="482" t="s">
        <v>1350</v>
      </c>
      <c r="E104" s="497" t="s">
        <v>1369</v>
      </c>
      <c r="F104" s="497" t="s">
        <v>1146</v>
      </c>
      <c r="G104" s="497" t="s">
        <v>1177</v>
      </c>
      <c r="H104" s="484">
        <v>10375731.443299999</v>
      </c>
      <c r="I104" s="485">
        <v>764.41629630821501</v>
      </c>
      <c r="J104" s="486">
        <v>2.9745855517443687E-2</v>
      </c>
      <c r="K104" s="486">
        <v>-2.8503365155854832E-2</v>
      </c>
      <c r="L104" s="486">
        <v>0.12495580853134403</v>
      </c>
      <c r="M104" s="310"/>
      <c r="N104" s="310"/>
      <c r="O104" s="310"/>
      <c r="P104" s="169"/>
      <c r="Q104" s="202"/>
      <c r="R104" s="78"/>
      <c r="S104" s="78"/>
    </row>
    <row r="105" spans="1:19" s="274" customFormat="1">
      <c r="A105" s="500" t="s">
        <v>1373</v>
      </c>
      <c r="B105" s="196">
        <v>79301865686</v>
      </c>
      <c r="C105" s="292" t="s">
        <v>1374</v>
      </c>
      <c r="D105" s="482" t="s">
        <v>1350</v>
      </c>
      <c r="E105" s="497" t="s">
        <v>1204</v>
      </c>
      <c r="F105" s="497" t="s">
        <v>1146</v>
      </c>
      <c r="G105" s="497" t="s">
        <v>1177</v>
      </c>
      <c r="H105" s="484">
        <v>131273854.3821</v>
      </c>
      <c r="I105" s="485">
        <v>808.04500270718825</v>
      </c>
      <c r="J105" s="486">
        <v>4.7023215561758924E-3</v>
      </c>
      <c r="K105" s="486">
        <v>8.0478495917035708E-3</v>
      </c>
      <c r="L105" s="486">
        <v>3.5093937588428714E-2</v>
      </c>
      <c r="M105" s="310"/>
      <c r="N105" s="310"/>
      <c r="O105" s="310"/>
      <c r="P105" s="169"/>
      <c r="Q105" s="202"/>
      <c r="R105" s="78"/>
      <c r="S105" s="78"/>
    </row>
    <row r="106" spans="1:19" ht="12.75" customHeight="1">
      <c r="A106" s="115" t="s">
        <v>1375</v>
      </c>
      <c r="B106" s="196" t="s">
        <v>1376</v>
      </c>
      <c r="C106" s="292" t="s">
        <v>1377</v>
      </c>
      <c r="D106" s="482" t="s">
        <v>1350</v>
      </c>
      <c r="E106" s="497" t="s">
        <v>1184</v>
      </c>
      <c r="F106" s="497" t="s">
        <v>1146</v>
      </c>
      <c r="G106" s="497" t="s">
        <v>1221</v>
      </c>
      <c r="H106" s="491">
        <v>55915110.6329</v>
      </c>
      <c r="I106" s="492">
        <v>701.22078419233094</v>
      </c>
      <c r="J106" s="486">
        <v>1.7076402970132465E-2</v>
      </c>
      <c r="K106" s="486">
        <v>6.2893182953422944E-3</v>
      </c>
      <c r="L106" s="486">
        <v>3.9529164814518403E-2</v>
      </c>
      <c r="M106" s="310"/>
      <c r="N106" s="310"/>
      <c r="O106" s="310"/>
      <c r="P106" s="169"/>
      <c r="Q106" s="202"/>
      <c r="R106" s="78"/>
      <c r="S106" s="78"/>
    </row>
    <row r="107" spans="1:19" ht="12.75" customHeight="1">
      <c r="A107" s="115" t="s">
        <v>1378</v>
      </c>
      <c r="B107" s="196" t="s">
        <v>1379</v>
      </c>
      <c r="C107" s="292" t="s">
        <v>1380</v>
      </c>
      <c r="D107" s="482" t="s">
        <v>296</v>
      </c>
      <c r="E107" s="497" t="s">
        <v>1184</v>
      </c>
      <c r="F107" s="497" t="s">
        <v>1146</v>
      </c>
      <c r="G107" s="497" t="s">
        <v>1181</v>
      </c>
      <c r="H107" s="491">
        <v>17734274.539999999</v>
      </c>
      <c r="I107" s="492">
        <v>1013.0559341143389</v>
      </c>
      <c r="J107" s="486">
        <v>1.0940973426087908E-4</v>
      </c>
      <c r="K107" s="486">
        <v>1.0940973426110112E-4</v>
      </c>
      <c r="L107" s="486">
        <v>3.021672608426007E-3</v>
      </c>
      <c r="M107" s="310"/>
      <c r="N107" s="310"/>
      <c r="O107" s="310"/>
      <c r="P107" s="169"/>
      <c r="Q107" s="202"/>
      <c r="R107" s="78"/>
      <c r="S107" s="78"/>
    </row>
    <row r="108" spans="1:19" s="274" customFormat="1" ht="12.75" customHeight="1">
      <c r="A108" s="115" t="s">
        <v>1381</v>
      </c>
      <c r="B108" s="196">
        <v>37884602446</v>
      </c>
      <c r="C108" s="292" t="s">
        <v>1382</v>
      </c>
      <c r="D108" s="482" t="s">
        <v>91</v>
      </c>
      <c r="E108" s="497" t="s">
        <v>1176</v>
      </c>
      <c r="F108" s="497" t="s">
        <v>1146</v>
      </c>
      <c r="G108" s="497" t="s">
        <v>1181</v>
      </c>
      <c r="H108" s="491">
        <v>235745617.8872</v>
      </c>
      <c r="I108" s="492">
        <v>120.03489614641202</v>
      </c>
      <c r="J108" s="486">
        <v>-2.0741175446072457E-2</v>
      </c>
      <c r="K108" s="486">
        <v>-1.0593206230043783E-2</v>
      </c>
      <c r="L108" s="486">
        <v>8.4988253468292196E-2</v>
      </c>
      <c r="M108" s="310"/>
      <c r="N108" s="310"/>
      <c r="O108" s="310"/>
      <c r="P108" s="169"/>
      <c r="Q108" s="202"/>
      <c r="R108" s="78"/>
      <c r="S108" s="78"/>
    </row>
    <row r="109" spans="1:19" ht="12.75" customHeight="1">
      <c r="A109" s="115" t="s">
        <v>1383</v>
      </c>
      <c r="B109" s="196" t="s">
        <v>1384</v>
      </c>
      <c r="C109" s="292" t="s">
        <v>1385</v>
      </c>
      <c r="D109" s="482" t="s">
        <v>91</v>
      </c>
      <c r="E109" s="497" t="s">
        <v>1184</v>
      </c>
      <c r="F109" s="497" t="s">
        <v>1146</v>
      </c>
      <c r="G109" s="497" t="s">
        <v>1221</v>
      </c>
      <c r="H109" s="484">
        <v>93622698.849800006</v>
      </c>
      <c r="I109" s="485">
        <v>707.66124129499246</v>
      </c>
      <c r="J109" s="486">
        <v>2.8570520249650011E-2</v>
      </c>
      <c r="K109" s="486">
        <v>1.5750778635890139E-2</v>
      </c>
      <c r="L109" s="486" t="s">
        <v>1146</v>
      </c>
      <c r="M109" s="310"/>
      <c r="N109" s="310"/>
      <c r="O109" s="310"/>
      <c r="P109" s="169"/>
      <c r="Q109" s="202"/>
      <c r="R109" s="78"/>
      <c r="S109" s="78"/>
    </row>
    <row r="110" spans="1:19" ht="12.75" customHeight="1">
      <c r="A110" s="115" t="s">
        <v>1386</v>
      </c>
      <c r="B110" s="196">
        <v>94465089647</v>
      </c>
      <c r="C110" s="292" t="s">
        <v>1387</v>
      </c>
      <c r="D110" s="482" t="s">
        <v>91</v>
      </c>
      <c r="E110" s="497" t="s">
        <v>1184</v>
      </c>
      <c r="F110" s="497" t="s">
        <v>1146</v>
      </c>
      <c r="G110" s="497" t="s">
        <v>1177</v>
      </c>
      <c r="H110" s="484">
        <v>2268383759.1840997</v>
      </c>
      <c r="I110" s="485">
        <v>1584.5101457293458</v>
      </c>
      <c r="J110" s="486">
        <v>6.5273631320991843E-2</v>
      </c>
      <c r="K110" s="486">
        <v>1.204338898871038E-2</v>
      </c>
      <c r="L110" s="486">
        <v>7.2684109701768973E-2</v>
      </c>
      <c r="M110" s="310"/>
      <c r="N110" s="310"/>
      <c r="O110" s="310"/>
      <c r="P110" s="169"/>
      <c r="Q110" s="202"/>
      <c r="R110" s="78"/>
      <c r="S110" s="78"/>
    </row>
    <row r="111" spans="1:19" s="274" customFormat="1" ht="12.75" customHeight="1">
      <c r="A111" s="115" t="s">
        <v>1388</v>
      </c>
      <c r="B111" s="196">
        <v>78935969676</v>
      </c>
      <c r="C111" s="292" t="s">
        <v>1389</v>
      </c>
      <c r="D111" s="482" t="s">
        <v>91</v>
      </c>
      <c r="E111" s="497" t="s">
        <v>1176</v>
      </c>
      <c r="F111" s="497" t="s">
        <v>1146</v>
      </c>
      <c r="G111" s="497" t="s">
        <v>1177</v>
      </c>
      <c r="H111" s="484">
        <v>77086372.599199995</v>
      </c>
      <c r="I111" s="485">
        <v>781.27249601535823</v>
      </c>
      <c r="J111" s="486">
        <v>-6.6753924863336866E-2</v>
      </c>
      <c r="K111" s="486">
        <v>-4.4224909486647146E-2</v>
      </c>
      <c r="L111" s="486">
        <v>7.8976153954537498E-2</v>
      </c>
      <c r="M111" s="310"/>
      <c r="N111" s="310"/>
      <c r="O111" s="310"/>
      <c r="P111" s="169"/>
      <c r="Q111" s="202"/>
      <c r="R111" s="78"/>
      <c r="S111" s="78"/>
    </row>
    <row r="112" spans="1:19" s="274" customFormat="1" ht="12.75" customHeight="1">
      <c r="A112" s="115" t="s">
        <v>1390</v>
      </c>
      <c r="B112" s="196" t="s">
        <v>1391</v>
      </c>
      <c r="C112" s="292" t="s">
        <v>1392</v>
      </c>
      <c r="D112" s="482" t="s">
        <v>91</v>
      </c>
      <c r="E112" s="497" t="s">
        <v>1204</v>
      </c>
      <c r="F112" s="497" t="s">
        <v>1146</v>
      </c>
      <c r="G112" s="497" t="s">
        <v>1177</v>
      </c>
      <c r="H112" s="484">
        <v>125123264.4136</v>
      </c>
      <c r="I112" s="485">
        <v>736.57554921053304</v>
      </c>
      <c r="J112" s="486">
        <v>3.6781017999282462E-2</v>
      </c>
      <c r="K112" s="486">
        <v>-2.8729598442686077E-3</v>
      </c>
      <c r="L112" s="486" t="s">
        <v>1146</v>
      </c>
      <c r="M112" s="310"/>
      <c r="N112" s="310"/>
      <c r="O112" s="310"/>
      <c r="P112" s="169"/>
      <c r="Q112" s="202"/>
      <c r="R112" s="78"/>
      <c r="S112" s="78"/>
    </row>
    <row r="113" spans="1:19" ht="12.75" customHeight="1">
      <c r="A113" s="115" t="s">
        <v>1393</v>
      </c>
      <c r="B113" s="196" t="s">
        <v>1394</v>
      </c>
      <c r="C113" s="292" t="s">
        <v>1395</v>
      </c>
      <c r="D113" s="482" t="s">
        <v>91</v>
      </c>
      <c r="E113" s="497" t="s">
        <v>1204</v>
      </c>
      <c r="F113" s="497" t="s">
        <v>1146</v>
      </c>
      <c r="G113" s="497" t="s">
        <v>1177</v>
      </c>
      <c r="H113" s="484">
        <v>67927151.8213</v>
      </c>
      <c r="I113" s="485">
        <v>817.11128199205996</v>
      </c>
      <c r="J113" s="486">
        <v>7.5654034753414034E-3</v>
      </c>
      <c r="K113" s="486">
        <v>4.3790392173130854E-3</v>
      </c>
      <c r="L113" s="486">
        <v>3.6469717740620355E-2</v>
      </c>
      <c r="M113" s="310"/>
      <c r="N113" s="310"/>
      <c r="O113" s="310"/>
      <c r="P113" s="169"/>
      <c r="Q113" s="202"/>
      <c r="R113" s="78"/>
      <c r="S113" s="78"/>
    </row>
    <row r="114" spans="1:19" ht="12.75" customHeight="1">
      <c r="A114" s="115" t="s">
        <v>1396</v>
      </c>
      <c r="B114" s="196" t="s">
        <v>1397</v>
      </c>
      <c r="C114" s="292" t="s">
        <v>1398</v>
      </c>
      <c r="D114" s="482" t="s">
        <v>91</v>
      </c>
      <c r="E114" s="497" t="s">
        <v>1204</v>
      </c>
      <c r="F114" s="497" t="s">
        <v>1146</v>
      </c>
      <c r="G114" s="497" t="s">
        <v>1221</v>
      </c>
      <c r="H114" s="484">
        <v>103550745.943</v>
      </c>
      <c r="I114" s="485">
        <v>724.05965113969307</v>
      </c>
      <c r="J114" s="486">
        <v>2.7495459253554122E-2</v>
      </c>
      <c r="K114" s="486">
        <v>1.4857623738754988E-2</v>
      </c>
      <c r="L114" s="486">
        <v>7.2403407241906859E-2</v>
      </c>
      <c r="M114" s="310"/>
      <c r="N114" s="310"/>
      <c r="O114" s="310"/>
      <c r="P114" s="169"/>
      <c r="Q114" s="202"/>
      <c r="R114" s="78"/>
      <c r="S114" s="78"/>
    </row>
    <row r="115" spans="1:19" ht="12.75" customHeight="1">
      <c r="A115" s="115" t="s">
        <v>1399</v>
      </c>
      <c r="B115" s="196">
        <v>35313366580</v>
      </c>
      <c r="C115" s="292" t="s">
        <v>1400</v>
      </c>
      <c r="D115" s="482" t="s">
        <v>91</v>
      </c>
      <c r="E115" s="497" t="s">
        <v>1184</v>
      </c>
      <c r="F115" s="497" t="s">
        <v>1401</v>
      </c>
      <c r="G115" s="497" t="s">
        <v>1177</v>
      </c>
      <c r="H115" s="484">
        <v>96590484.785300002</v>
      </c>
      <c r="I115" s="485">
        <v>1118.2777000000001</v>
      </c>
      <c r="J115" s="486">
        <v>-1.7225004553024892E-2</v>
      </c>
      <c r="K115" s="486">
        <v>5.6648834314554364E-6</v>
      </c>
      <c r="L115" s="486">
        <v>1.4145474555413706E-3</v>
      </c>
      <c r="M115" s="310"/>
      <c r="N115" s="310"/>
      <c r="O115" s="310"/>
      <c r="P115" s="169"/>
      <c r="Q115" s="202"/>
      <c r="R115" s="78"/>
      <c r="S115" s="78"/>
    </row>
    <row r="116" spans="1:19" ht="12.75" customHeight="1">
      <c r="A116" s="115" t="s">
        <v>1146</v>
      </c>
      <c r="B116" s="196" t="s">
        <v>1146</v>
      </c>
      <c r="C116" s="292" t="s">
        <v>1146</v>
      </c>
      <c r="D116" s="482" t="s">
        <v>1146</v>
      </c>
      <c r="E116" s="497" t="s">
        <v>1146</v>
      </c>
      <c r="F116" s="497" t="s">
        <v>1402</v>
      </c>
      <c r="G116" s="497" t="s">
        <v>1177</v>
      </c>
      <c r="H116" s="484">
        <v>270090316.23549998</v>
      </c>
      <c r="I116" s="485">
        <v>1118.2777000000001</v>
      </c>
      <c r="J116" s="486">
        <v>-1.4426440980630617E-2</v>
      </c>
      <c r="K116" s="486">
        <v>5.6648834314554364E-6</v>
      </c>
      <c r="L116" s="486">
        <v>1.4145474555413706E-3</v>
      </c>
      <c r="M116" s="310"/>
      <c r="N116" s="310"/>
      <c r="O116" s="310"/>
      <c r="P116" s="169"/>
      <c r="Q116" s="202"/>
      <c r="R116" s="78"/>
      <c r="S116" s="78"/>
    </row>
    <row r="117" spans="1:19" ht="12.75" customHeight="1">
      <c r="A117" s="115" t="s">
        <v>1403</v>
      </c>
      <c r="B117" s="196">
        <v>41002460007</v>
      </c>
      <c r="C117" s="292" t="s">
        <v>1404</v>
      </c>
      <c r="D117" s="482" t="s">
        <v>91</v>
      </c>
      <c r="E117" s="497" t="s">
        <v>1176</v>
      </c>
      <c r="F117" s="497" t="s">
        <v>1146</v>
      </c>
      <c r="G117" s="497" t="s">
        <v>1177</v>
      </c>
      <c r="H117" s="484">
        <v>232858750.87310001</v>
      </c>
      <c r="I117" s="485">
        <v>1074.3050450836449</v>
      </c>
      <c r="J117" s="486">
        <v>1.1715721513019917E-2</v>
      </c>
      <c r="K117" s="486">
        <v>1.3201804839638953E-2</v>
      </c>
      <c r="L117" s="486">
        <v>0.19915219971076548</v>
      </c>
      <c r="M117" s="310"/>
      <c r="N117" s="310"/>
      <c r="O117" s="310"/>
      <c r="P117" s="169"/>
      <c r="Q117" s="202"/>
      <c r="R117" s="78"/>
      <c r="S117" s="78"/>
    </row>
    <row r="118" spans="1:19" ht="12.75" customHeight="1">
      <c r="A118" s="115" t="s">
        <v>1405</v>
      </c>
      <c r="B118" s="196">
        <v>58320210450</v>
      </c>
      <c r="C118" s="292" t="s">
        <v>1406</v>
      </c>
      <c r="D118" s="482" t="s">
        <v>91</v>
      </c>
      <c r="E118" s="497" t="s">
        <v>1204</v>
      </c>
      <c r="F118" s="497" t="s">
        <v>1146</v>
      </c>
      <c r="G118" s="497" t="s">
        <v>1177</v>
      </c>
      <c r="H118" s="484">
        <v>17769497.073100001</v>
      </c>
      <c r="I118" s="485">
        <v>850.51396180678341</v>
      </c>
      <c r="J118" s="486">
        <v>9.4507741919558352E-3</v>
      </c>
      <c r="K118" s="486">
        <v>1.1148118209236557E-5</v>
      </c>
      <c r="L118" s="486">
        <v>0.13040327027711873</v>
      </c>
      <c r="M118" s="310"/>
      <c r="N118" s="310"/>
      <c r="O118" s="310"/>
      <c r="P118" s="169"/>
      <c r="Q118" s="202"/>
      <c r="R118" s="78"/>
      <c r="S118" s="78"/>
    </row>
    <row r="119" spans="1:19" ht="12.75" customHeight="1">
      <c r="A119" s="115" t="s">
        <v>1407</v>
      </c>
      <c r="B119" s="196">
        <v>31982273976</v>
      </c>
      <c r="C119" s="292" t="s">
        <v>1408</v>
      </c>
      <c r="D119" s="482" t="s">
        <v>91</v>
      </c>
      <c r="E119" s="497" t="s">
        <v>1204</v>
      </c>
      <c r="F119" s="497" t="s">
        <v>1146</v>
      </c>
      <c r="G119" s="497" t="s">
        <v>1177</v>
      </c>
      <c r="H119" s="484">
        <v>8972092.9475999996</v>
      </c>
      <c r="I119" s="485">
        <v>850.33127154777731</v>
      </c>
      <c r="J119" s="486">
        <v>9.3291384035665281E-4</v>
      </c>
      <c r="K119" s="486">
        <v>-5.0503368666739989E-3</v>
      </c>
      <c r="L119" s="486">
        <v>0.14783164814077598</v>
      </c>
      <c r="M119" s="310"/>
      <c r="N119" s="310"/>
      <c r="O119" s="310"/>
      <c r="P119" s="169"/>
      <c r="Q119" s="202"/>
      <c r="R119" s="78"/>
      <c r="S119" s="78"/>
    </row>
    <row r="120" spans="1:19" s="274" customFormat="1" ht="12.75" customHeight="1">
      <c r="A120" s="115" t="s">
        <v>1409</v>
      </c>
      <c r="B120" s="196" t="s">
        <v>1410</v>
      </c>
      <c r="C120" s="292" t="s">
        <v>1411</v>
      </c>
      <c r="D120" s="482" t="s">
        <v>91</v>
      </c>
      <c r="E120" s="497" t="s">
        <v>1204</v>
      </c>
      <c r="F120" s="497" t="s">
        <v>1146</v>
      </c>
      <c r="G120" s="497" t="s">
        <v>1177</v>
      </c>
      <c r="H120" s="484">
        <v>8446249.7683000006</v>
      </c>
      <c r="I120" s="485">
        <v>840.29431002968442</v>
      </c>
      <c r="J120" s="486">
        <v>-5.7016107690098794E-3</v>
      </c>
      <c r="K120" s="486">
        <v>-9.185217813620361E-3</v>
      </c>
      <c r="L120" s="486">
        <v>0.13934041781446749</v>
      </c>
      <c r="M120" s="310"/>
      <c r="N120" s="310"/>
      <c r="O120" s="310"/>
      <c r="P120" s="169"/>
      <c r="Q120" s="202"/>
      <c r="R120" s="78"/>
      <c r="S120" s="78"/>
    </row>
    <row r="121" spans="1:19" ht="12.75" customHeight="1">
      <c r="A121" s="115" t="s">
        <v>1412</v>
      </c>
      <c r="B121" s="196">
        <v>40820433166</v>
      </c>
      <c r="C121" s="292" t="s">
        <v>1413</v>
      </c>
      <c r="D121" s="482" t="s">
        <v>91</v>
      </c>
      <c r="E121" s="497" t="s">
        <v>1204</v>
      </c>
      <c r="F121" s="497" t="s">
        <v>1146</v>
      </c>
      <c r="G121" s="497" t="s">
        <v>1177</v>
      </c>
      <c r="H121" s="484">
        <v>6988631.7390000001</v>
      </c>
      <c r="I121" s="485">
        <v>841.48097028193513</v>
      </c>
      <c r="J121" s="486">
        <v>-7.2173675315544417E-3</v>
      </c>
      <c r="K121" s="486">
        <v>-1.021730275552335E-2</v>
      </c>
      <c r="L121" s="486">
        <v>0.13845222423263714</v>
      </c>
      <c r="M121" s="310"/>
      <c r="N121" s="310"/>
      <c r="O121" s="310"/>
      <c r="P121" s="169"/>
      <c r="Q121" s="202"/>
      <c r="R121" s="78"/>
      <c r="S121" s="78"/>
    </row>
    <row r="122" spans="1:19" ht="12.75" customHeight="1">
      <c r="A122" s="115" t="s">
        <v>1414</v>
      </c>
      <c r="B122" s="196" t="s">
        <v>1415</v>
      </c>
      <c r="C122" s="292" t="s">
        <v>1416</v>
      </c>
      <c r="D122" s="482" t="s">
        <v>91</v>
      </c>
      <c r="E122" s="497" t="s">
        <v>1184</v>
      </c>
      <c r="F122" s="497" t="s">
        <v>1146</v>
      </c>
      <c r="G122" s="497" t="s">
        <v>1177</v>
      </c>
      <c r="H122" s="484">
        <v>75668454.188299999</v>
      </c>
      <c r="I122" s="485">
        <v>794.00341209029432</v>
      </c>
      <c r="J122" s="486">
        <v>0.16946930501410851</v>
      </c>
      <c r="K122" s="486">
        <v>1.0687392865682988E-2</v>
      </c>
      <c r="L122" s="486" t="s">
        <v>1146</v>
      </c>
      <c r="M122" s="310"/>
      <c r="N122" s="310"/>
      <c r="O122" s="310"/>
      <c r="P122" s="169"/>
      <c r="Q122" s="202"/>
      <c r="R122" s="78"/>
      <c r="S122" s="78"/>
    </row>
    <row r="123" spans="1:19" ht="12.75" customHeight="1">
      <c r="A123" s="115" t="s">
        <v>1417</v>
      </c>
      <c r="B123" s="196">
        <v>84643903663</v>
      </c>
      <c r="C123" s="292" t="s">
        <v>1418</v>
      </c>
      <c r="D123" s="482" t="s">
        <v>91</v>
      </c>
      <c r="E123" s="497" t="s">
        <v>1180</v>
      </c>
      <c r="F123" s="497" t="s">
        <v>1146</v>
      </c>
      <c r="G123" s="497" t="s">
        <v>1177</v>
      </c>
      <c r="H123" s="484">
        <v>339477063.00230002</v>
      </c>
      <c r="I123" s="485">
        <v>1314.8579661304259</v>
      </c>
      <c r="J123" s="486">
        <v>-3.2866325003366725E-3</v>
      </c>
      <c r="K123" s="486">
        <v>-2.97241979550944E-3</v>
      </c>
      <c r="L123" s="486">
        <v>9.9669808775278979E-2</v>
      </c>
      <c r="M123" s="310"/>
      <c r="N123" s="310"/>
      <c r="O123" s="310"/>
      <c r="P123" s="169"/>
      <c r="Q123" s="202"/>
      <c r="R123" s="78"/>
      <c r="S123" s="78"/>
    </row>
    <row r="124" spans="1:19" ht="12.75" customHeight="1">
      <c r="A124" s="493" t="s">
        <v>1419</v>
      </c>
      <c r="B124" s="196">
        <v>56062339448</v>
      </c>
      <c r="C124" s="292" t="s">
        <v>1420</v>
      </c>
      <c r="D124" s="482" t="s">
        <v>91</v>
      </c>
      <c r="E124" s="497" t="s">
        <v>1184</v>
      </c>
      <c r="F124" s="497" t="s">
        <v>1146</v>
      </c>
      <c r="G124" s="497" t="s">
        <v>1181</v>
      </c>
      <c r="H124" s="484">
        <v>1753614201.3684998</v>
      </c>
      <c r="I124" s="485">
        <v>176.12091746131378</v>
      </c>
      <c r="J124" s="486">
        <v>1.2913935821636358E-2</v>
      </c>
      <c r="K124" s="486">
        <v>-1.0491194001660542E-4</v>
      </c>
      <c r="L124" s="486">
        <v>5.0286104415242505E-4</v>
      </c>
      <c r="M124" s="310"/>
      <c r="N124" s="310"/>
      <c r="O124" s="310"/>
      <c r="P124" s="169"/>
      <c r="Q124" s="202"/>
      <c r="R124" s="78"/>
      <c r="S124" s="78"/>
    </row>
    <row r="125" spans="1:19" s="274" customFormat="1" ht="12.75" customHeight="1">
      <c r="A125" s="493" t="s">
        <v>1421</v>
      </c>
      <c r="B125" s="196">
        <v>53751385334</v>
      </c>
      <c r="C125" s="292" t="s">
        <v>1422</v>
      </c>
      <c r="D125" s="482" t="s">
        <v>91</v>
      </c>
      <c r="E125" s="497" t="s">
        <v>1204</v>
      </c>
      <c r="F125" s="497" t="s">
        <v>1146</v>
      </c>
      <c r="G125" s="497" t="s">
        <v>1177</v>
      </c>
      <c r="H125" s="484">
        <v>52276557.410700001</v>
      </c>
      <c r="I125" s="485">
        <v>813.23102456065135</v>
      </c>
      <c r="J125" s="486">
        <v>3.9769915291067992E-3</v>
      </c>
      <c r="K125" s="486">
        <v>2.281009755555008E-3</v>
      </c>
      <c r="L125" s="486">
        <v>1.064323798759137E-2</v>
      </c>
      <c r="M125" s="310"/>
      <c r="N125" s="310"/>
      <c r="O125" s="310"/>
      <c r="P125" s="169"/>
      <c r="Q125" s="202"/>
      <c r="R125" s="78"/>
      <c r="S125" s="78"/>
    </row>
    <row r="126" spans="1:19" s="274" customFormat="1" ht="12.75" customHeight="1">
      <c r="A126" s="493" t="s">
        <v>1423</v>
      </c>
      <c r="B126" s="196">
        <v>88183360964</v>
      </c>
      <c r="C126" s="292" t="s">
        <v>1424</v>
      </c>
      <c r="D126" s="482" t="s">
        <v>91</v>
      </c>
      <c r="E126" s="497" t="s">
        <v>1176</v>
      </c>
      <c r="F126" s="497" t="s">
        <v>1146</v>
      </c>
      <c r="G126" s="497" t="s">
        <v>1221</v>
      </c>
      <c r="H126" s="484">
        <v>112938892.34639999</v>
      </c>
      <c r="I126" s="485">
        <v>1422.2767898472371</v>
      </c>
      <c r="J126" s="486">
        <v>-4.259985765094676E-3</v>
      </c>
      <c r="K126" s="486">
        <v>2.2811609151855983E-3</v>
      </c>
      <c r="L126" s="486">
        <v>0.14142409226576946</v>
      </c>
      <c r="M126" s="310"/>
      <c r="N126" s="310"/>
      <c r="O126" s="310"/>
      <c r="P126" s="169"/>
      <c r="Q126" s="202"/>
      <c r="R126" s="78"/>
      <c r="S126" s="78"/>
    </row>
    <row r="127" spans="1:19" ht="18.75" customHeight="1">
      <c r="A127" s="643" t="s">
        <v>507</v>
      </c>
      <c r="B127" s="644"/>
      <c r="C127" s="644"/>
      <c r="D127" s="644"/>
      <c r="E127" s="645"/>
      <c r="F127" s="645"/>
      <c r="G127" s="645"/>
      <c r="H127" s="646">
        <f>SUM(H11:H126)</f>
        <v>21633522366.04771</v>
      </c>
      <c r="I127" s="646"/>
      <c r="J127" s="647">
        <v>4.1046212762504197E-2</v>
      </c>
      <c r="K127" s="647"/>
      <c r="L127" s="647"/>
      <c r="M127" s="310"/>
      <c r="N127" s="310"/>
      <c r="O127" s="310"/>
      <c r="P127" s="169"/>
    </row>
    <row r="128" spans="1:19" ht="12.75" customHeight="1">
      <c r="A128" s="22" t="s">
        <v>404</v>
      </c>
      <c r="M128" s="169"/>
      <c r="N128" s="169"/>
      <c r="O128" s="169"/>
      <c r="P128" s="169"/>
    </row>
    <row r="129" spans="1:16" s="274" customFormat="1" ht="12.75" customHeight="1">
      <c r="A129" s="22"/>
      <c r="F129" s="231" t="s">
        <v>560</v>
      </c>
      <c r="G129" s="231"/>
      <c r="M129" s="169"/>
      <c r="N129" s="169"/>
      <c r="O129" s="169"/>
      <c r="P129" s="169"/>
    </row>
    <row r="130" spans="1:16" ht="12.75" customHeight="1">
      <c r="A130" s="47" t="s">
        <v>512</v>
      </c>
      <c r="C130" s="230"/>
      <c r="F130" s="231" t="s">
        <v>561</v>
      </c>
      <c r="G130" s="231"/>
      <c r="M130" s="169"/>
      <c r="N130" s="169"/>
      <c r="O130" s="169"/>
      <c r="P130" s="169"/>
    </row>
    <row r="131" spans="1:16" ht="12.75" customHeight="1">
      <c r="A131" s="48" t="s">
        <v>562</v>
      </c>
      <c r="F131" s="231"/>
      <c r="G131" s="231"/>
      <c r="M131" s="169"/>
      <c r="N131" s="169"/>
      <c r="O131" s="169"/>
      <c r="P131" s="169"/>
    </row>
    <row r="132" spans="1:16" ht="12.75" customHeight="1">
      <c r="A132" s="35" t="s">
        <v>132</v>
      </c>
      <c r="M132" s="169"/>
      <c r="N132" s="169"/>
      <c r="O132" s="169"/>
      <c r="P132" s="169"/>
    </row>
    <row r="133" spans="1:16" ht="12.75" customHeight="1">
      <c r="A133" s="600" t="s">
        <v>133</v>
      </c>
      <c r="H133" s="137"/>
    </row>
    <row r="134" spans="1:16" ht="12.75" customHeight="1">
      <c r="A134" s="600" t="s">
        <v>563</v>
      </c>
    </row>
    <row r="135" spans="1:16" ht="12.75" customHeight="1">
      <c r="A135" s="34" t="s">
        <v>1071</v>
      </c>
    </row>
    <row r="136" spans="1:16" ht="12.75" customHeight="1">
      <c r="A136" s="34" t="s">
        <v>1120</v>
      </c>
      <c r="B136" s="50"/>
      <c r="C136" s="50"/>
      <c r="D136" s="50"/>
      <c r="E136" s="50"/>
      <c r="F136" s="50"/>
      <c r="G136" s="50"/>
      <c r="H136" s="50"/>
      <c r="I136" s="50"/>
      <c r="J136" s="50"/>
    </row>
    <row r="137" spans="1:16" s="274" customFormat="1" ht="12.75" customHeight="1">
      <c r="A137" s="34"/>
      <c r="B137" s="50"/>
      <c r="C137" s="50"/>
      <c r="D137" s="50"/>
      <c r="E137" s="50"/>
      <c r="F137" s="50"/>
      <c r="G137" s="50"/>
      <c r="H137" s="50"/>
      <c r="I137" s="50"/>
      <c r="J137" s="50"/>
    </row>
    <row r="138" spans="1:16" ht="12.75" customHeight="1">
      <c r="A138" s="34"/>
      <c r="E138" s="51"/>
      <c r="F138" s="51"/>
      <c r="G138" s="51"/>
      <c r="H138" s="51"/>
      <c r="I138" s="51"/>
      <c r="J138" s="51"/>
    </row>
    <row r="139" spans="1:16" ht="12.75" customHeight="1">
      <c r="A139" s="682" t="s">
        <v>501</v>
      </c>
      <c r="B139" s="683"/>
      <c r="C139" s="683"/>
      <c r="D139" s="666"/>
    </row>
    <row r="140" spans="1:16" ht="12.75" customHeight="1">
      <c r="A140" s="666" t="s">
        <v>224</v>
      </c>
      <c r="B140" s="666"/>
      <c r="C140" s="666"/>
      <c r="D140" s="666"/>
    </row>
    <row r="141" spans="1:16" ht="12.75" customHeight="1">
      <c r="A141" s="666" t="s">
        <v>319</v>
      </c>
      <c r="B141" s="666"/>
      <c r="C141" s="666"/>
      <c r="D141" s="666"/>
    </row>
    <row r="142" spans="1:16" ht="12.75" customHeight="1">
      <c r="A142" s="687" t="s">
        <v>98</v>
      </c>
      <c r="L142" s="36" t="s">
        <v>1048</v>
      </c>
    </row>
    <row r="143" spans="1:16" ht="12.75" customHeight="1"/>
    <row r="144" spans="1:16" ht="12.75" customHeight="1"/>
    <row r="145" spans="1:11" ht="12.75" customHeight="1"/>
    <row r="146" spans="1:11">
      <c r="A146" s="55"/>
      <c r="B146" s="55"/>
      <c r="C146" s="55"/>
      <c r="D146" s="55"/>
      <c r="E146" s="55"/>
      <c r="F146" s="55"/>
      <c r="G146" s="55"/>
      <c r="H146" s="55"/>
      <c r="I146" s="55"/>
      <c r="J146" s="55"/>
      <c r="K146" s="55"/>
    </row>
    <row r="147" spans="1:11" ht="12.75" customHeight="1"/>
    <row r="148" spans="1:11" ht="12.75" customHeight="1">
      <c r="A148" s="35"/>
    </row>
    <row r="149" spans="1:11" ht="12.75" customHeight="1">
      <c r="A149" s="55"/>
    </row>
    <row r="150" spans="1:11" ht="12.75" customHeight="1">
      <c r="A150" s="35"/>
    </row>
    <row r="151" spans="1:11" ht="12.75" customHeight="1">
      <c r="A151" s="35"/>
    </row>
    <row r="152" spans="1:11" ht="12.75" customHeight="1">
      <c r="A152" s="55"/>
    </row>
    <row r="153" spans="1:11" ht="12.75" customHeight="1"/>
    <row r="154" spans="1:11" ht="12.75" customHeight="1">
      <c r="A154" s="35"/>
    </row>
    <row r="155" spans="1:11" ht="12.75" customHeight="1">
      <c r="A155" s="55"/>
    </row>
    <row r="156" spans="1:11" ht="12.75" customHeight="1">
      <c r="A156" s="58"/>
    </row>
    <row r="157" spans="1:11" ht="12.75" customHeight="1">
      <c r="A157" s="35"/>
    </row>
    <row r="158" spans="1:11" ht="12.75" customHeight="1">
      <c r="A158" s="55"/>
    </row>
    <row r="159" spans="1:11" ht="12.75" customHeight="1"/>
    <row r="160" spans="1:11"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sheetData>
  <mergeCells count="3">
    <mergeCell ref="K8:L8"/>
    <mergeCell ref="H6:I6"/>
    <mergeCell ref="H7:I7"/>
  </mergeCells>
  <hyperlinks>
    <hyperlink ref="A142" location="'2 Sadržaj'!A1" display="Sadržaj / Contents"/>
  </hyperlinks>
  <pageMargins left="0.7" right="0.7" top="0.75" bottom="0.75" header="0.3" footer="0.3"/>
  <pageSetup paperSize="9" scale="39" orientation="portrait" r:id="rId1"/>
  <ignoredErrors>
    <ignoredError sqref="B18:B45 B46:B12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28515625" customWidth="1"/>
    <col min="2" max="3" width="8.85546875" customWidth="1"/>
    <col min="4" max="4" width="9.7109375" bestFit="1" customWidth="1"/>
    <col min="5" max="6" width="9.5703125" customWidth="1"/>
    <col min="7" max="7" width="9.85546875" customWidth="1"/>
    <col min="8" max="13" width="8.85546875" customWidth="1"/>
  </cols>
  <sheetData>
    <row r="1" spans="1:15" ht="12.75" customHeight="1">
      <c r="A1" s="146" t="s">
        <v>884</v>
      </c>
      <c r="O1" s="142" t="str">
        <f>Naslovnica!A20</f>
        <v>Kolovoz 2019.</v>
      </c>
    </row>
    <row r="2" spans="1:15" ht="12.75" customHeight="1">
      <c r="A2" s="605" t="s">
        <v>885</v>
      </c>
      <c r="O2" s="599" t="str">
        <f>Naslovnica!A24</f>
        <v>August 2019</v>
      </c>
    </row>
    <row r="3" spans="1:15" ht="12.75" customHeight="1">
      <c r="A3" s="11"/>
      <c r="M3" s="12"/>
    </row>
    <row r="4" spans="1:15" ht="12.75" customHeight="1">
      <c r="A4" s="65"/>
      <c r="B4" s="65"/>
      <c r="C4" s="65"/>
      <c r="D4" s="65"/>
      <c r="E4" s="65"/>
      <c r="F4" s="65"/>
      <c r="G4" s="65"/>
      <c r="H4" s="65"/>
      <c r="I4" s="65"/>
      <c r="J4" s="65"/>
      <c r="K4" s="65"/>
      <c r="L4" s="65"/>
      <c r="M4" s="14"/>
      <c r="O4" s="14" t="s">
        <v>527</v>
      </c>
    </row>
    <row r="5" spans="1:15" ht="25.5" customHeight="1">
      <c r="A5" s="1064" t="s">
        <v>519</v>
      </c>
      <c r="B5" s="1065" t="s">
        <v>520</v>
      </c>
      <c r="C5" s="1066"/>
      <c r="D5" s="1061" t="s">
        <v>521</v>
      </c>
      <c r="E5" s="1062"/>
      <c r="F5" s="1061" t="s">
        <v>522</v>
      </c>
      <c r="G5" s="1062"/>
      <c r="H5" s="1061" t="s">
        <v>523</v>
      </c>
      <c r="I5" s="1062"/>
      <c r="J5" s="1061" t="s">
        <v>524</v>
      </c>
      <c r="K5" s="1062"/>
      <c r="L5" s="1061" t="s">
        <v>525</v>
      </c>
      <c r="M5" s="1062"/>
      <c r="N5" s="1061" t="s">
        <v>526</v>
      </c>
      <c r="O5" s="1062"/>
    </row>
    <row r="6" spans="1:15" ht="12.75" customHeight="1">
      <c r="A6" s="1064"/>
      <c r="B6" s="648" t="s">
        <v>33</v>
      </c>
      <c r="C6" s="648" t="s">
        <v>34</v>
      </c>
      <c r="D6" s="648" t="s">
        <v>33</v>
      </c>
      <c r="E6" s="648" t="s">
        <v>34</v>
      </c>
      <c r="F6" s="648" t="s">
        <v>33</v>
      </c>
      <c r="G6" s="648" t="s">
        <v>34</v>
      </c>
      <c r="H6" s="648" t="s">
        <v>33</v>
      </c>
      <c r="I6" s="648" t="s">
        <v>34</v>
      </c>
      <c r="J6" s="648" t="s">
        <v>33</v>
      </c>
      <c r="K6" s="648" t="s">
        <v>34</v>
      </c>
      <c r="L6" s="648" t="s">
        <v>33</v>
      </c>
      <c r="M6" s="648" t="s">
        <v>34</v>
      </c>
      <c r="N6" s="648" t="s">
        <v>33</v>
      </c>
      <c r="O6" s="648" t="s">
        <v>34</v>
      </c>
    </row>
    <row r="7" spans="1:15" ht="12.75" customHeight="1">
      <c r="A7" s="1064"/>
      <c r="B7" s="649" t="s">
        <v>31</v>
      </c>
      <c r="C7" s="649" t="s">
        <v>32</v>
      </c>
      <c r="D7" s="649" t="s">
        <v>31</v>
      </c>
      <c r="E7" s="649" t="s">
        <v>32</v>
      </c>
      <c r="F7" s="649" t="s">
        <v>31</v>
      </c>
      <c r="G7" s="649" t="s">
        <v>32</v>
      </c>
      <c r="H7" s="649" t="s">
        <v>31</v>
      </c>
      <c r="I7" s="649" t="s">
        <v>32</v>
      </c>
      <c r="J7" s="649" t="s">
        <v>31</v>
      </c>
      <c r="K7" s="649" t="s">
        <v>32</v>
      </c>
      <c r="L7" s="649" t="s">
        <v>31</v>
      </c>
      <c r="M7" s="649" t="s">
        <v>32</v>
      </c>
      <c r="N7" s="649" t="s">
        <v>31</v>
      </c>
      <c r="O7" s="649" t="s">
        <v>32</v>
      </c>
    </row>
    <row r="8" spans="1:15" ht="18">
      <c r="A8" s="386" t="s">
        <v>528</v>
      </c>
      <c r="B8" s="501">
        <v>170447.70556999999</v>
      </c>
      <c r="C8" s="502">
        <v>0.10168911016129281</v>
      </c>
      <c r="D8" s="501">
        <v>132897.57016999999</v>
      </c>
      <c r="E8" s="502">
        <v>0.14700450896334558</v>
      </c>
      <c r="F8" s="501">
        <v>1294.3568500000001</v>
      </c>
      <c r="G8" s="502">
        <v>6.9468924989862291E-2</v>
      </c>
      <c r="H8" s="501">
        <v>224.83886999999999</v>
      </c>
      <c r="I8" s="502">
        <v>4.2568549990080952E-2</v>
      </c>
      <c r="J8" s="501">
        <v>2509681.6809800002</v>
      </c>
      <c r="K8" s="502">
        <v>0.13960941445885897</v>
      </c>
      <c r="L8" s="501">
        <v>155515.62534</v>
      </c>
      <c r="M8" s="502">
        <v>0.14769431508230269</v>
      </c>
      <c r="N8" s="501">
        <v>2970061.7777800001</v>
      </c>
      <c r="O8" s="502">
        <v>0.13728979162614297</v>
      </c>
    </row>
    <row r="9" spans="1:15" ht="18">
      <c r="A9" s="386" t="s">
        <v>529</v>
      </c>
      <c r="B9" s="501">
        <v>3103.8550099999998</v>
      </c>
      <c r="C9" s="502">
        <v>1.8517600631881041E-3</v>
      </c>
      <c r="D9" s="501">
        <v>4337.4150799999998</v>
      </c>
      <c r="E9" s="502">
        <v>4.7978271776525309E-3</v>
      </c>
      <c r="F9" s="501">
        <v>0</v>
      </c>
      <c r="G9" s="502">
        <v>0</v>
      </c>
      <c r="H9" s="501">
        <v>0</v>
      </c>
      <c r="I9" s="502">
        <v>0</v>
      </c>
      <c r="J9" s="501">
        <v>21895.715889999999</v>
      </c>
      <c r="K9" s="502">
        <v>1.2180222287659893E-3</v>
      </c>
      <c r="L9" s="501">
        <v>2771.5375899999999</v>
      </c>
      <c r="M9" s="502">
        <v>2.6321493109452833E-3</v>
      </c>
      <c r="N9" s="501">
        <v>32108.523569999998</v>
      </c>
      <c r="O9" s="502">
        <v>1.4842022961701925E-3</v>
      </c>
    </row>
    <row r="10" spans="1:15" ht="18">
      <c r="A10" s="386" t="s">
        <v>530</v>
      </c>
      <c r="B10" s="501">
        <v>1525663.1007399999</v>
      </c>
      <c r="C10" s="502">
        <v>0.91021068662291071</v>
      </c>
      <c r="D10" s="501">
        <v>816664.03722000006</v>
      </c>
      <c r="E10" s="502">
        <v>0.90335207503026316</v>
      </c>
      <c r="F10" s="501">
        <v>18184.046129999999</v>
      </c>
      <c r="G10" s="502">
        <v>0.9759488943232042</v>
      </c>
      <c r="H10" s="501">
        <v>5061.9756299999999</v>
      </c>
      <c r="I10" s="502">
        <v>0.95837949485436624</v>
      </c>
      <c r="J10" s="501">
        <v>16515706.534770001</v>
      </c>
      <c r="K10" s="502">
        <v>0.91874126355069219</v>
      </c>
      <c r="L10" s="501">
        <v>930789.33318999992</v>
      </c>
      <c r="M10" s="502">
        <v>0.88397736723147891</v>
      </c>
      <c r="N10" s="501">
        <v>19812069.027680002</v>
      </c>
      <c r="O10" s="502">
        <v>0.91580412530207822</v>
      </c>
    </row>
    <row r="11" spans="1:15" ht="21.75" customHeight="1">
      <c r="A11" s="386" t="s">
        <v>531</v>
      </c>
      <c r="B11" s="503">
        <v>516700.22453000006</v>
      </c>
      <c r="C11" s="504">
        <v>0.30826338129273012</v>
      </c>
      <c r="D11" s="503">
        <v>405026.72211000009</v>
      </c>
      <c r="E11" s="504">
        <v>0.44801988723082453</v>
      </c>
      <c r="F11" s="503">
        <v>0</v>
      </c>
      <c r="G11" s="504">
        <v>0</v>
      </c>
      <c r="H11" s="503">
        <v>5061.9756299999999</v>
      </c>
      <c r="I11" s="504">
        <v>0.95837949485436624</v>
      </c>
      <c r="J11" s="503">
        <v>14022789.52234</v>
      </c>
      <c r="K11" s="504">
        <v>0.78006443969788508</v>
      </c>
      <c r="L11" s="503">
        <v>614859.72139999992</v>
      </c>
      <c r="M11" s="504">
        <v>0.58393672806401253</v>
      </c>
      <c r="N11" s="503">
        <v>15564438.16601</v>
      </c>
      <c r="O11" s="504">
        <v>0.71945926801115201</v>
      </c>
    </row>
    <row r="12" spans="1:15" ht="18" customHeight="1">
      <c r="A12" s="393" t="s">
        <v>532</v>
      </c>
      <c r="B12" s="503">
        <v>474066.34897000005</v>
      </c>
      <c r="C12" s="504">
        <v>0.28282800887791509</v>
      </c>
      <c r="D12" s="503">
        <v>61310.223020000005</v>
      </c>
      <c r="E12" s="504">
        <v>6.7818239400157632E-2</v>
      </c>
      <c r="F12" s="503">
        <v>0</v>
      </c>
      <c r="G12" s="504">
        <v>0</v>
      </c>
      <c r="H12" s="503">
        <v>0</v>
      </c>
      <c r="I12" s="504">
        <v>0</v>
      </c>
      <c r="J12" s="503">
        <v>0</v>
      </c>
      <c r="K12" s="504">
        <v>0</v>
      </c>
      <c r="L12" s="503">
        <v>6391.8310999999994</v>
      </c>
      <c r="M12" s="504">
        <v>6.0703682628181965E-3</v>
      </c>
      <c r="N12" s="503">
        <v>541768.40309000004</v>
      </c>
      <c r="O12" s="504">
        <v>2.5043004736908136E-2</v>
      </c>
    </row>
    <row r="13" spans="1:15" ht="18" customHeight="1">
      <c r="A13" s="393" t="s">
        <v>533</v>
      </c>
      <c r="B13" s="503">
        <v>20330.450850000001</v>
      </c>
      <c r="C13" s="504">
        <v>1.2129148052775394E-2</v>
      </c>
      <c r="D13" s="503">
        <v>319555.0159</v>
      </c>
      <c r="E13" s="504">
        <v>0.35347544834012218</v>
      </c>
      <c r="F13" s="503">
        <v>0</v>
      </c>
      <c r="G13" s="504">
        <v>0</v>
      </c>
      <c r="H13" s="503">
        <v>0</v>
      </c>
      <c r="I13" s="504">
        <v>0</v>
      </c>
      <c r="J13" s="503">
        <v>10422835.108409999</v>
      </c>
      <c r="K13" s="504">
        <v>0.57980496790260228</v>
      </c>
      <c r="L13" s="503">
        <v>462343.57088999997</v>
      </c>
      <c r="M13" s="504">
        <v>0.43909103593940257</v>
      </c>
      <c r="N13" s="503">
        <v>11225064.146049999</v>
      </c>
      <c r="O13" s="504">
        <v>0.51887362381842184</v>
      </c>
    </row>
    <row r="14" spans="1:15" ht="18" customHeight="1">
      <c r="A14" s="393" t="s">
        <v>534</v>
      </c>
      <c r="B14" s="503">
        <v>0</v>
      </c>
      <c r="C14" s="504">
        <v>0</v>
      </c>
      <c r="D14" s="503">
        <v>0</v>
      </c>
      <c r="E14" s="504">
        <v>0</v>
      </c>
      <c r="F14" s="503">
        <v>0</v>
      </c>
      <c r="G14" s="504">
        <v>0</v>
      </c>
      <c r="H14" s="503">
        <v>0</v>
      </c>
      <c r="I14" s="504">
        <v>0</v>
      </c>
      <c r="J14" s="503">
        <v>0</v>
      </c>
      <c r="K14" s="504">
        <v>0</v>
      </c>
      <c r="L14" s="503">
        <v>0</v>
      </c>
      <c r="M14" s="504">
        <v>0</v>
      </c>
      <c r="N14" s="503">
        <v>0</v>
      </c>
      <c r="O14" s="504">
        <v>0</v>
      </c>
    </row>
    <row r="15" spans="1:15" ht="19.5">
      <c r="A15" s="393" t="s">
        <v>535</v>
      </c>
      <c r="B15" s="503">
        <v>3383.3231299999998</v>
      </c>
      <c r="C15" s="504">
        <v>2.0184907583665045E-3</v>
      </c>
      <c r="D15" s="503">
        <v>14710.6572</v>
      </c>
      <c r="E15" s="504">
        <v>1.6272178155310395E-2</v>
      </c>
      <c r="F15" s="503">
        <v>0</v>
      </c>
      <c r="G15" s="504">
        <v>0</v>
      </c>
      <c r="H15" s="503">
        <v>0</v>
      </c>
      <c r="I15" s="504">
        <v>0</v>
      </c>
      <c r="J15" s="503">
        <v>267873.44919999997</v>
      </c>
      <c r="K15" s="504">
        <v>1.4901354094150925E-2</v>
      </c>
      <c r="L15" s="503">
        <v>744.3501</v>
      </c>
      <c r="M15" s="504">
        <v>7.0691467793408225E-4</v>
      </c>
      <c r="N15" s="503">
        <v>286711.77962999995</v>
      </c>
      <c r="O15" s="504">
        <v>1.3253125162798886E-2</v>
      </c>
    </row>
    <row r="16" spans="1:15" ht="19.5">
      <c r="A16" s="394" t="s">
        <v>536</v>
      </c>
      <c r="B16" s="503">
        <v>0</v>
      </c>
      <c r="C16" s="504">
        <v>0</v>
      </c>
      <c r="D16" s="503">
        <v>0</v>
      </c>
      <c r="E16" s="504">
        <v>0</v>
      </c>
      <c r="F16" s="503">
        <v>0</v>
      </c>
      <c r="G16" s="504">
        <v>0</v>
      </c>
      <c r="H16" s="503">
        <v>0</v>
      </c>
      <c r="I16" s="504">
        <v>0</v>
      </c>
      <c r="J16" s="503">
        <v>0</v>
      </c>
      <c r="K16" s="504">
        <v>0</v>
      </c>
      <c r="L16" s="503">
        <v>0</v>
      </c>
      <c r="M16" s="504">
        <v>0</v>
      </c>
      <c r="N16" s="503">
        <v>0</v>
      </c>
      <c r="O16" s="504">
        <v>0</v>
      </c>
    </row>
    <row r="17" spans="1:15" ht="18" customHeight="1">
      <c r="A17" s="394" t="s">
        <v>537</v>
      </c>
      <c r="B17" s="503">
        <v>6209.4490199999991</v>
      </c>
      <c r="C17" s="504">
        <v>3.7045576138682169E-3</v>
      </c>
      <c r="D17" s="503">
        <v>883.73001999999997</v>
      </c>
      <c r="E17" s="504">
        <v>9.7753704210006465E-4</v>
      </c>
      <c r="F17" s="503">
        <v>0</v>
      </c>
      <c r="G17" s="504">
        <v>0</v>
      </c>
      <c r="H17" s="503">
        <v>0</v>
      </c>
      <c r="I17" s="504">
        <v>0</v>
      </c>
      <c r="J17" s="503">
        <v>23630.376760000003</v>
      </c>
      <c r="K17" s="504">
        <v>1.3145185255596244E-3</v>
      </c>
      <c r="L17" s="503">
        <v>35790.583760000001</v>
      </c>
      <c r="M17" s="504">
        <v>3.3990576466333779E-2</v>
      </c>
      <c r="N17" s="503">
        <v>66514.139560000011</v>
      </c>
      <c r="O17" s="504">
        <v>3.0745866731466363E-3</v>
      </c>
    </row>
    <row r="18" spans="1:15" ht="18" customHeight="1">
      <c r="A18" s="395" t="s">
        <v>538</v>
      </c>
      <c r="B18" s="503">
        <v>0</v>
      </c>
      <c r="C18" s="504">
        <v>0</v>
      </c>
      <c r="D18" s="503">
        <v>0</v>
      </c>
      <c r="E18" s="504">
        <v>0</v>
      </c>
      <c r="F18" s="503">
        <v>0</v>
      </c>
      <c r="G18" s="504">
        <v>0</v>
      </c>
      <c r="H18" s="503">
        <v>0</v>
      </c>
      <c r="I18" s="504">
        <v>0</v>
      </c>
      <c r="J18" s="503">
        <v>986170.8333099999</v>
      </c>
      <c r="K18" s="504">
        <v>5.4859041940750121E-2</v>
      </c>
      <c r="L18" s="503">
        <v>0</v>
      </c>
      <c r="M18" s="504">
        <v>0</v>
      </c>
      <c r="N18" s="503">
        <v>986170.8333099999</v>
      </c>
      <c r="O18" s="504">
        <v>4.5585310455767372E-2</v>
      </c>
    </row>
    <row r="19" spans="1:15" ht="18" customHeight="1">
      <c r="A19" s="386" t="s">
        <v>539</v>
      </c>
      <c r="B19" s="503">
        <v>12710.65256</v>
      </c>
      <c r="C19" s="504">
        <v>7.5831759898048979E-3</v>
      </c>
      <c r="D19" s="503">
        <v>8567.0959700000003</v>
      </c>
      <c r="E19" s="504">
        <v>9.4764842931342134E-3</v>
      </c>
      <c r="F19" s="503">
        <v>0</v>
      </c>
      <c r="G19" s="504">
        <v>0</v>
      </c>
      <c r="H19" s="503">
        <v>5061.9756299999999</v>
      </c>
      <c r="I19" s="504">
        <v>0.95837949485436624</v>
      </c>
      <c r="J19" s="503">
        <v>2322279.7546599996</v>
      </c>
      <c r="K19" s="504">
        <v>0.12918455723482203</v>
      </c>
      <c r="L19" s="503">
        <v>109589.38554999999</v>
      </c>
      <c r="M19" s="504">
        <v>0.10407783271752394</v>
      </c>
      <c r="N19" s="503">
        <v>2458208.8643699996</v>
      </c>
      <c r="O19" s="504">
        <v>0.11362961716410915</v>
      </c>
    </row>
    <row r="20" spans="1:15" ht="18" customHeight="1">
      <c r="A20" s="393" t="s">
        <v>540</v>
      </c>
      <c r="B20" s="503">
        <v>1008962.8762099999</v>
      </c>
      <c r="C20" s="504">
        <v>0.60194730533018059</v>
      </c>
      <c r="D20" s="503">
        <v>411637.31511000003</v>
      </c>
      <c r="E20" s="504">
        <v>0.45533218779943863</v>
      </c>
      <c r="F20" s="503">
        <v>18184.046129999999</v>
      </c>
      <c r="G20" s="504">
        <v>0.9759488943232042</v>
      </c>
      <c r="H20" s="503">
        <v>0</v>
      </c>
      <c r="I20" s="504">
        <v>0</v>
      </c>
      <c r="J20" s="503">
        <v>2492917.0124300001</v>
      </c>
      <c r="K20" s="504">
        <v>0.13867682385280714</v>
      </c>
      <c r="L20" s="503">
        <v>315929.61179</v>
      </c>
      <c r="M20" s="504">
        <v>0.30004063916746637</v>
      </c>
      <c r="N20" s="503">
        <v>4247630.8616700005</v>
      </c>
      <c r="O20" s="504">
        <v>0.19634485729092613</v>
      </c>
    </row>
    <row r="21" spans="1:15" ht="18" customHeight="1">
      <c r="A21" s="393" t="s">
        <v>541</v>
      </c>
      <c r="B21" s="503">
        <v>946842.22129999998</v>
      </c>
      <c r="C21" s="504">
        <v>0.56488611932412813</v>
      </c>
      <c r="D21" s="503">
        <v>186411.85999</v>
      </c>
      <c r="E21" s="504">
        <v>0.20619928496600803</v>
      </c>
      <c r="F21" s="503">
        <v>0</v>
      </c>
      <c r="G21" s="504">
        <v>0</v>
      </c>
      <c r="H21" s="503">
        <v>0</v>
      </c>
      <c r="I21" s="504">
        <v>0</v>
      </c>
      <c r="J21" s="503">
        <v>0</v>
      </c>
      <c r="K21" s="504">
        <v>0</v>
      </c>
      <c r="L21" s="503">
        <v>21485.028449999998</v>
      </c>
      <c r="M21" s="504">
        <v>2.0404487037935973E-2</v>
      </c>
      <c r="N21" s="503">
        <v>1154739.10974</v>
      </c>
      <c r="O21" s="504">
        <v>5.3377304453666972E-2</v>
      </c>
    </row>
    <row r="22" spans="1:15" ht="18" customHeight="1">
      <c r="A22" s="393" t="s">
        <v>542</v>
      </c>
      <c r="B22" s="503">
        <v>0</v>
      </c>
      <c r="C22" s="504">
        <v>0</v>
      </c>
      <c r="D22" s="503">
        <v>83990.349150000009</v>
      </c>
      <c r="E22" s="504">
        <v>9.2905837320138435E-2</v>
      </c>
      <c r="F22" s="503">
        <v>0</v>
      </c>
      <c r="G22" s="504">
        <v>0</v>
      </c>
      <c r="H22" s="503">
        <v>0</v>
      </c>
      <c r="I22" s="504">
        <v>0</v>
      </c>
      <c r="J22" s="503">
        <v>2258944.9974099998</v>
      </c>
      <c r="K22" s="504">
        <v>0.12566135011195151</v>
      </c>
      <c r="L22" s="503">
        <v>89120.209730000002</v>
      </c>
      <c r="M22" s="504">
        <v>8.4638108275528978E-2</v>
      </c>
      <c r="N22" s="503">
        <v>2432055.5562899997</v>
      </c>
      <c r="O22" s="504">
        <v>0.11242069206918356</v>
      </c>
    </row>
    <row r="23" spans="1:15" ht="18" customHeight="1">
      <c r="A23" s="393" t="s">
        <v>534</v>
      </c>
      <c r="B23" s="503">
        <v>0</v>
      </c>
      <c r="C23" s="504">
        <v>0</v>
      </c>
      <c r="D23" s="503">
        <v>0</v>
      </c>
      <c r="E23" s="504">
        <v>0</v>
      </c>
      <c r="F23" s="503">
        <v>0</v>
      </c>
      <c r="G23" s="504">
        <v>0</v>
      </c>
      <c r="H23" s="503">
        <v>0</v>
      </c>
      <c r="I23" s="504">
        <v>0</v>
      </c>
      <c r="J23" s="503">
        <v>0</v>
      </c>
      <c r="K23" s="504">
        <v>0</v>
      </c>
      <c r="L23" s="503">
        <v>0</v>
      </c>
      <c r="M23" s="504">
        <v>0</v>
      </c>
      <c r="N23" s="503">
        <v>0</v>
      </c>
      <c r="O23" s="504">
        <v>0</v>
      </c>
    </row>
    <row r="24" spans="1:15" ht="19.5">
      <c r="A24" s="393" t="s">
        <v>543</v>
      </c>
      <c r="B24" s="503">
        <v>306.43245000000002</v>
      </c>
      <c r="C24" s="504">
        <v>1.8281761588305817E-4</v>
      </c>
      <c r="D24" s="503">
        <v>3222.2523500000002</v>
      </c>
      <c r="E24" s="504">
        <v>3.564291084192186E-3</v>
      </c>
      <c r="F24" s="503">
        <v>0</v>
      </c>
      <c r="G24" s="504">
        <v>0</v>
      </c>
      <c r="H24" s="503">
        <v>0</v>
      </c>
      <c r="I24" s="504">
        <v>0</v>
      </c>
      <c r="J24" s="503">
        <v>153758.30387999999</v>
      </c>
      <c r="K24" s="504">
        <v>8.5533185087010109E-3</v>
      </c>
      <c r="L24" s="503">
        <v>10500.61822</v>
      </c>
      <c r="M24" s="504">
        <v>9.9725131320598428E-3</v>
      </c>
      <c r="N24" s="503">
        <v>167787.60689999998</v>
      </c>
      <c r="O24" s="504">
        <v>7.7559078942688866E-3</v>
      </c>
    </row>
    <row r="25" spans="1:15" ht="19.5">
      <c r="A25" s="394" t="s">
        <v>536</v>
      </c>
      <c r="B25" s="503">
        <v>0</v>
      </c>
      <c r="C25" s="504">
        <v>0</v>
      </c>
      <c r="D25" s="503">
        <v>0</v>
      </c>
      <c r="E25" s="504">
        <v>0</v>
      </c>
      <c r="F25" s="503">
        <v>0</v>
      </c>
      <c r="G25" s="504">
        <v>0</v>
      </c>
      <c r="H25" s="503">
        <v>0</v>
      </c>
      <c r="I25" s="504">
        <v>0</v>
      </c>
      <c r="J25" s="503">
        <v>8109.5866799999994</v>
      </c>
      <c r="K25" s="504">
        <v>4.5112280831410525E-4</v>
      </c>
      <c r="L25" s="503">
        <v>0</v>
      </c>
      <c r="M25" s="504">
        <v>0</v>
      </c>
      <c r="N25" s="503">
        <v>8109.5866799999994</v>
      </c>
      <c r="O25" s="504">
        <v>3.7486205633861872E-4</v>
      </c>
    </row>
    <row r="26" spans="1:15" ht="19.5">
      <c r="A26" s="394" t="s">
        <v>544</v>
      </c>
      <c r="B26" s="503">
        <v>61814.222460000005</v>
      </c>
      <c r="C26" s="504">
        <v>3.6878368390169468E-2</v>
      </c>
      <c r="D26" s="503">
        <v>138012.85362000001</v>
      </c>
      <c r="E26" s="504">
        <v>0.15266277442909998</v>
      </c>
      <c r="F26" s="503">
        <v>18184.046129999999</v>
      </c>
      <c r="G26" s="504">
        <v>0.9759488943232042</v>
      </c>
      <c r="H26" s="503">
        <v>0</v>
      </c>
      <c r="I26" s="504">
        <v>0</v>
      </c>
      <c r="J26" s="503">
        <v>58341.741770000001</v>
      </c>
      <c r="K26" s="504">
        <v>3.2454539827692845E-3</v>
      </c>
      <c r="L26" s="503">
        <v>194823.75538999998</v>
      </c>
      <c r="M26" s="504">
        <v>0.18502553072194156</v>
      </c>
      <c r="N26" s="503">
        <v>471176.61936999997</v>
      </c>
      <c r="O26" s="504">
        <v>2.177993076654763E-2</v>
      </c>
    </row>
    <row r="27" spans="1:15" ht="18" customHeight="1">
      <c r="A27" s="395" t="s">
        <v>538</v>
      </c>
      <c r="B27" s="503">
        <v>0</v>
      </c>
      <c r="C27" s="504">
        <v>0</v>
      </c>
      <c r="D27" s="503">
        <v>0</v>
      </c>
      <c r="E27" s="504">
        <v>0</v>
      </c>
      <c r="F27" s="503">
        <v>0</v>
      </c>
      <c r="G27" s="504">
        <v>0</v>
      </c>
      <c r="H27" s="503">
        <v>0</v>
      </c>
      <c r="I27" s="504">
        <v>0</v>
      </c>
      <c r="J27" s="503">
        <v>13762.38269</v>
      </c>
      <c r="K27" s="504">
        <v>7.6557844107120771E-4</v>
      </c>
      <c r="L27" s="503">
        <v>0</v>
      </c>
      <c r="M27" s="504">
        <v>0</v>
      </c>
      <c r="N27" s="503">
        <v>13762.38269</v>
      </c>
      <c r="O27" s="504">
        <v>6.3616005092042638E-4</v>
      </c>
    </row>
    <row r="28" spans="1:15" ht="18" customHeight="1">
      <c r="A28" s="393" t="s">
        <v>539</v>
      </c>
      <c r="B28" s="503">
        <v>0</v>
      </c>
      <c r="C28" s="504">
        <v>0</v>
      </c>
      <c r="D28" s="503">
        <v>0</v>
      </c>
      <c r="E28" s="504">
        <v>0</v>
      </c>
      <c r="F28" s="503">
        <v>0</v>
      </c>
      <c r="G28" s="504">
        <v>0</v>
      </c>
      <c r="H28" s="503">
        <v>0</v>
      </c>
      <c r="I28" s="504">
        <v>0</v>
      </c>
      <c r="J28" s="503">
        <v>0</v>
      </c>
      <c r="K28" s="504">
        <v>0</v>
      </c>
      <c r="L28" s="503">
        <v>0</v>
      </c>
      <c r="M28" s="504">
        <v>0</v>
      </c>
      <c r="N28" s="503">
        <v>0</v>
      </c>
      <c r="O28" s="504">
        <v>0</v>
      </c>
    </row>
    <row r="29" spans="1:15" ht="18" customHeight="1">
      <c r="A29" s="393" t="s">
        <v>545</v>
      </c>
      <c r="B29" s="505">
        <v>4126.2480400000004</v>
      </c>
      <c r="C29" s="506">
        <v>2.4617197989799762E-3</v>
      </c>
      <c r="D29" s="505">
        <v>1627.2313200000001</v>
      </c>
      <c r="E29" s="506">
        <v>1.799960231480406E-3</v>
      </c>
      <c r="F29" s="505">
        <v>0</v>
      </c>
      <c r="G29" s="506">
        <v>0</v>
      </c>
      <c r="H29" s="505">
        <v>0</v>
      </c>
      <c r="I29" s="506">
        <v>0</v>
      </c>
      <c r="J29" s="505">
        <v>3403.9970600000001</v>
      </c>
      <c r="K29" s="506">
        <v>1.8935869037411387E-4</v>
      </c>
      <c r="L29" s="505">
        <v>11245.811439999999</v>
      </c>
      <c r="M29" s="506">
        <v>1.0680228527160832E-2</v>
      </c>
      <c r="N29" s="505">
        <v>20403.28786</v>
      </c>
      <c r="O29" s="506">
        <v>9.4313295425166798E-4</v>
      </c>
    </row>
    <row r="30" spans="1:15" ht="18" customHeight="1">
      <c r="A30" s="386" t="s">
        <v>546</v>
      </c>
      <c r="B30" s="501">
        <v>1703340.9093599999</v>
      </c>
      <c r="C30" s="502">
        <v>1.0162132766463716</v>
      </c>
      <c r="D30" s="501">
        <v>955526.2537900001</v>
      </c>
      <c r="E30" s="502">
        <v>1.0569543714027416</v>
      </c>
      <c r="F30" s="501">
        <v>19478.402979999999</v>
      </c>
      <c r="G30" s="502">
        <v>1.0454178193130665</v>
      </c>
      <c r="H30" s="501">
        <v>5286.8144999999995</v>
      </c>
      <c r="I30" s="502">
        <v>1.0009480448444472</v>
      </c>
      <c r="J30" s="501">
        <v>19050687.9287</v>
      </c>
      <c r="K30" s="502">
        <v>1.0597580589286912</v>
      </c>
      <c r="L30" s="501">
        <v>1100322.3075599999</v>
      </c>
      <c r="M30" s="502">
        <v>1.0449840601518876</v>
      </c>
      <c r="N30" s="501">
        <v>22834642.616890002</v>
      </c>
      <c r="O30" s="502">
        <v>1.055521252178643</v>
      </c>
    </row>
    <row r="31" spans="1:15" ht="18" customHeight="1">
      <c r="A31" s="393" t="s">
        <v>547</v>
      </c>
      <c r="B31" s="505">
        <v>27176.123379999997</v>
      </c>
      <c r="C31" s="506">
        <v>1.6213276646371608E-2</v>
      </c>
      <c r="D31" s="505">
        <v>51488.88033</v>
      </c>
      <c r="E31" s="506">
        <v>5.6954371402741753E-2</v>
      </c>
      <c r="F31" s="505">
        <v>846.23255000000006</v>
      </c>
      <c r="G31" s="506">
        <v>4.5417819313066481E-2</v>
      </c>
      <c r="H31" s="505">
        <v>5.00739</v>
      </c>
      <c r="I31" s="506">
        <v>9.4804484444718773E-4</v>
      </c>
      <c r="J31" s="505">
        <v>1074237.7680299999</v>
      </c>
      <c r="K31" s="506">
        <v>5.9758058928691286E-2</v>
      </c>
      <c r="L31" s="505">
        <v>47366.239119999998</v>
      </c>
      <c r="M31" s="506">
        <v>4.4984060151887571E-2</v>
      </c>
      <c r="N31" s="505">
        <v>1201120.2508</v>
      </c>
      <c r="O31" s="506">
        <v>5.5521252178643156E-2</v>
      </c>
    </row>
    <row r="32" spans="1:15" ht="26.25" customHeight="1">
      <c r="A32" s="650" t="s">
        <v>548</v>
      </c>
      <c r="B32" s="651">
        <v>1676164.7859799999</v>
      </c>
      <c r="C32" s="652">
        <v>1</v>
      </c>
      <c r="D32" s="651">
        <v>904037.37346000015</v>
      </c>
      <c r="E32" s="652">
        <v>1</v>
      </c>
      <c r="F32" s="651">
        <v>18632.170429999998</v>
      </c>
      <c r="G32" s="652">
        <v>1</v>
      </c>
      <c r="H32" s="651">
        <v>5281.8071099999997</v>
      </c>
      <c r="I32" s="652">
        <v>1</v>
      </c>
      <c r="J32" s="651">
        <v>17976450.160670001</v>
      </c>
      <c r="K32" s="652">
        <v>1</v>
      </c>
      <c r="L32" s="651">
        <v>1052956.0684399998</v>
      </c>
      <c r="M32" s="652">
        <v>1</v>
      </c>
      <c r="N32" s="651">
        <v>21633522.366090003</v>
      </c>
      <c r="O32" s="652">
        <v>1</v>
      </c>
    </row>
    <row r="33" spans="1:15" ht="19.5">
      <c r="A33" s="395" t="s">
        <v>549</v>
      </c>
      <c r="B33" s="503">
        <v>844.09715000000006</v>
      </c>
      <c r="C33" s="504">
        <v>5.0358840435040127E-4</v>
      </c>
      <c r="D33" s="503">
        <v>960.27568000000008</v>
      </c>
      <c r="E33" s="504">
        <v>1.0622079442631452E-3</v>
      </c>
      <c r="F33" s="503">
        <v>0</v>
      </c>
      <c r="G33" s="504">
        <v>0</v>
      </c>
      <c r="H33" s="503">
        <v>0</v>
      </c>
      <c r="I33" s="504">
        <v>0</v>
      </c>
      <c r="J33" s="503">
        <v>5078.7722400000002</v>
      </c>
      <c r="K33" s="504">
        <v>2.8252364591490123E-4</v>
      </c>
      <c r="L33" s="503">
        <v>1256.55855</v>
      </c>
      <c r="M33" s="504">
        <v>1.1933627505102335E-3</v>
      </c>
      <c r="N33" s="503">
        <v>8139.7036200000002</v>
      </c>
      <c r="O33" s="504">
        <v>3.7625419856540692E-4</v>
      </c>
    </row>
    <row r="34" spans="1:15" ht="19.5">
      <c r="A34" s="395" t="s">
        <v>550</v>
      </c>
      <c r="B34" s="503">
        <v>3328.4325099999996</v>
      </c>
      <c r="C34" s="504">
        <v>1.9857430115702924E-3</v>
      </c>
      <c r="D34" s="503">
        <v>41731.838510000001</v>
      </c>
      <c r="E34" s="504">
        <v>4.616162974577119E-2</v>
      </c>
      <c r="F34" s="503">
        <v>0</v>
      </c>
      <c r="G34" s="504">
        <v>0</v>
      </c>
      <c r="H34" s="503">
        <v>0</v>
      </c>
      <c r="I34" s="504">
        <v>0</v>
      </c>
      <c r="J34" s="503">
        <v>976731.10703999992</v>
      </c>
      <c r="K34" s="504">
        <v>5.4333925681108786E-2</v>
      </c>
      <c r="L34" s="503">
        <v>40498.38826</v>
      </c>
      <c r="M34" s="504">
        <v>3.846161247733737E-2</v>
      </c>
      <c r="N34" s="503">
        <v>1062289.7663199999</v>
      </c>
      <c r="O34" s="504">
        <v>4.9103874456667869E-2</v>
      </c>
    </row>
    <row r="35" spans="1:15" ht="12.75" customHeight="1">
      <c r="A35" s="22" t="s">
        <v>496</v>
      </c>
    </row>
    <row r="36" spans="1:15" ht="12.75" customHeight="1">
      <c r="A36" s="41" t="s">
        <v>551</v>
      </c>
    </row>
    <row r="37" spans="1:15" ht="12.75" customHeight="1"/>
    <row r="38" spans="1:15" ht="12.75" customHeight="1"/>
    <row r="39" spans="1:15" ht="12.75" customHeight="1"/>
    <row r="40" spans="1:15" ht="12.75" customHeight="1"/>
    <row r="41" spans="1:15" ht="12.75" customHeight="1">
      <c r="A41" s="146" t="s">
        <v>915</v>
      </c>
      <c r="H41" s="142" t="str">
        <f>Naslovnica!A20</f>
        <v>Kolovoz 2019.</v>
      </c>
    </row>
    <row r="42" spans="1:15">
      <c r="A42" s="605" t="s">
        <v>916</v>
      </c>
      <c r="H42" s="599" t="str">
        <f>Naslovnica!A24</f>
        <v>August 2019</v>
      </c>
    </row>
    <row r="43" spans="1:15" ht="12.75" customHeight="1"/>
    <row r="44" spans="1:15">
      <c r="H44" s="14" t="s">
        <v>552</v>
      </c>
    </row>
    <row r="45" spans="1:15" ht="22.5">
      <c r="A45" s="1063" t="s">
        <v>553</v>
      </c>
      <c r="B45" s="653" t="s">
        <v>520</v>
      </c>
      <c r="C45" s="653" t="s">
        <v>521</v>
      </c>
      <c r="D45" s="653" t="s">
        <v>522</v>
      </c>
      <c r="E45" s="653" t="s">
        <v>523</v>
      </c>
      <c r="F45" s="653" t="s">
        <v>524</v>
      </c>
      <c r="G45" s="653" t="s">
        <v>555</v>
      </c>
      <c r="H45" s="653" t="s">
        <v>526</v>
      </c>
    </row>
    <row r="46" spans="1:15" ht="22.5">
      <c r="A46" s="1063"/>
      <c r="B46" s="654" t="s">
        <v>554</v>
      </c>
      <c r="C46" s="654" t="s">
        <v>554</v>
      </c>
      <c r="D46" s="654" t="s">
        <v>554</v>
      </c>
      <c r="E46" s="654" t="s">
        <v>554</v>
      </c>
      <c r="F46" s="654" t="s">
        <v>554</v>
      </c>
      <c r="G46" s="654" t="s">
        <v>554</v>
      </c>
      <c r="H46" s="654" t="s">
        <v>554</v>
      </c>
    </row>
    <row r="47" spans="1:15" ht="22.5">
      <c r="A47" s="81" t="s">
        <v>556</v>
      </c>
      <c r="B47" s="507">
        <v>24422.148510000006</v>
      </c>
      <c r="C47" s="507">
        <v>6476.0377899999994</v>
      </c>
      <c r="D47" s="507">
        <v>1575.6559499999998</v>
      </c>
      <c r="E47" s="507">
        <v>3840.0276400000002</v>
      </c>
      <c r="F47" s="507">
        <v>1056353.50768</v>
      </c>
      <c r="G47" s="507">
        <v>16181.932110000012</v>
      </c>
      <c r="H47" s="507">
        <v>1108849.3096799999</v>
      </c>
    </row>
    <row r="48" spans="1:15" ht="22.5">
      <c r="A48" s="508" t="s">
        <v>557</v>
      </c>
      <c r="B48" s="507">
        <v>44441.135379999985</v>
      </c>
      <c r="C48" s="507">
        <v>6187.2049100000004</v>
      </c>
      <c r="D48" s="507">
        <v>131.59417999999999</v>
      </c>
      <c r="E48" s="507">
        <v>3839.9903899999999</v>
      </c>
      <c r="F48" s="507">
        <v>370435.84738000022</v>
      </c>
      <c r="G48" s="507">
        <v>3824.0486900000001</v>
      </c>
      <c r="H48" s="507">
        <v>428859.82093000022</v>
      </c>
    </row>
    <row r="49" spans="1:15" ht="33">
      <c r="A49" s="650" t="s">
        <v>558</v>
      </c>
      <c r="B49" s="655">
        <v>-20018.986869999979</v>
      </c>
      <c r="C49" s="655">
        <v>288.83287999999902</v>
      </c>
      <c r="D49" s="655">
        <v>1444.0617699999998</v>
      </c>
      <c r="E49" s="655">
        <v>3.7250000000312866E-2</v>
      </c>
      <c r="F49" s="655">
        <v>685917.66029999987</v>
      </c>
      <c r="G49" s="655">
        <v>12357.883420000013</v>
      </c>
      <c r="H49" s="655">
        <v>679989.48874999979</v>
      </c>
    </row>
    <row r="50" spans="1:15" ht="12.75" customHeight="1">
      <c r="A50" s="22" t="s">
        <v>496</v>
      </c>
    </row>
    <row r="51" spans="1:15" ht="12.75" customHeight="1">
      <c r="A51" s="41" t="s">
        <v>551</v>
      </c>
    </row>
    <row r="52" spans="1:15" ht="12.75" customHeight="1"/>
    <row r="53" spans="1:15" ht="12.75" customHeight="1">
      <c r="A53" s="687" t="s">
        <v>98</v>
      </c>
    </row>
    <row r="54" spans="1:15" ht="12.75" customHeight="1"/>
    <row r="55" spans="1:15" ht="12.75" customHeight="1"/>
    <row r="56" spans="1:15" ht="12.75" customHeight="1">
      <c r="O56" s="36" t="s">
        <v>1049</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P96"/>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5" bestFit="1" customWidth="1"/>
    <col min="8" max="8" width="13.140625" bestFit="1" customWidth="1"/>
    <col min="9" max="9" width="8.7109375" customWidth="1"/>
    <col min="10" max="10" width="10.140625" customWidth="1"/>
    <col min="11" max="12" width="12.42578125" bestFit="1" customWidth="1"/>
    <col min="13" max="13" width="9.28515625" bestFit="1" customWidth="1"/>
  </cols>
  <sheetData>
    <row r="1" spans="1:16" ht="12.75" customHeight="1">
      <c r="A1" s="144" t="s">
        <v>917</v>
      </c>
      <c r="F1" s="286" t="s">
        <v>292</v>
      </c>
      <c r="G1" s="163" t="s">
        <v>1105</v>
      </c>
    </row>
    <row r="2" spans="1:16">
      <c r="A2" s="601" t="s">
        <v>918</v>
      </c>
      <c r="F2" s="602" t="s">
        <v>293</v>
      </c>
      <c r="G2" s="603" t="s">
        <v>1106</v>
      </c>
    </row>
    <row r="3" spans="1:16" ht="12.75" customHeight="1"/>
    <row r="4" spans="1:16" ht="12.75" customHeight="1">
      <c r="C4" s="193"/>
      <c r="G4" s="162" t="s">
        <v>489</v>
      </c>
    </row>
    <row r="5" spans="1:16" ht="22.5" customHeight="1">
      <c r="A5" s="637" t="s">
        <v>502</v>
      </c>
      <c r="B5" s="637" t="s">
        <v>503</v>
      </c>
      <c r="C5" s="637" t="s">
        <v>492</v>
      </c>
      <c r="D5" s="637" t="s">
        <v>504</v>
      </c>
      <c r="E5" s="637"/>
      <c r="F5" s="637" t="s">
        <v>505</v>
      </c>
      <c r="G5" s="637" t="s">
        <v>506</v>
      </c>
      <c r="J5" s="274"/>
      <c r="K5" s="274"/>
      <c r="L5" s="274"/>
      <c r="M5" s="274"/>
      <c r="N5" s="274"/>
      <c r="O5" s="274"/>
      <c r="P5" s="274"/>
    </row>
    <row r="6" spans="1:16" ht="12.75" customHeight="1">
      <c r="A6" s="115" t="s">
        <v>89</v>
      </c>
      <c r="B6" s="196">
        <v>47572962490</v>
      </c>
      <c r="C6" s="292" t="s">
        <v>187</v>
      </c>
      <c r="D6" s="115" t="s">
        <v>88</v>
      </c>
      <c r="E6" s="115"/>
      <c r="F6" s="117">
        <v>8572971.5399999991</v>
      </c>
      <c r="G6" s="118">
        <v>116.3641630649047</v>
      </c>
      <c r="H6" s="305"/>
      <c r="I6" s="306"/>
      <c r="J6" s="274"/>
      <c r="K6" s="274"/>
      <c r="L6" s="274"/>
      <c r="M6" s="274"/>
      <c r="N6" s="274"/>
      <c r="O6" s="274"/>
      <c r="P6" s="274"/>
    </row>
    <row r="7" spans="1:16" ht="12.75" customHeight="1">
      <c r="A7" s="115" t="s">
        <v>135</v>
      </c>
      <c r="B7" s="196">
        <v>97433886648</v>
      </c>
      <c r="C7" s="292" t="s">
        <v>190</v>
      </c>
      <c r="D7" s="115" t="s">
        <v>126</v>
      </c>
      <c r="E7" s="115"/>
      <c r="F7" s="117">
        <v>7071958.1299999999</v>
      </c>
      <c r="G7" s="118">
        <v>1204.4731334732915</v>
      </c>
      <c r="H7" s="305"/>
      <c r="I7" s="306"/>
      <c r="J7" s="274"/>
      <c r="K7" s="274"/>
      <c r="L7" s="274"/>
      <c r="M7" s="274"/>
      <c r="N7" s="274"/>
      <c r="O7" s="274"/>
      <c r="P7" s="274"/>
    </row>
    <row r="8" spans="1:16" ht="12.75" customHeight="1">
      <c r="A8" s="115" t="s">
        <v>220</v>
      </c>
      <c r="B8" s="196">
        <v>93273216321</v>
      </c>
      <c r="C8" s="292" t="s">
        <v>189</v>
      </c>
      <c r="D8" s="115" t="s">
        <v>126</v>
      </c>
      <c r="E8" s="115"/>
      <c r="F8" s="117">
        <v>1022376327.09</v>
      </c>
      <c r="G8" s="118">
        <v>852.4841992153506</v>
      </c>
      <c r="H8" s="305"/>
      <c r="I8" s="306"/>
      <c r="J8" s="274"/>
      <c r="K8" s="274"/>
      <c r="L8" s="274"/>
      <c r="M8" s="274"/>
      <c r="N8" s="274"/>
      <c r="O8" s="274"/>
      <c r="P8" s="274"/>
    </row>
    <row r="9" spans="1:16" ht="12.75" customHeight="1">
      <c r="A9" s="115" t="s">
        <v>1078</v>
      </c>
      <c r="B9" s="196" t="s">
        <v>1083</v>
      </c>
      <c r="C9" s="292" t="s">
        <v>1084</v>
      </c>
      <c r="D9" s="115" t="s">
        <v>1079</v>
      </c>
      <c r="E9" s="115"/>
      <c r="F9" s="117">
        <v>31740606.100000001</v>
      </c>
      <c r="G9" s="118">
        <v>105.80202033333332</v>
      </c>
      <c r="H9" s="298"/>
      <c r="I9" s="299"/>
      <c r="J9" s="274"/>
      <c r="K9" s="274"/>
      <c r="L9" s="274"/>
      <c r="M9" s="274"/>
      <c r="N9" s="274"/>
      <c r="O9" s="274"/>
      <c r="P9" s="274"/>
    </row>
    <row r="10" spans="1:16" ht="12.75" customHeight="1">
      <c r="A10" s="115" t="s">
        <v>165</v>
      </c>
      <c r="B10" s="196">
        <v>57255663752</v>
      </c>
      <c r="C10" s="292" t="s">
        <v>188</v>
      </c>
      <c r="D10" s="115" t="s">
        <v>225</v>
      </c>
      <c r="E10" s="115"/>
      <c r="F10" s="117">
        <v>8593772.9600000009</v>
      </c>
      <c r="G10" s="118">
        <v>113.47824980229879</v>
      </c>
      <c r="H10" s="305"/>
      <c r="I10" s="306"/>
      <c r="J10" s="274"/>
      <c r="K10" s="274"/>
      <c r="L10" s="274"/>
      <c r="M10" s="274"/>
      <c r="N10" s="274"/>
      <c r="O10" s="274"/>
      <c r="P10" s="274"/>
    </row>
    <row r="11" spans="1:16" ht="12.75" customHeight="1">
      <c r="A11" s="115" t="s">
        <v>226</v>
      </c>
      <c r="B11" s="196">
        <v>13264226136</v>
      </c>
      <c r="C11" s="292" t="s">
        <v>191</v>
      </c>
      <c r="D11" s="138" t="s">
        <v>136</v>
      </c>
      <c r="E11" s="138"/>
      <c r="F11" s="119">
        <v>23275758.850000001</v>
      </c>
      <c r="G11" s="118">
        <v>1.0382599443602614</v>
      </c>
      <c r="H11" s="305"/>
      <c r="I11" s="306"/>
      <c r="J11" s="274"/>
      <c r="K11" s="274"/>
      <c r="L11" s="274"/>
      <c r="M11" s="274"/>
      <c r="N11" s="274"/>
      <c r="O11" s="274"/>
      <c r="P11" s="274"/>
    </row>
    <row r="12" spans="1:16" ht="12.75" customHeight="1">
      <c r="A12" s="115" t="s">
        <v>260</v>
      </c>
      <c r="B12" s="196" t="s">
        <v>265</v>
      </c>
      <c r="C12" s="292" t="s">
        <v>266</v>
      </c>
      <c r="D12" s="138" t="s">
        <v>136</v>
      </c>
      <c r="E12" s="138"/>
      <c r="F12" s="119">
        <v>85405734.25</v>
      </c>
      <c r="G12" s="118">
        <v>7.8869977776049707</v>
      </c>
      <c r="H12" s="305"/>
      <c r="I12" s="306"/>
      <c r="J12" s="274"/>
      <c r="K12" s="274"/>
      <c r="L12" s="274"/>
      <c r="M12" s="274"/>
      <c r="N12" s="274"/>
      <c r="O12" s="274"/>
      <c r="P12" s="274"/>
    </row>
    <row r="13" spans="1:16" s="274" customFormat="1" ht="12.75" customHeight="1">
      <c r="A13" s="115" t="s">
        <v>1109</v>
      </c>
      <c r="B13" s="196">
        <v>75398635234</v>
      </c>
      <c r="C13" s="292" t="s">
        <v>1086</v>
      </c>
      <c r="D13" s="138" t="s">
        <v>181</v>
      </c>
      <c r="E13" s="138"/>
      <c r="F13" s="119">
        <v>44355828.579999998</v>
      </c>
      <c r="G13" s="118">
        <v>5735.1729290102685</v>
      </c>
      <c r="H13" s="305"/>
      <c r="I13" s="306"/>
    </row>
    <row r="14" spans="1:16" ht="12.75" customHeight="1">
      <c r="A14" s="115" t="s">
        <v>182</v>
      </c>
      <c r="B14" s="196">
        <v>45897406091</v>
      </c>
      <c r="C14" s="293" t="s">
        <v>192</v>
      </c>
      <c r="D14" s="115" t="s">
        <v>181</v>
      </c>
      <c r="E14" s="115"/>
      <c r="F14" s="117">
        <v>2800259.92</v>
      </c>
      <c r="G14" s="118">
        <v>33.166904738128046</v>
      </c>
      <c r="H14" s="305"/>
      <c r="J14" s="274"/>
      <c r="K14" s="274"/>
      <c r="L14" s="274"/>
      <c r="M14" s="274"/>
      <c r="N14" s="274"/>
      <c r="O14" s="274"/>
      <c r="P14" s="274"/>
    </row>
    <row r="15" spans="1:16" ht="12.75" customHeight="1">
      <c r="A15" s="115" t="s">
        <v>138</v>
      </c>
      <c r="B15" s="196">
        <v>48815690681</v>
      </c>
      <c r="C15" s="292" t="s">
        <v>193</v>
      </c>
      <c r="D15" s="115" t="s">
        <v>181</v>
      </c>
      <c r="E15" s="115"/>
      <c r="F15" s="120">
        <v>7053447.2800000003</v>
      </c>
      <c r="G15" s="121">
        <v>861.91850844495207</v>
      </c>
      <c r="H15" s="305"/>
      <c r="I15" s="306"/>
      <c r="J15" s="274"/>
      <c r="K15" s="274"/>
      <c r="L15" s="274"/>
      <c r="M15" s="274"/>
      <c r="N15" s="274"/>
      <c r="O15" s="274"/>
      <c r="P15" s="274"/>
    </row>
    <row r="16" spans="1:16" ht="12.75" customHeight="1">
      <c r="A16" s="115" t="s">
        <v>177</v>
      </c>
      <c r="B16" s="196">
        <v>81393286204</v>
      </c>
      <c r="C16" s="292" t="s">
        <v>194</v>
      </c>
      <c r="D16" s="115" t="s">
        <v>91</v>
      </c>
      <c r="E16" s="115"/>
      <c r="F16" s="119">
        <v>8368806.0351999998</v>
      </c>
      <c r="G16" s="122">
        <v>62.226184853985323</v>
      </c>
      <c r="H16" s="305"/>
      <c r="I16" s="306"/>
      <c r="J16" s="274"/>
      <c r="K16" s="274"/>
      <c r="L16" s="274"/>
      <c r="M16" s="274"/>
      <c r="N16" s="274"/>
      <c r="O16" s="274"/>
      <c r="P16" s="274"/>
    </row>
    <row r="17" spans="1:16" ht="18.75" customHeight="1">
      <c r="A17" s="643" t="s">
        <v>507</v>
      </c>
      <c r="B17" s="657"/>
      <c r="C17" s="658"/>
      <c r="D17" s="644"/>
      <c r="E17" s="644"/>
      <c r="F17" s="646">
        <f>SUM(F6:F16)</f>
        <v>1249615470.7351999</v>
      </c>
      <c r="G17" s="659"/>
      <c r="J17" s="274"/>
      <c r="K17" s="274"/>
      <c r="L17" s="274"/>
      <c r="M17" s="274"/>
      <c r="N17" s="274"/>
      <c r="O17" s="274"/>
      <c r="P17" s="274"/>
    </row>
    <row r="18" spans="1:16" ht="12.75" customHeight="1">
      <c r="A18" s="22" t="s">
        <v>487</v>
      </c>
      <c r="J18" s="274"/>
      <c r="K18" s="274"/>
      <c r="L18" s="274"/>
      <c r="M18" s="274"/>
      <c r="N18" s="274"/>
      <c r="O18" s="274"/>
      <c r="P18" s="274"/>
    </row>
    <row r="19" spans="1:16" ht="12.75" customHeight="1">
      <c r="A19" s="47" t="s">
        <v>508</v>
      </c>
      <c r="J19" s="274"/>
      <c r="K19" s="274"/>
      <c r="L19" s="274"/>
      <c r="M19" s="274"/>
      <c r="N19" s="274"/>
      <c r="O19" s="274"/>
      <c r="P19" s="274"/>
    </row>
    <row r="20" spans="1:16" ht="12.75" customHeight="1">
      <c r="A20" s="115"/>
    </row>
    <row r="21" spans="1:16" ht="12.75" customHeight="1">
      <c r="A21" s="144" t="s">
        <v>919</v>
      </c>
      <c r="G21" s="163" t="s">
        <v>1105</v>
      </c>
    </row>
    <row r="22" spans="1:16" ht="12.75" customHeight="1">
      <c r="A22" s="601" t="s">
        <v>920</v>
      </c>
      <c r="G22" s="603" t="s">
        <v>1106</v>
      </c>
    </row>
    <row r="23" spans="1:16" ht="12.75" customHeight="1">
      <c r="A23" s="55"/>
    </row>
    <row r="24" spans="1:16" ht="12.75" customHeight="1">
      <c r="A24" s="55"/>
      <c r="G24" s="187" t="s">
        <v>489</v>
      </c>
    </row>
    <row r="25" spans="1:16" ht="21.75">
      <c r="A25" s="637" t="s">
        <v>509</v>
      </c>
      <c r="B25" s="637" t="s">
        <v>503</v>
      </c>
      <c r="C25" s="637" t="s">
        <v>492</v>
      </c>
      <c r="D25" s="637" t="s">
        <v>504</v>
      </c>
      <c r="E25" s="637" t="s">
        <v>510</v>
      </c>
      <c r="F25" s="637" t="s">
        <v>505</v>
      </c>
      <c r="G25" s="637" t="s">
        <v>506</v>
      </c>
    </row>
    <row r="26" spans="1:16">
      <c r="A26" s="115" t="s">
        <v>269</v>
      </c>
      <c r="B26" s="196" t="s">
        <v>275</v>
      </c>
      <c r="C26" s="292" t="s">
        <v>276</v>
      </c>
      <c r="D26" s="115" t="s">
        <v>88</v>
      </c>
      <c r="E26" s="116"/>
      <c r="F26" s="119">
        <v>5174302.3899999997</v>
      </c>
      <c r="G26" s="118">
        <v>83.564430470910935</v>
      </c>
      <c r="H26" s="300"/>
    </row>
    <row r="27" spans="1:16">
      <c r="A27" s="115" t="s">
        <v>270</v>
      </c>
      <c r="B27" s="196" t="s">
        <v>277</v>
      </c>
      <c r="C27" s="292" t="s">
        <v>278</v>
      </c>
      <c r="D27" s="115" t="s">
        <v>273</v>
      </c>
      <c r="E27" s="116"/>
      <c r="F27" s="119">
        <v>31061587.749000002</v>
      </c>
      <c r="G27" s="118">
        <v>900.53188211466625</v>
      </c>
      <c r="H27" s="300"/>
    </row>
    <row r="28" spans="1:16">
      <c r="A28" s="115" t="s">
        <v>271</v>
      </c>
      <c r="B28" s="196" t="s">
        <v>279</v>
      </c>
      <c r="C28" s="292" t="s">
        <v>280</v>
      </c>
      <c r="D28" s="115" t="s">
        <v>273</v>
      </c>
      <c r="E28" s="116"/>
      <c r="F28" s="119">
        <v>228934471.67410001</v>
      </c>
      <c r="G28" s="118">
        <v>883.48166915809952</v>
      </c>
      <c r="H28" s="300"/>
    </row>
    <row r="29" spans="1:16">
      <c r="A29" s="115" t="s">
        <v>272</v>
      </c>
      <c r="B29" s="196" t="s">
        <v>281</v>
      </c>
      <c r="C29" s="292" t="s">
        <v>282</v>
      </c>
      <c r="D29" s="115" t="s">
        <v>273</v>
      </c>
      <c r="E29" s="116"/>
      <c r="F29" s="119">
        <v>8535049.5265999995</v>
      </c>
      <c r="G29" s="118">
        <v>139.58120417247352</v>
      </c>
      <c r="H29" s="300"/>
    </row>
    <row r="30" spans="1:16" ht="12.75" customHeight="1">
      <c r="A30" s="115" t="s">
        <v>228</v>
      </c>
      <c r="B30" s="196" t="s">
        <v>229</v>
      </c>
      <c r="C30" s="292" t="s">
        <v>230</v>
      </c>
      <c r="D30" s="115" t="s">
        <v>225</v>
      </c>
      <c r="E30" s="116" t="s">
        <v>140</v>
      </c>
      <c r="F30" s="119">
        <v>11994502.944700001</v>
      </c>
      <c r="G30" s="118">
        <v>118.9962</v>
      </c>
      <c r="H30" s="300"/>
    </row>
    <row r="31" spans="1:16" ht="12.75" customHeight="1">
      <c r="A31" s="115"/>
      <c r="B31" s="196"/>
      <c r="C31" s="292"/>
      <c r="D31" s="115"/>
      <c r="E31" s="116" t="s">
        <v>141</v>
      </c>
      <c r="F31" s="119">
        <v>5205219.8152999999</v>
      </c>
      <c r="G31" s="118">
        <v>115.5613</v>
      </c>
      <c r="H31" s="300"/>
    </row>
    <row r="32" spans="1:16" ht="12.75" customHeight="1">
      <c r="A32" s="115" t="s">
        <v>1080</v>
      </c>
      <c r="B32" s="196" t="s">
        <v>267</v>
      </c>
      <c r="C32" s="292" t="s">
        <v>268</v>
      </c>
      <c r="D32" s="138" t="s">
        <v>136</v>
      </c>
      <c r="E32" s="138"/>
      <c r="F32" s="119">
        <v>45274313.710000001</v>
      </c>
      <c r="G32" s="118">
        <v>7.542699456334633</v>
      </c>
      <c r="H32" s="303"/>
    </row>
    <row r="33" spans="1:13" ht="12.75" customHeight="1">
      <c r="A33" s="115" t="s">
        <v>227</v>
      </c>
      <c r="B33" s="196" t="s">
        <v>218</v>
      </c>
      <c r="C33" s="292" t="s">
        <v>195</v>
      </c>
      <c r="D33" s="115" t="s">
        <v>136</v>
      </c>
      <c r="E33" s="115"/>
      <c r="F33" s="119">
        <v>57243330.43</v>
      </c>
      <c r="G33" s="118">
        <v>1.3006539920062812</v>
      </c>
      <c r="H33" s="300"/>
    </row>
    <row r="34" spans="1:13" ht="12.75" customHeight="1">
      <c r="A34" s="115" t="s">
        <v>231</v>
      </c>
      <c r="B34" s="196" t="s">
        <v>232</v>
      </c>
      <c r="C34" s="292" t="s">
        <v>233</v>
      </c>
      <c r="D34" s="115" t="s">
        <v>136</v>
      </c>
      <c r="E34" s="115"/>
      <c r="F34" s="119">
        <v>85418823.409999996</v>
      </c>
      <c r="G34" s="118">
        <v>7.9113571728548884</v>
      </c>
      <c r="H34" s="300"/>
    </row>
    <row r="35" spans="1:13" ht="12.75" customHeight="1">
      <c r="A35" s="115" t="s">
        <v>137</v>
      </c>
      <c r="B35" s="196">
        <v>34464772270</v>
      </c>
      <c r="C35" s="292" t="s">
        <v>196</v>
      </c>
      <c r="D35" s="115" t="s">
        <v>181</v>
      </c>
      <c r="E35" s="115"/>
      <c r="F35" s="119">
        <v>6628160.7699999996</v>
      </c>
      <c r="G35" s="118">
        <v>1060.1313187424225</v>
      </c>
      <c r="H35" s="300"/>
    </row>
    <row r="36" spans="1:13" ht="12.75" customHeight="1">
      <c r="A36" s="115" t="s">
        <v>180</v>
      </c>
      <c r="B36" s="196">
        <v>84595320778</v>
      </c>
      <c r="C36" s="292" t="s">
        <v>197</v>
      </c>
      <c r="D36" s="115" t="s">
        <v>181</v>
      </c>
      <c r="E36" s="115"/>
      <c r="F36" s="117">
        <v>2393478.92</v>
      </c>
      <c r="G36" s="118">
        <v>2027.1985960668528</v>
      </c>
      <c r="H36" s="300"/>
      <c r="I36" s="301"/>
      <c r="J36" s="304"/>
      <c r="K36" s="304"/>
      <c r="L36" s="287"/>
      <c r="M36" s="287"/>
    </row>
    <row r="37" spans="1:13" ht="12.75" customHeight="1">
      <c r="A37" s="115" t="s">
        <v>274</v>
      </c>
      <c r="B37" s="196" t="s">
        <v>284</v>
      </c>
      <c r="C37" s="292" t="s">
        <v>283</v>
      </c>
      <c r="D37" s="115" t="s">
        <v>296</v>
      </c>
      <c r="E37" s="115"/>
      <c r="F37" s="117">
        <v>2762420.59</v>
      </c>
      <c r="G37" s="118">
        <v>728.8956774518183</v>
      </c>
      <c r="H37" s="300"/>
      <c r="I37" s="301"/>
      <c r="J37" s="304"/>
      <c r="K37" s="304"/>
      <c r="L37" s="287"/>
      <c r="M37" s="287"/>
    </row>
    <row r="38" spans="1:13" ht="12.75" customHeight="1">
      <c r="A38" s="115" t="s">
        <v>294</v>
      </c>
      <c r="B38" s="196">
        <v>34988643147</v>
      </c>
      <c r="C38" s="292" t="s">
        <v>198</v>
      </c>
      <c r="D38" s="138" t="s">
        <v>296</v>
      </c>
      <c r="E38" s="115"/>
      <c r="F38" s="117">
        <v>44588806.32</v>
      </c>
      <c r="G38" s="118">
        <v>1658.2679840239696</v>
      </c>
      <c r="H38" s="298"/>
      <c r="I38" s="299"/>
      <c r="J38" s="304"/>
      <c r="K38" s="304"/>
      <c r="L38" s="287"/>
      <c r="M38" s="287"/>
    </row>
    <row r="39" spans="1:13" ht="18.75" customHeight="1">
      <c r="A39" s="643" t="s">
        <v>511</v>
      </c>
      <c r="B39" s="657"/>
      <c r="C39" s="658"/>
      <c r="D39" s="644"/>
      <c r="E39" s="644"/>
      <c r="F39" s="646">
        <f>SUM(F26:F38)</f>
        <v>535214468.24969989</v>
      </c>
      <c r="G39" s="659"/>
      <c r="H39" s="298"/>
      <c r="I39" s="287"/>
      <c r="J39" s="287"/>
      <c r="K39" s="287"/>
      <c r="L39" s="287"/>
      <c r="M39" s="287"/>
    </row>
    <row r="40" spans="1:13" ht="12.75" customHeight="1">
      <c r="A40" s="22" t="s">
        <v>487</v>
      </c>
    </row>
    <row r="41" spans="1:13" ht="12.75" customHeight="1">
      <c r="A41" s="47" t="s">
        <v>512</v>
      </c>
    </row>
    <row r="42" spans="1:13" ht="12.75" customHeight="1">
      <c r="A42" s="288" t="s">
        <v>513</v>
      </c>
    </row>
    <row r="43" spans="1:13" ht="12.75" customHeight="1">
      <c r="A43" s="288" t="s">
        <v>1085</v>
      </c>
    </row>
    <row r="44" spans="1:13" s="274" customFormat="1" ht="12.75" customHeight="1">
      <c r="A44" s="288"/>
    </row>
    <row r="45" spans="1:13" ht="12.75" customHeight="1">
      <c r="A45" s="144" t="s">
        <v>921</v>
      </c>
      <c r="G45" s="163" t="s">
        <v>1105</v>
      </c>
    </row>
    <row r="46" spans="1:13" ht="12.75" customHeight="1">
      <c r="A46" s="601" t="s">
        <v>1067</v>
      </c>
      <c r="G46" s="603" t="s">
        <v>1106</v>
      </c>
    </row>
    <row r="47" spans="1:13" ht="12.75" customHeight="1">
      <c r="A47" s="70"/>
    </row>
    <row r="48" spans="1:13" ht="12.75" customHeight="1">
      <c r="A48" s="47"/>
      <c r="G48" s="201" t="s">
        <v>489</v>
      </c>
    </row>
    <row r="49" spans="1:7" ht="47.25" customHeight="1">
      <c r="A49" s="660" t="s">
        <v>514</v>
      </c>
      <c r="B49" s="637" t="s">
        <v>491</v>
      </c>
      <c r="C49" s="637" t="s">
        <v>492</v>
      </c>
      <c r="D49" s="660" t="s">
        <v>493</v>
      </c>
      <c r="E49" s="660"/>
      <c r="F49" s="660" t="s">
        <v>494</v>
      </c>
      <c r="G49" s="660" t="s">
        <v>495</v>
      </c>
    </row>
    <row r="50" spans="1:7">
      <c r="A50" s="123" t="s">
        <v>179</v>
      </c>
      <c r="B50" s="115">
        <v>8269700991</v>
      </c>
      <c r="C50" s="292" t="s">
        <v>207</v>
      </c>
      <c r="D50" s="123" t="s">
        <v>125</v>
      </c>
      <c r="E50" s="123"/>
      <c r="F50" s="124">
        <v>1352246852.4300001</v>
      </c>
      <c r="G50" s="118">
        <v>351.64386966223645</v>
      </c>
    </row>
    <row r="51" spans="1:7">
      <c r="A51" s="22" t="s">
        <v>404</v>
      </c>
      <c r="G51" s="229"/>
    </row>
    <row r="52" spans="1:7">
      <c r="A52" s="159" t="s">
        <v>515</v>
      </c>
    </row>
    <row r="53" spans="1:7" ht="12.75" customHeight="1">
      <c r="A53" s="165" t="s">
        <v>130</v>
      </c>
      <c r="B53" s="188"/>
      <c r="C53" s="188"/>
      <c r="D53" s="188"/>
      <c r="E53" s="228"/>
      <c r="F53" s="188"/>
      <c r="G53" s="188"/>
    </row>
    <row r="54" spans="1:7" ht="21.75" customHeight="1">
      <c r="A54" s="1067" t="s">
        <v>131</v>
      </c>
      <c r="B54" s="1067"/>
      <c r="C54" s="1067"/>
      <c r="D54" s="1067"/>
      <c r="E54" s="1067"/>
      <c r="F54" s="1067"/>
      <c r="G54" s="1067"/>
    </row>
    <row r="55" spans="1:7" ht="12.75" customHeight="1">
      <c r="A55" s="55"/>
    </row>
    <row r="56" spans="1:7" ht="12.75" customHeight="1">
      <c r="A56" s="150" t="s">
        <v>922</v>
      </c>
      <c r="F56" s="151"/>
      <c r="G56" s="163" t="s">
        <v>1105</v>
      </c>
    </row>
    <row r="57" spans="1:7" ht="12.75" customHeight="1">
      <c r="A57" s="604" t="s">
        <v>1064</v>
      </c>
      <c r="F57" s="56"/>
      <c r="G57" s="603" t="s">
        <v>1106</v>
      </c>
    </row>
    <row r="58" spans="1:7" ht="12.75" customHeight="1"/>
    <row r="59" spans="1:7" ht="12.75" customHeight="1">
      <c r="G59" s="162" t="s">
        <v>497</v>
      </c>
    </row>
    <row r="60" spans="1:7" ht="35.25" customHeight="1">
      <c r="A60" s="660" t="s">
        <v>1063</v>
      </c>
      <c r="B60" s="637" t="s">
        <v>503</v>
      </c>
      <c r="C60" s="637" t="s">
        <v>492</v>
      </c>
      <c r="D60" s="660" t="s">
        <v>493</v>
      </c>
      <c r="E60" s="660"/>
      <c r="F60" s="660" t="s">
        <v>494</v>
      </c>
      <c r="G60" s="637" t="s">
        <v>506</v>
      </c>
    </row>
    <row r="61" spans="1:7" ht="12.75" customHeight="1">
      <c r="A61" s="127" t="s">
        <v>1091</v>
      </c>
      <c r="B61" s="196">
        <v>40266711905</v>
      </c>
      <c r="C61" s="294" t="s">
        <v>199</v>
      </c>
      <c r="D61" s="127" t="s">
        <v>225</v>
      </c>
      <c r="E61" s="127"/>
      <c r="F61" s="128">
        <v>2217328.4700000002</v>
      </c>
      <c r="G61" s="129">
        <v>11.186611520634063</v>
      </c>
    </row>
    <row r="62" spans="1:7" ht="12.75" customHeight="1">
      <c r="A62" s="42" t="s">
        <v>516</v>
      </c>
    </row>
    <row r="63" spans="1:7" s="274" customFormat="1" ht="12.75" customHeight="1">
      <c r="A63" s="42" t="s">
        <v>517</v>
      </c>
    </row>
    <row r="64" spans="1:7" ht="12.75" customHeight="1">
      <c r="A64" s="47" t="s">
        <v>512</v>
      </c>
    </row>
    <row r="65" spans="1:7" ht="12.75" customHeight="1"/>
    <row r="66" spans="1:7" ht="12.75" customHeight="1">
      <c r="A66" s="150" t="s">
        <v>1065</v>
      </c>
      <c r="F66" s="151"/>
      <c r="G66" s="163" t="s">
        <v>1105</v>
      </c>
    </row>
    <row r="67" spans="1:7" ht="12.75" customHeight="1">
      <c r="A67" s="604" t="s">
        <v>1066</v>
      </c>
      <c r="F67" s="56"/>
      <c r="G67" s="603" t="s">
        <v>1106</v>
      </c>
    </row>
    <row r="68" spans="1:7" ht="12.75" customHeight="1">
      <c r="A68" s="164"/>
    </row>
    <row r="69" spans="1:7" ht="12.75" customHeight="1">
      <c r="G69" s="162" t="s">
        <v>497</v>
      </c>
    </row>
    <row r="70" spans="1:7" ht="66.75" customHeight="1">
      <c r="A70" s="660" t="s">
        <v>518</v>
      </c>
      <c r="B70" s="637" t="s">
        <v>503</v>
      </c>
      <c r="C70" s="637" t="s">
        <v>492</v>
      </c>
      <c r="D70" s="660" t="s">
        <v>493</v>
      </c>
      <c r="E70" s="660"/>
      <c r="F70" s="660" t="s">
        <v>494</v>
      </c>
      <c r="G70" s="637" t="s">
        <v>506</v>
      </c>
    </row>
    <row r="71" spans="1:7" ht="12.75" customHeight="1">
      <c r="A71" s="127" t="s">
        <v>94</v>
      </c>
      <c r="B71" s="196">
        <v>50454412454</v>
      </c>
      <c r="C71" s="294" t="s">
        <v>200</v>
      </c>
      <c r="D71" s="130" t="s">
        <v>95</v>
      </c>
      <c r="E71" s="130"/>
      <c r="F71" s="942">
        <v>10990153.48</v>
      </c>
      <c r="G71" s="943">
        <v>0.66004157795658958</v>
      </c>
    </row>
    <row r="72" spans="1:7" ht="12.75" customHeight="1">
      <c r="A72" s="295" t="s">
        <v>1426</v>
      </c>
      <c r="B72" s="196">
        <v>79640747340</v>
      </c>
      <c r="C72" s="294" t="s">
        <v>201</v>
      </c>
      <c r="D72" s="127" t="s">
        <v>225</v>
      </c>
      <c r="E72" s="127"/>
      <c r="F72" s="942">
        <v>165005845.74000001</v>
      </c>
      <c r="G72" s="943">
        <v>74.189880604300114</v>
      </c>
    </row>
    <row r="73" spans="1:7" ht="12.75" customHeight="1">
      <c r="A73" s="127" t="s">
        <v>96</v>
      </c>
      <c r="B73" s="196">
        <v>61196386099</v>
      </c>
      <c r="C73" s="294" t="s">
        <v>203</v>
      </c>
      <c r="D73" s="127" t="s">
        <v>97</v>
      </c>
      <c r="E73" s="127"/>
      <c r="F73" s="942">
        <v>260117830.66</v>
      </c>
      <c r="G73" s="943">
        <v>3.6082547226828088</v>
      </c>
    </row>
    <row r="74" spans="1:7" ht="12.75" customHeight="1">
      <c r="A74" s="295" t="s">
        <v>1427</v>
      </c>
      <c r="B74" s="196">
        <v>37735093339</v>
      </c>
      <c r="C74" s="294" t="s">
        <v>202</v>
      </c>
      <c r="D74" s="127" t="s">
        <v>97</v>
      </c>
      <c r="E74" s="127"/>
      <c r="F74" s="942">
        <v>122383201.77</v>
      </c>
      <c r="G74" s="943">
        <v>7.9914504120761194</v>
      </c>
    </row>
    <row r="75" spans="1:7" ht="12.75" customHeight="1">
      <c r="A75" s="127" t="s">
        <v>295</v>
      </c>
      <c r="B75" s="196">
        <v>48379655657</v>
      </c>
      <c r="C75" s="294" t="s">
        <v>204</v>
      </c>
      <c r="D75" s="130" t="s">
        <v>93</v>
      </c>
      <c r="E75" s="130"/>
      <c r="F75" s="942">
        <v>395944454.77999997</v>
      </c>
      <c r="G75" s="943">
        <v>294.22699293189237</v>
      </c>
    </row>
    <row r="76" spans="1:7" ht="18.75" customHeight="1">
      <c r="A76" s="643" t="s">
        <v>511</v>
      </c>
      <c r="B76" s="657"/>
      <c r="C76" s="658"/>
      <c r="D76" s="657"/>
      <c r="E76" s="657"/>
      <c r="F76" s="661">
        <f>SUM(F71:F75)</f>
        <v>954441486.42999995</v>
      </c>
      <c r="G76" s="662"/>
    </row>
    <row r="77" spans="1:7" ht="12.75" customHeight="1">
      <c r="A77" s="42" t="s">
        <v>516</v>
      </c>
    </row>
    <row r="78" spans="1:7" ht="12.75" customHeight="1">
      <c r="A78" s="47" t="s">
        <v>512</v>
      </c>
      <c r="F78" s="46"/>
    </row>
    <row r="79" spans="1:7" ht="12.75" customHeight="1">
      <c r="A79" s="600" t="s">
        <v>214</v>
      </c>
    </row>
    <row r="80" spans="1:7" ht="12.75" customHeight="1"/>
    <row r="81" spans="1:7">
      <c r="A81" s="165" t="s">
        <v>129</v>
      </c>
    </row>
    <row r="82" spans="1:7" ht="21" customHeight="1">
      <c r="A82" s="1068" t="s">
        <v>128</v>
      </c>
      <c r="B82" s="1068"/>
      <c r="C82" s="1068"/>
      <c r="D82" s="1068"/>
      <c r="E82" s="1068"/>
      <c r="F82" s="1068"/>
      <c r="G82" s="1068"/>
    </row>
    <row r="83" spans="1:7" ht="12.75" customHeight="1">
      <c r="A83" s="166"/>
    </row>
    <row r="84" spans="1:7" ht="12.75" customHeight="1">
      <c r="A84" s="687" t="s">
        <v>98</v>
      </c>
    </row>
    <row r="85" spans="1:7" ht="12.75" customHeight="1">
      <c r="G85" s="36" t="s">
        <v>1050</v>
      </c>
    </row>
    <row r="86" spans="1:7" ht="12.75" customHeight="1"/>
    <row r="87" spans="1:7" ht="12.75" customHeight="1">
      <c r="A87" s="167"/>
    </row>
    <row r="88" spans="1:7" ht="12.75" customHeight="1">
      <c r="A88" s="165"/>
    </row>
    <row r="89" spans="1:7" ht="12.75" customHeight="1">
      <c r="A89" s="165"/>
    </row>
    <row r="90" spans="1:7" ht="12.75" customHeight="1">
      <c r="A90" s="165"/>
    </row>
    <row r="91" spans="1:7" ht="12.75" customHeight="1">
      <c r="A91" s="166"/>
    </row>
    <row r="92" spans="1:7" ht="12.75" customHeight="1">
      <c r="A92" s="166"/>
    </row>
    <row r="93" spans="1:7" ht="12.75" customHeight="1">
      <c r="A93" s="166"/>
    </row>
    <row r="94" spans="1:7" ht="12.75" customHeight="1">
      <c r="A94" s="166"/>
    </row>
    <row r="95" spans="1:7" ht="12.75" customHeight="1"/>
    <row r="96" spans="1:7" ht="12.75" customHeight="1"/>
  </sheetData>
  <sortState ref="A6:D15">
    <sortCondition ref="B6"/>
  </sortState>
  <mergeCells count="2">
    <mergeCell ref="A54:G54"/>
    <mergeCell ref="A82:G82"/>
  </mergeCells>
  <hyperlinks>
    <hyperlink ref="A84" location="'2 Sadržaj'!A1" display="Sadržaj / Contents"/>
  </hyperlinks>
  <pageMargins left="0.7" right="0.7" top="0.75" bottom="0.75" header="0.3" footer="0.3"/>
  <pageSetup paperSize="9" scale="58" orientation="portrait" r:id="rId1"/>
  <ignoredErrors>
    <ignoredError sqref="B26:B38 B12 B9"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6"/>
  <sheetViews>
    <sheetView showGridLines="0" zoomScaleNormal="100" workbookViewId="0"/>
  </sheetViews>
  <sheetFormatPr defaultColWidth="9.140625" defaultRowHeight="15"/>
  <cols>
    <col min="1" max="1" width="32.28515625" style="65" customWidth="1"/>
    <col min="2" max="2" width="10.42578125" style="65" bestFit="1" customWidth="1"/>
    <col min="3" max="3" width="13.42578125" style="65" bestFit="1" customWidth="1"/>
    <col min="4" max="4" width="31.5703125" style="65" customWidth="1"/>
    <col min="5" max="5" width="13.140625" style="65" bestFit="1" customWidth="1"/>
    <col min="6" max="16384" width="9.140625" style="65"/>
  </cols>
  <sheetData>
    <row r="1" spans="1:6" ht="12.75" customHeight="1">
      <c r="A1" s="146" t="s">
        <v>924</v>
      </c>
      <c r="F1" s="148" t="str">
        <f>Naslovnica!A20</f>
        <v>Kolovoz 2019.</v>
      </c>
    </row>
    <row r="2" spans="1:6" ht="12.75" customHeight="1">
      <c r="A2" s="597" t="s">
        <v>925</v>
      </c>
      <c r="F2" s="598" t="str">
        <f>Naslovnica!A24</f>
        <v>August 2019</v>
      </c>
    </row>
    <row r="3" spans="1:6" ht="12.75" customHeight="1"/>
    <row r="4" spans="1:6" ht="12.75" customHeight="1">
      <c r="F4" s="14" t="s">
        <v>489</v>
      </c>
    </row>
    <row r="5" spans="1:6" ht="54.75">
      <c r="A5" s="660" t="s">
        <v>490</v>
      </c>
      <c r="B5" s="637" t="s">
        <v>491</v>
      </c>
      <c r="C5" s="637" t="s">
        <v>492</v>
      </c>
      <c r="D5" s="660" t="s">
        <v>493</v>
      </c>
      <c r="E5" s="660" t="s">
        <v>494</v>
      </c>
      <c r="F5" s="660" t="s">
        <v>495</v>
      </c>
    </row>
    <row r="6" spans="1:6">
      <c r="A6" s="123" t="s">
        <v>302</v>
      </c>
      <c r="B6" s="196" t="s">
        <v>303</v>
      </c>
      <c r="C6" s="292" t="s">
        <v>304</v>
      </c>
      <c r="D6" s="123" t="s">
        <v>88</v>
      </c>
      <c r="E6" s="124">
        <v>0</v>
      </c>
      <c r="F6" s="170">
        <v>0</v>
      </c>
    </row>
    <row r="7" spans="1:6" ht="12.75" customHeight="1">
      <c r="A7" s="22" t="s">
        <v>496</v>
      </c>
    </row>
    <row r="8" spans="1:6" ht="12.75" customHeight="1">
      <c r="A8" s="22"/>
    </row>
    <row r="9" spans="1:6" ht="12.75" customHeight="1">
      <c r="A9" s="146" t="s">
        <v>926</v>
      </c>
      <c r="F9" s="148" t="s">
        <v>1112</v>
      </c>
    </row>
    <row r="10" spans="1:6" ht="12.75" customHeight="1">
      <c r="A10" s="597" t="s">
        <v>927</v>
      </c>
      <c r="F10" s="598" t="s">
        <v>1113</v>
      </c>
    </row>
    <row r="11" spans="1:6" ht="12.75" customHeight="1"/>
    <row r="12" spans="1:6" ht="12.75" customHeight="1">
      <c r="F12" s="14" t="s">
        <v>497</v>
      </c>
    </row>
    <row r="13" spans="1:6" ht="54.75">
      <c r="A13" s="660" t="s">
        <v>498</v>
      </c>
      <c r="B13" s="637" t="s">
        <v>491</v>
      </c>
      <c r="C13" s="637" t="s">
        <v>492</v>
      </c>
      <c r="D13" s="660" t="s">
        <v>493</v>
      </c>
      <c r="E13" s="660" t="s">
        <v>494</v>
      </c>
      <c r="F13" s="660" t="s">
        <v>495</v>
      </c>
    </row>
    <row r="14" spans="1:6" ht="12.75" customHeight="1">
      <c r="A14" s="123" t="s">
        <v>178</v>
      </c>
      <c r="B14" s="196" t="s">
        <v>217</v>
      </c>
      <c r="C14" s="292" t="s">
        <v>205</v>
      </c>
      <c r="D14" s="123" t="s">
        <v>100</v>
      </c>
      <c r="E14" s="124">
        <v>114457779.48</v>
      </c>
      <c r="F14" s="170">
        <v>37.571265492785294</v>
      </c>
    </row>
    <row r="15" spans="1:6" ht="12.75" customHeight="1">
      <c r="A15" s="123" t="s">
        <v>166</v>
      </c>
      <c r="B15" s="196">
        <v>75111210338</v>
      </c>
      <c r="C15" s="292" t="s">
        <v>206</v>
      </c>
      <c r="D15" s="290" t="s">
        <v>168</v>
      </c>
      <c r="E15" s="124">
        <v>23710246.631499998</v>
      </c>
      <c r="F15" s="170">
        <v>46.85819492391304</v>
      </c>
    </row>
    <row r="16" spans="1:6">
      <c r="A16" s="643" t="s">
        <v>486</v>
      </c>
      <c r="B16" s="656"/>
      <c r="C16" s="656"/>
      <c r="D16" s="663"/>
      <c r="E16" s="664">
        <f>SUM(E14:E15)</f>
        <v>138168026.11149999</v>
      </c>
      <c r="F16" s="665"/>
    </row>
    <row r="17" spans="1:6" ht="12.75" customHeight="1">
      <c r="A17" s="22" t="s">
        <v>499</v>
      </c>
    </row>
    <row r="18" spans="1:6" ht="12.75" customHeight="1"/>
    <row r="19" spans="1:6" ht="12.75" customHeight="1">
      <c r="A19" s="147" t="s">
        <v>928</v>
      </c>
      <c r="F19" s="148" t="s">
        <v>1112</v>
      </c>
    </row>
    <row r="20" spans="1:6" ht="12.75" customHeight="1">
      <c r="A20" s="595" t="s">
        <v>929</v>
      </c>
      <c r="F20" s="598" t="s">
        <v>1113</v>
      </c>
    </row>
    <row r="21" spans="1:6" ht="12.75" customHeight="1"/>
    <row r="22" spans="1:6" ht="12.75" customHeight="1">
      <c r="F22" s="14" t="s">
        <v>489</v>
      </c>
    </row>
    <row r="23" spans="1:6" ht="54.75">
      <c r="A23" s="660" t="s">
        <v>498</v>
      </c>
      <c r="B23" s="637" t="s">
        <v>491</v>
      </c>
      <c r="C23" s="637" t="s">
        <v>492</v>
      </c>
      <c r="D23" s="660" t="s">
        <v>493</v>
      </c>
      <c r="E23" s="660" t="s">
        <v>494</v>
      </c>
      <c r="F23" s="660" t="s">
        <v>495</v>
      </c>
    </row>
    <row r="24" spans="1:6" ht="12.75" customHeight="1">
      <c r="A24" s="123" t="s">
        <v>1104</v>
      </c>
      <c r="B24" s="196">
        <v>56903349567</v>
      </c>
      <c r="C24" s="292" t="s">
        <v>208</v>
      </c>
      <c r="D24" s="295" t="s">
        <v>90</v>
      </c>
      <c r="E24" s="124" t="s">
        <v>167</v>
      </c>
      <c r="F24" s="170" t="s">
        <v>167</v>
      </c>
    </row>
    <row r="25" spans="1:6" ht="12.75" customHeight="1">
      <c r="A25" s="941" t="s">
        <v>1110</v>
      </c>
    </row>
    <row r="26" spans="1:6" ht="12.75" customHeight="1">
      <c r="A26" s="22" t="s">
        <v>496</v>
      </c>
    </row>
    <row r="27" spans="1:6" ht="19.5" customHeight="1">
      <c r="A27" s="1069" t="s">
        <v>130</v>
      </c>
      <c r="B27" s="1069"/>
      <c r="C27" s="1069"/>
      <c r="D27" s="1069"/>
    </row>
    <row r="28" spans="1:6" ht="21.75" customHeight="1">
      <c r="A28" s="1067" t="s">
        <v>131</v>
      </c>
      <c r="B28" s="1067"/>
      <c r="C28" s="1067"/>
      <c r="D28" s="1067"/>
      <c r="E28" s="55"/>
      <c r="F28" s="55"/>
    </row>
    <row r="29" spans="1:6" ht="12.75" customHeight="1">
      <c r="A29" s="941"/>
    </row>
    <row r="30" spans="1:6" ht="12.75" customHeight="1"/>
    <row r="31" spans="1:6" ht="12.75" customHeight="1">
      <c r="A31" s="149" t="s">
        <v>930</v>
      </c>
      <c r="E31" s="142" t="str">
        <f>Naslovnica!A20</f>
        <v>Kolovoz 2019.</v>
      </c>
    </row>
    <row r="32" spans="1:6" ht="12.75" customHeight="1">
      <c r="A32" s="595" t="s">
        <v>931</v>
      </c>
      <c r="E32" s="599" t="str">
        <f>Naslovnica!A24</f>
        <v>August 2019</v>
      </c>
    </row>
    <row r="33" spans="1:5" ht="12.75" customHeight="1"/>
    <row r="34" spans="1:5" ht="12.75" customHeight="1">
      <c r="E34" s="14" t="s">
        <v>497</v>
      </c>
    </row>
    <row r="35" spans="1:5" ht="22.5" customHeight="1">
      <c r="A35" s="660" t="s">
        <v>500</v>
      </c>
      <c r="B35" s="637" t="s">
        <v>491</v>
      </c>
      <c r="C35" s="637" t="s">
        <v>492</v>
      </c>
      <c r="D35" s="660" t="s">
        <v>493</v>
      </c>
      <c r="E35" s="660" t="s">
        <v>494</v>
      </c>
    </row>
    <row r="36" spans="1:5" ht="22.5" customHeight="1">
      <c r="A36" s="125" t="s">
        <v>92</v>
      </c>
      <c r="B36" s="196">
        <v>39146857475</v>
      </c>
      <c r="C36" s="292" t="s">
        <v>209</v>
      </c>
      <c r="D36" s="271" t="s">
        <v>136</v>
      </c>
      <c r="E36" s="126">
        <v>861210651.98000002</v>
      </c>
    </row>
    <row r="37" spans="1:5" ht="12.75" customHeight="1">
      <c r="A37" s="22" t="s">
        <v>496</v>
      </c>
      <c r="B37" s="281"/>
      <c r="C37" s="282"/>
      <c r="D37" s="283"/>
      <c r="E37" s="284"/>
    </row>
    <row r="38" spans="1:5" ht="12.75" customHeight="1">
      <c r="A38" s="600" t="s">
        <v>215</v>
      </c>
    </row>
    <row r="39" spans="1:5" ht="12.75" customHeight="1">
      <c r="A39" s="161"/>
    </row>
    <row r="40" spans="1:5" ht="12.75" customHeight="1">
      <c r="A40" s="285"/>
      <c r="B40" s="189"/>
      <c r="C40" s="189"/>
      <c r="D40" s="189"/>
    </row>
    <row r="41" spans="1:5" ht="12.75" customHeight="1">
      <c r="A41" s="291"/>
      <c r="B41" s="55"/>
      <c r="C41" s="55"/>
      <c r="D41" s="55"/>
    </row>
    <row r="42" spans="1:5" ht="12.75" customHeight="1">
      <c r="A42" s="180"/>
    </row>
    <row r="43" spans="1:5" ht="12.75" customHeight="1"/>
    <row r="44" spans="1:5" ht="12.75" customHeight="1"/>
    <row r="45" spans="1:5" ht="12.75" customHeight="1">
      <c r="A45" s="682" t="s">
        <v>501</v>
      </c>
      <c r="B45" s="684"/>
    </row>
    <row r="46" spans="1:5" ht="12.75" customHeight="1">
      <c r="A46" s="685" t="s">
        <v>223</v>
      </c>
      <c r="B46" s="684"/>
    </row>
    <row r="47" spans="1:5" ht="12.75" customHeight="1"/>
    <row r="48" spans="1:5" ht="12.75" customHeight="1">
      <c r="A48" s="687" t="s">
        <v>98</v>
      </c>
    </row>
    <row r="49" spans="6:6" ht="12.75" customHeight="1"/>
    <row r="50" spans="6:6" ht="12.75" customHeight="1">
      <c r="F50" s="36" t="s">
        <v>1052</v>
      </c>
    </row>
    <row r="51" spans="6:6" ht="12.75" customHeight="1"/>
    <row r="52" spans="6:6" ht="12.75" customHeight="1"/>
    <row r="53" spans="6:6" ht="12.75" customHeight="1"/>
    <row r="54" spans="6:6" ht="12.75" customHeight="1"/>
    <row r="55" spans="6:6" ht="12.75" customHeight="1"/>
    <row r="56" spans="6:6" ht="12.75" customHeight="1"/>
    <row r="57" spans="6:6" ht="12.75" customHeight="1"/>
    <row r="58" spans="6:6" ht="12.75" customHeight="1"/>
    <row r="59" spans="6:6" ht="12.75" customHeight="1"/>
    <row r="60" spans="6:6" ht="12.75" customHeight="1"/>
    <row r="61" spans="6:6" ht="12.75" customHeight="1"/>
    <row r="62" spans="6:6" ht="12.75" customHeight="1"/>
    <row r="63" spans="6:6" ht="12.75" customHeight="1"/>
    <row r="64" spans="6: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sheetData>
  <mergeCells count="2">
    <mergeCell ref="A27:D27"/>
    <mergeCell ref="A28:D28"/>
  </mergeCells>
  <hyperlinks>
    <hyperlink ref="A48" location="'2 Sadržaj'!A1" display="Sadržaj / Contents"/>
  </hyperlinks>
  <pageMargins left="0.7" right="0.7" top="0.75" bottom="0.75" header="0.3" footer="0.3"/>
  <pageSetup paperSize="9" scale="79" orientation="portrait" r:id="rId1"/>
  <ignoredErrors>
    <ignoredError sqref="B14 B6" numberStoredAsText="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7109375" customWidth="1"/>
    <col min="2" max="2" width="12.85546875" customWidth="1"/>
    <col min="3" max="3" width="12.140625" customWidth="1"/>
    <col min="4" max="4" width="19.140625" customWidth="1"/>
    <col min="5" max="5" width="11.28515625" customWidth="1"/>
    <col min="6" max="6" width="15.7109375" customWidth="1"/>
    <col min="7" max="7" width="14.140625" customWidth="1"/>
    <col min="8" max="8" width="17.71093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28515625" customWidth="1"/>
    <col min="22" max="22" width="15.42578125" customWidth="1"/>
    <col min="23" max="23" width="11.140625" customWidth="1"/>
    <col min="24" max="24" width="23.5703125" customWidth="1"/>
    <col min="25" max="25" width="11.42578125" customWidth="1"/>
  </cols>
  <sheetData>
    <row r="1" spans="1:27" ht="15" customHeight="1">
      <c r="A1" s="678" t="s">
        <v>886</v>
      </c>
      <c r="B1" s="679"/>
      <c r="C1" s="679"/>
      <c r="D1" s="582"/>
      <c r="E1" s="676"/>
      <c r="F1" s="206"/>
      <c r="G1" s="206"/>
      <c r="H1" s="206"/>
      <c r="I1" s="583" t="s">
        <v>1114</v>
      </c>
    </row>
    <row r="2" spans="1:27" ht="15" customHeight="1">
      <c r="A2" s="680" t="s">
        <v>887</v>
      </c>
      <c r="B2" s="679"/>
      <c r="C2" s="679"/>
      <c r="D2" s="582"/>
      <c r="E2" s="677"/>
      <c r="F2" s="206"/>
      <c r="G2" s="206"/>
      <c r="H2" s="206"/>
      <c r="I2" s="590" t="s">
        <v>1115</v>
      </c>
    </row>
    <row r="3" spans="1:27" ht="12.75" customHeight="1">
      <c r="A3" s="43" t="s">
        <v>482</v>
      </c>
    </row>
    <row r="4" spans="1:27" ht="12.75" customHeight="1"/>
    <row r="5" spans="1:27" ht="12.75" customHeight="1">
      <c r="A5" s="152" t="s">
        <v>888</v>
      </c>
    </row>
    <row r="6" spans="1:27" ht="12.75" customHeight="1">
      <c r="A6" s="591" t="s">
        <v>889</v>
      </c>
    </row>
    <row r="7" spans="1:27" ht="12.75" customHeight="1">
      <c r="J7" s="1070"/>
      <c r="K7" s="1070"/>
      <c r="L7" s="338"/>
      <c r="M7" s="338"/>
      <c r="N7" s="338"/>
      <c r="O7" s="338"/>
      <c r="P7" s="338"/>
    </row>
    <row r="8" spans="1:27" ht="16.5" customHeight="1">
      <c r="A8" s="1071" t="s">
        <v>474</v>
      </c>
      <c r="B8" s="1071"/>
      <c r="C8" s="509" t="s">
        <v>1122</v>
      </c>
      <c r="D8" s="338"/>
      <c r="E8" s="338"/>
      <c r="F8" s="338"/>
      <c r="G8" s="338"/>
      <c r="J8" s="1070"/>
      <c r="K8" s="1070"/>
      <c r="L8" s="339"/>
      <c r="M8" s="339"/>
      <c r="N8" s="339"/>
      <c r="O8" s="339"/>
      <c r="P8" s="339"/>
    </row>
    <row r="9" spans="1:27" ht="21.75" customHeight="1">
      <c r="A9" s="1072" t="s">
        <v>475</v>
      </c>
      <c r="B9" s="1072"/>
      <c r="C9" s="510">
        <v>16</v>
      </c>
      <c r="D9" s="338"/>
      <c r="E9" s="339"/>
      <c r="F9" s="339"/>
      <c r="G9" s="339"/>
    </row>
    <row r="10" spans="1:27" ht="12.75" customHeight="1">
      <c r="A10" s="17" t="s">
        <v>404</v>
      </c>
    </row>
    <row r="11" spans="1:27" ht="12.75" customHeight="1"/>
    <row r="12" spans="1:27" ht="12.75" customHeight="1">
      <c r="A12" s="152" t="s">
        <v>890</v>
      </c>
    </row>
    <row r="13" spans="1:27" ht="12.75" customHeight="1">
      <c r="A13" s="591" t="s">
        <v>891</v>
      </c>
      <c r="Z13" s="66"/>
      <c r="AA13" s="66"/>
    </row>
    <row r="14" spans="1:27" s="274" customFormat="1" ht="12.75" customHeight="1">
      <c r="A14" s="44"/>
      <c r="F14" s="206"/>
      <c r="I14" s="66" t="s">
        <v>477</v>
      </c>
      <c r="Y14" s="66"/>
      <c r="Z14" s="66"/>
      <c r="AA14" s="66"/>
    </row>
    <row r="15" spans="1:27" s="274" customFormat="1" ht="22.5" customHeight="1">
      <c r="A15" s="511"/>
      <c r="B15" s="1076" t="s">
        <v>476</v>
      </c>
      <c r="C15" s="1076"/>
      <c r="D15" s="1076"/>
      <c r="E15" s="1076"/>
      <c r="F15" s="1076" t="s">
        <v>414</v>
      </c>
      <c r="G15" s="1076"/>
      <c r="H15" s="1076"/>
      <c r="I15" s="1076"/>
      <c r="Y15" s="66"/>
      <c r="Z15" s="66"/>
      <c r="AA15" s="66"/>
    </row>
    <row r="16" spans="1:27" ht="135" customHeight="1">
      <c r="A16" s="1077" t="s">
        <v>478</v>
      </c>
      <c r="B16" s="944" t="s">
        <v>1001</v>
      </c>
      <c r="C16" s="1075" t="s">
        <v>479</v>
      </c>
      <c r="D16" s="944" t="s">
        <v>480</v>
      </c>
      <c r="E16" s="1075" t="s">
        <v>479</v>
      </c>
      <c r="F16" s="944" t="s">
        <v>1002</v>
      </c>
      <c r="G16" s="1075" t="s">
        <v>481</v>
      </c>
      <c r="H16" s="944" t="s">
        <v>999</v>
      </c>
      <c r="I16" s="1075" t="s">
        <v>481</v>
      </c>
    </row>
    <row r="17" spans="1:16" ht="15.75" customHeight="1">
      <c r="A17" s="1077"/>
      <c r="B17" s="562" t="s">
        <v>1111</v>
      </c>
      <c r="C17" s="1075"/>
      <c r="D17" s="562" t="s">
        <v>1111</v>
      </c>
      <c r="E17" s="1075"/>
      <c r="F17" s="562" t="s">
        <v>1123</v>
      </c>
      <c r="G17" s="1075"/>
      <c r="H17" s="562" t="s">
        <v>1123</v>
      </c>
      <c r="I17" s="1075"/>
      <c r="J17" s="1070"/>
      <c r="K17" s="234"/>
      <c r="L17" s="340"/>
      <c r="M17" s="234"/>
      <c r="N17" s="341"/>
      <c r="O17" s="274"/>
    </row>
    <row r="18" spans="1:16" ht="27.75" customHeight="1">
      <c r="A18" s="512" t="s">
        <v>483</v>
      </c>
      <c r="B18" s="513">
        <v>45418</v>
      </c>
      <c r="C18" s="514">
        <v>-8.3945139169019772E-2</v>
      </c>
      <c r="D18" s="513">
        <v>2616826.9697600002</v>
      </c>
      <c r="E18" s="514">
        <v>-6.7088946314001488E-2</v>
      </c>
      <c r="F18" s="513">
        <v>8328</v>
      </c>
      <c r="G18" s="514">
        <v>-0.42094284522319564</v>
      </c>
      <c r="H18" s="513">
        <v>852831.33389000013</v>
      </c>
      <c r="I18" s="516">
        <v>1.2115445936950816E-2</v>
      </c>
      <c r="J18" s="1070"/>
      <c r="K18" s="342"/>
      <c r="L18" s="343"/>
      <c r="M18" s="342"/>
      <c r="N18" s="343"/>
      <c r="O18" s="274"/>
    </row>
    <row r="19" spans="1:16" ht="16.5" customHeight="1">
      <c r="A19" s="512" t="s">
        <v>484</v>
      </c>
      <c r="B19" s="513">
        <v>109738</v>
      </c>
      <c r="C19" s="514">
        <v>0.25088911180010942</v>
      </c>
      <c r="D19" s="513">
        <v>14772761.01637</v>
      </c>
      <c r="E19" s="514">
        <v>0.1977165672279062</v>
      </c>
      <c r="F19" s="513">
        <v>31399</v>
      </c>
      <c r="G19" s="514">
        <v>0.3042159916926272</v>
      </c>
      <c r="H19" s="513">
        <v>5266084.5047399998</v>
      </c>
      <c r="I19" s="516">
        <v>0.217328412700632</v>
      </c>
      <c r="J19" s="43"/>
      <c r="K19" s="344"/>
      <c r="L19" s="345"/>
      <c r="M19" s="344"/>
      <c r="N19" s="346"/>
      <c r="O19" s="274"/>
    </row>
    <row r="20" spans="1:16" ht="16.5" customHeight="1">
      <c r="A20" s="512" t="s">
        <v>485</v>
      </c>
      <c r="B20" s="513">
        <v>33</v>
      </c>
      <c r="C20" s="514">
        <v>-0.85775862068965514</v>
      </c>
      <c r="D20" s="513">
        <v>784.78306000000009</v>
      </c>
      <c r="E20" s="514">
        <v>-0.95935874213610928</v>
      </c>
      <c r="F20" s="513" t="s">
        <v>167</v>
      </c>
      <c r="G20" s="514" t="s">
        <v>167</v>
      </c>
      <c r="H20" s="513" t="s">
        <v>167</v>
      </c>
      <c r="I20" s="515" t="s">
        <v>167</v>
      </c>
      <c r="J20" s="43"/>
      <c r="K20" s="344"/>
      <c r="L20" s="345"/>
      <c r="M20" s="344"/>
      <c r="N20" s="346"/>
      <c r="O20" s="274"/>
    </row>
    <row r="21" spans="1:16" ht="16.5" customHeight="1">
      <c r="A21" s="517" t="s">
        <v>486</v>
      </c>
      <c r="B21" s="518">
        <v>155189</v>
      </c>
      <c r="C21" s="519">
        <v>0.12831903446270176</v>
      </c>
      <c r="D21" s="518">
        <v>17390372.769189999</v>
      </c>
      <c r="E21" s="519">
        <v>0.14724128528870847</v>
      </c>
      <c r="F21" s="518">
        <v>39727</v>
      </c>
      <c r="G21" s="519">
        <v>3.302389681982474E-2</v>
      </c>
      <c r="H21" s="518">
        <v>6118915.8386300001</v>
      </c>
      <c r="I21" s="520">
        <v>0.18387283973822466</v>
      </c>
      <c r="J21" s="43"/>
      <c r="K21" s="344"/>
      <c r="L21" s="345"/>
      <c r="M21" s="344"/>
      <c r="N21" s="346"/>
      <c r="O21" s="274"/>
    </row>
    <row r="22" spans="1:16" ht="12.75" customHeight="1">
      <c r="A22" s="17" t="s">
        <v>487</v>
      </c>
    </row>
    <row r="23" spans="1:16" ht="49.5" customHeight="1">
      <c r="A23" s="1073" t="s">
        <v>488</v>
      </c>
      <c r="B23" s="1073"/>
      <c r="C23" s="1073"/>
      <c r="D23" s="1073"/>
      <c r="E23" s="1073"/>
      <c r="F23" s="1073"/>
      <c r="G23" s="1073"/>
      <c r="H23" s="1073"/>
      <c r="I23" s="1073"/>
    </row>
    <row r="24" spans="1:16" ht="56.25" customHeight="1">
      <c r="A24" s="1073" t="s">
        <v>1000</v>
      </c>
      <c r="B24" s="1073"/>
      <c r="C24" s="1073"/>
      <c r="D24" s="1073"/>
      <c r="E24" s="1073"/>
      <c r="F24" s="1073"/>
      <c r="G24" s="1073"/>
      <c r="H24" s="1073"/>
      <c r="I24" s="1073"/>
    </row>
    <row r="25" spans="1:16" ht="23.25" customHeight="1">
      <c r="A25" s="1074" t="s">
        <v>437</v>
      </c>
      <c r="B25" s="1074"/>
      <c r="C25" s="1074"/>
      <c r="D25" s="1074"/>
      <c r="E25" s="1074"/>
      <c r="F25" s="1074"/>
      <c r="G25" s="1074"/>
      <c r="H25" s="1074"/>
      <c r="I25" s="1074"/>
      <c r="J25" s="160"/>
      <c r="K25" s="72"/>
      <c r="L25" s="72"/>
      <c r="M25" s="72"/>
      <c r="N25" s="72"/>
      <c r="O25" s="72"/>
      <c r="P25" s="72"/>
    </row>
    <row r="26" spans="1:16">
      <c r="A26" s="160"/>
      <c r="B26" s="72"/>
      <c r="C26" s="72"/>
      <c r="D26" s="72"/>
      <c r="E26" s="72"/>
      <c r="F26" s="72"/>
      <c r="G26" s="72"/>
    </row>
    <row r="27" spans="1:16" ht="12.75" customHeight="1">
      <c r="A27" s="687" t="s">
        <v>98</v>
      </c>
    </row>
    <row r="28" spans="1:16" ht="12.75" customHeight="1"/>
    <row r="29" spans="1:16" ht="12.75" customHeight="1"/>
    <row r="30" spans="1:16" ht="12.75" customHeight="1"/>
    <row r="31" spans="1:16" ht="12.75" customHeight="1"/>
    <row r="32" spans="1:16" ht="12.75" customHeight="1">
      <c r="I32" s="36" t="s">
        <v>1051</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A25:I25"/>
    <mergeCell ref="I16:I17"/>
    <mergeCell ref="B15:E15"/>
    <mergeCell ref="F15:I15"/>
    <mergeCell ref="J8:K8"/>
    <mergeCell ref="A16:A17"/>
    <mergeCell ref="C16:C17"/>
    <mergeCell ref="E16:E17"/>
    <mergeCell ref="G16:G17"/>
    <mergeCell ref="J17:J18"/>
    <mergeCell ref="J7:K7"/>
    <mergeCell ref="A8:B8"/>
    <mergeCell ref="A9:B9"/>
    <mergeCell ref="A23:I23"/>
    <mergeCell ref="A24:I24"/>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3" t="s">
        <v>892</v>
      </c>
    </row>
    <row r="2" spans="1:5" ht="12.75" customHeight="1">
      <c r="A2" s="594" t="s">
        <v>893</v>
      </c>
    </row>
    <row r="3" spans="1:5" ht="12.75" customHeight="1"/>
    <row r="4" spans="1:5" ht="12.75" customHeight="1">
      <c r="D4" s="66" t="s">
        <v>415</v>
      </c>
      <c r="E4" s="75"/>
    </row>
    <row r="5" spans="1:5" ht="45" customHeight="1">
      <c r="A5" s="1077" t="s">
        <v>405</v>
      </c>
      <c r="B5" s="521" t="s">
        <v>443</v>
      </c>
      <c r="C5" s="1080" t="s">
        <v>444</v>
      </c>
      <c r="D5" s="1080"/>
    </row>
    <row r="6" spans="1:5" ht="22.5" customHeight="1">
      <c r="A6" s="1078"/>
      <c r="B6" s="925" t="s">
        <v>1111</v>
      </c>
      <c r="C6" s="926" t="s">
        <v>445</v>
      </c>
      <c r="D6" s="926" t="s">
        <v>446</v>
      </c>
    </row>
    <row r="7" spans="1:5" ht="12.75" customHeight="1">
      <c r="A7" s="530" t="s">
        <v>447</v>
      </c>
      <c r="B7" s="531">
        <v>14477625.247890001</v>
      </c>
      <c r="C7" s="532">
        <v>1.3227564982056586E-2</v>
      </c>
      <c r="D7" s="531">
        <v>189003.67042000033</v>
      </c>
      <c r="E7" s="45"/>
    </row>
    <row r="8" spans="1:5" ht="12.75" customHeight="1">
      <c r="A8" s="522" t="s">
        <v>448</v>
      </c>
      <c r="B8" s="523">
        <v>30484.375880000007</v>
      </c>
      <c r="C8" s="524">
        <v>0.83566188503878203</v>
      </c>
      <c r="D8" s="523">
        <v>13877.627040000007</v>
      </c>
      <c r="E8" s="54"/>
    </row>
    <row r="9" spans="1:5" ht="12.75" customHeight="1">
      <c r="A9" s="522" t="s">
        <v>449</v>
      </c>
      <c r="B9" s="523">
        <v>4698926.1370299999</v>
      </c>
      <c r="C9" s="524">
        <v>-0.11296611488842603</v>
      </c>
      <c r="D9" s="523">
        <v>-598420.6902999999</v>
      </c>
      <c r="E9" s="54"/>
    </row>
    <row r="10" spans="1:5" ht="12.75" customHeight="1">
      <c r="A10" s="522" t="s">
        <v>450</v>
      </c>
      <c r="B10" s="523">
        <v>126906.89322000001</v>
      </c>
      <c r="C10" s="524">
        <v>-0.63717013828017088</v>
      </c>
      <c r="D10" s="523">
        <v>-222862.81046000001</v>
      </c>
    </row>
    <row r="11" spans="1:5" ht="12.75" customHeight="1">
      <c r="A11" s="522" t="s">
        <v>451</v>
      </c>
      <c r="B11" s="523">
        <v>9493255.8418099973</v>
      </c>
      <c r="C11" s="524">
        <v>0.11529639520955164</v>
      </c>
      <c r="D11" s="523">
        <v>981387.71187999658</v>
      </c>
    </row>
    <row r="12" spans="1:5" ht="12.75" customHeight="1">
      <c r="A12" s="522" t="s">
        <v>452</v>
      </c>
      <c r="B12" s="523">
        <v>128051.99995</v>
      </c>
      <c r="C12" s="524">
        <v>0.13290108797502037</v>
      </c>
      <c r="D12" s="523">
        <v>15021.832259999996</v>
      </c>
    </row>
    <row r="13" spans="1:5" ht="12.75" customHeight="1">
      <c r="A13" s="530" t="s">
        <v>453</v>
      </c>
      <c r="B13" s="531">
        <v>7565203.7615199992</v>
      </c>
      <c r="C13" s="532">
        <v>0.31769057410285617</v>
      </c>
      <c r="D13" s="531">
        <v>1823944.0832599988</v>
      </c>
    </row>
    <row r="14" spans="1:5" ht="12.75" customHeight="1">
      <c r="A14" s="522" t="s">
        <v>454</v>
      </c>
      <c r="B14" s="523">
        <v>165216.65755999996</v>
      </c>
      <c r="C14" s="524">
        <v>-0.21114769734868916</v>
      </c>
      <c r="D14" s="523">
        <v>-44222.621509999997</v>
      </c>
    </row>
    <row r="15" spans="1:5" ht="12.75" customHeight="1">
      <c r="A15" s="522" t="s">
        <v>455</v>
      </c>
      <c r="B15" s="523">
        <v>6455357.9296899997</v>
      </c>
      <c r="C15" s="524">
        <v>0.31006509831195761</v>
      </c>
      <c r="D15" s="523">
        <v>1527848.6494200006</v>
      </c>
    </row>
    <row r="16" spans="1:5" ht="12.75" customHeight="1">
      <c r="A16" s="522" t="s">
        <v>456</v>
      </c>
      <c r="B16" s="523">
        <v>39750.605589999999</v>
      </c>
      <c r="C16" s="524">
        <v>-0.71858933790835056</v>
      </c>
      <c r="D16" s="523">
        <v>-101504.19013999999</v>
      </c>
    </row>
    <row r="17" spans="1:6" ht="12.75" customHeight="1">
      <c r="A17" s="522" t="s">
        <v>457</v>
      </c>
      <c r="B17" s="523">
        <v>904878.56867999991</v>
      </c>
      <c r="C17" s="524">
        <v>0.95414363947409608</v>
      </c>
      <c r="D17" s="523">
        <v>441822.24548999988</v>
      </c>
    </row>
    <row r="18" spans="1:6" ht="22.5">
      <c r="A18" s="525" t="s">
        <v>458</v>
      </c>
      <c r="B18" s="523">
        <v>108442.37095000001</v>
      </c>
      <c r="C18" s="524">
        <v>0.11756912052067454</v>
      </c>
      <c r="D18" s="523">
        <v>11408.21981000001</v>
      </c>
    </row>
    <row r="19" spans="1:6" ht="12.75" customHeight="1">
      <c r="A19" s="533" t="s">
        <v>459</v>
      </c>
      <c r="B19" s="534">
        <v>22151271.380359996</v>
      </c>
      <c r="C19" s="535">
        <v>0.10057954398710368</v>
      </c>
      <c r="D19" s="534">
        <v>2024355.973489996</v>
      </c>
    </row>
    <row r="20" spans="1:6" ht="12.75" customHeight="1">
      <c r="A20" s="522" t="s">
        <v>460</v>
      </c>
      <c r="B20" s="523">
        <v>27436779.934639998</v>
      </c>
      <c r="C20" s="524">
        <v>0.10729761895885827</v>
      </c>
      <c r="D20" s="523">
        <v>2658635.8612900004</v>
      </c>
    </row>
    <row r="21" spans="1:6" ht="12.75" customHeight="1">
      <c r="A21" s="526" t="s">
        <v>347</v>
      </c>
      <c r="B21" s="527">
        <v>2539219.2408500002</v>
      </c>
      <c r="C21" s="528">
        <v>6.0475417335667324E-2</v>
      </c>
      <c r="D21" s="527">
        <v>144803.30310999975</v>
      </c>
    </row>
    <row r="22" spans="1:6" ht="12.75" customHeight="1">
      <c r="A22" s="526" t="s">
        <v>353</v>
      </c>
      <c r="B22" s="527">
        <v>90134.085699999996</v>
      </c>
      <c r="C22" s="528">
        <v>9.7310359443899021E-3</v>
      </c>
      <c r="D22" s="527">
        <v>868.64520999998786</v>
      </c>
    </row>
    <row r="23" spans="1:6" ht="12.75" customHeight="1">
      <c r="A23" s="526" t="s">
        <v>349</v>
      </c>
      <c r="B23" s="527">
        <v>12764275.383560002</v>
      </c>
      <c r="C23" s="528">
        <v>0.17686579000429847</v>
      </c>
      <c r="D23" s="527">
        <v>1918284.7090300024</v>
      </c>
    </row>
    <row r="24" spans="1:6" ht="12.75" customHeight="1">
      <c r="A24" s="526" t="s">
        <v>350</v>
      </c>
      <c r="B24" s="527">
        <v>6315416.4746499984</v>
      </c>
      <c r="C24" s="528">
        <v>-1.2706137690102986E-2</v>
      </c>
      <c r="D24" s="527">
        <v>-81277.271500002593</v>
      </c>
    </row>
    <row r="25" spans="1:6" ht="22.5">
      <c r="A25" s="529" t="s">
        <v>461</v>
      </c>
      <c r="B25" s="527">
        <v>442226.19559999998</v>
      </c>
      <c r="C25" s="528">
        <v>0.10404850438441055</v>
      </c>
      <c r="D25" s="527">
        <v>41676.587639999983</v>
      </c>
    </row>
    <row r="26" spans="1:6">
      <c r="A26" s="533" t="s">
        <v>462</v>
      </c>
      <c r="B26" s="534">
        <v>22151271.380359996</v>
      </c>
      <c r="C26" s="535">
        <v>0.10057954398710368</v>
      </c>
      <c r="D26" s="534">
        <v>2024355.973489996</v>
      </c>
    </row>
    <row r="27" spans="1:6" ht="12.75" customHeight="1">
      <c r="A27" s="522" t="s">
        <v>463</v>
      </c>
      <c r="B27" s="523">
        <v>27436779.934639998</v>
      </c>
      <c r="C27" s="524">
        <v>0.10729761895885827</v>
      </c>
      <c r="D27" s="523">
        <v>2658635.8612900004</v>
      </c>
    </row>
    <row r="28" spans="1:6" ht="12.75" customHeight="1">
      <c r="A28" s="22" t="s">
        <v>404</v>
      </c>
    </row>
    <row r="29" spans="1:6" ht="12.75" customHeight="1">
      <c r="E29" s="72"/>
      <c r="F29" s="72"/>
    </row>
    <row r="30" spans="1:6" ht="26.25" customHeight="1">
      <c r="A30" s="1074" t="s">
        <v>437</v>
      </c>
      <c r="B30" s="1074"/>
      <c r="C30" s="1074"/>
      <c r="D30" s="1074"/>
      <c r="E30" s="72"/>
      <c r="F30" s="72"/>
    </row>
    <row r="31" spans="1:6" ht="12.75" customHeight="1"/>
    <row r="32" spans="1:6" ht="12.75" customHeight="1">
      <c r="A32" s="152" t="s">
        <v>894</v>
      </c>
    </row>
    <row r="33" spans="1:4" ht="12.75" customHeight="1">
      <c r="A33" s="591" t="s">
        <v>895</v>
      </c>
    </row>
    <row r="34" spans="1:4" s="274" customFormat="1" ht="12.75" customHeight="1">
      <c r="A34" s="44"/>
    </row>
    <row r="35" spans="1:4" s="274" customFormat="1" ht="12.75" customHeight="1">
      <c r="A35" s="44"/>
      <c r="D35" s="66" t="s">
        <v>339</v>
      </c>
    </row>
    <row r="36" spans="1:4" ht="55.5" customHeight="1">
      <c r="A36" s="1077" t="s">
        <v>405</v>
      </c>
      <c r="B36" s="536" t="s">
        <v>406</v>
      </c>
      <c r="C36" s="1080" t="s">
        <v>464</v>
      </c>
      <c r="D36" s="1080"/>
    </row>
    <row r="37" spans="1:4" ht="21" customHeight="1">
      <c r="A37" s="1079"/>
      <c r="B37" s="537" t="s">
        <v>1123</v>
      </c>
      <c r="C37" s="521" t="s">
        <v>445</v>
      </c>
      <c r="D37" s="521" t="s">
        <v>446</v>
      </c>
    </row>
    <row r="38" spans="1:4">
      <c r="A38" s="81" t="s">
        <v>465</v>
      </c>
      <c r="B38" s="131">
        <v>317546.91235999996</v>
      </c>
      <c r="C38" s="132">
        <v>0.1121810924327441</v>
      </c>
      <c r="D38" s="131">
        <v>32029.639569999999</v>
      </c>
    </row>
    <row r="39" spans="1:4">
      <c r="A39" s="81" t="s">
        <v>407</v>
      </c>
      <c r="B39" s="131">
        <v>97622.667719999998</v>
      </c>
      <c r="C39" s="132">
        <v>-5.6734701989042437E-2</v>
      </c>
      <c r="D39" s="131">
        <v>-5871.723439999987</v>
      </c>
    </row>
    <row r="40" spans="1:4">
      <c r="A40" s="133" t="s">
        <v>408</v>
      </c>
      <c r="B40" s="134">
        <v>219924.24464000002</v>
      </c>
      <c r="C40" s="135">
        <v>0.20822306882847053</v>
      </c>
      <c r="D40" s="136">
        <v>37901.36301000003</v>
      </c>
    </row>
    <row r="41" spans="1:4">
      <c r="A41" s="81" t="s">
        <v>466</v>
      </c>
      <c r="B41" s="131">
        <v>17417.888340000001</v>
      </c>
      <c r="C41" s="132">
        <v>-5.2233982188290423E-3</v>
      </c>
      <c r="D41" s="131">
        <v>-91.458290000002307</v>
      </c>
    </row>
    <row r="42" spans="1:4">
      <c r="A42" s="81" t="s">
        <v>467</v>
      </c>
      <c r="B42" s="131">
        <v>12318.707930000002</v>
      </c>
      <c r="C42" s="132">
        <v>-8.1783381742661129E-2</v>
      </c>
      <c r="D42" s="131">
        <v>-1097.198169999996</v>
      </c>
    </row>
    <row r="43" spans="1:4" ht="19.5" customHeight="1">
      <c r="A43" s="133" t="s">
        <v>468</v>
      </c>
      <c r="B43" s="134">
        <v>5099.1804099999999</v>
      </c>
      <c r="C43" s="135">
        <v>0.2456954907807104</v>
      </c>
      <c r="D43" s="136">
        <v>1005.739880000001</v>
      </c>
    </row>
    <row r="44" spans="1:4">
      <c r="A44" s="81" t="s">
        <v>469</v>
      </c>
      <c r="B44" s="131">
        <v>1164771.8012000001</v>
      </c>
      <c r="C44" s="132">
        <v>0.53683369814403814</v>
      </c>
      <c r="D44" s="131">
        <v>406868.19549000019</v>
      </c>
    </row>
    <row r="45" spans="1:4">
      <c r="A45" s="81" t="s">
        <v>470</v>
      </c>
      <c r="B45" s="131">
        <v>801005.67188000015</v>
      </c>
      <c r="C45" s="132">
        <v>0.1482472521251732</v>
      </c>
      <c r="D45" s="131">
        <v>103415.78399000014</v>
      </c>
    </row>
    <row r="46" spans="1:4" ht="19.5" customHeight="1">
      <c r="A46" s="133" t="s">
        <v>409</v>
      </c>
      <c r="B46" s="134">
        <v>363766.12932000001</v>
      </c>
      <c r="C46" s="135">
        <v>5.0312337303699657</v>
      </c>
      <c r="D46" s="136">
        <v>303452.41150000005</v>
      </c>
    </row>
    <row r="47" spans="1:4" ht="28.5" customHeight="1">
      <c r="A47" s="81" t="s">
        <v>410</v>
      </c>
      <c r="B47" s="131">
        <v>588789.55437000003</v>
      </c>
      <c r="C47" s="132">
        <v>1.3892767067593932</v>
      </c>
      <c r="D47" s="131">
        <v>342359.51439000003</v>
      </c>
    </row>
    <row r="48" spans="1:4" ht="19.5" customHeight="1">
      <c r="A48" s="81" t="s">
        <v>411</v>
      </c>
      <c r="B48" s="131">
        <v>55196.40625</v>
      </c>
      <c r="C48" s="132">
        <v>-5.4255338749029463</v>
      </c>
      <c r="D48" s="131">
        <v>67668.665600000008</v>
      </c>
    </row>
    <row r="49" spans="1:4">
      <c r="A49" s="81" t="s">
        <v>471</v>
      </c>
      <c r="B49" s="131">
        <v>533593.14812000003</v>
      </c>
      <c r="C49" s="132">
        <v>1.0609826544640912</v>
      </c>
      <c r="D49" s="131">
        <v>274690.84879000008</v>
      </c>
    </row>
    <row r="50" spans="1:4">
      <c r="A50" s="81" t="s">
        <v>472</v>
      </c>
      <c r="B50" s="131">
        <v>93693.213170000003</v>
      </c>
      <c r="C50" s="132">
        <v>1.0594843383566821</v>
      </c>
      <c r="D50" s="131">
        <v>48199.682860000008</v>
      </c>
    </row>
    <row r="51" spans="1:4" ht="19.5" customHeight="1">
      <c r="A51" s="538" t="s">
        <v>473</v>
      </c>
      <c r="B51" s="539">
        <v>439899.93494999997</v>
      </c>
      <c r="C51" s="540">
        <v>1.0613020588145274</v>
      </c>
      <c r="D51" s="541">
        <v>226491.16592999996</v>
      </c>
    </row>
    <row r="52" spans="1:4" ht="12.75" customHeight="1"/>
    <row r="53" spans="1:4" ht="21" customHeight="1">
      <c r="A53" s="1074" t="s">
        <v>412</v>
      </c>
      <c r="B53" s="1074"/>
      <c r="C53" s="1074"/>
    </row>
    <row r="54" spans="1:4" ht="12.75" customHeight="1"/>
    <row r="55" spans="1:4" ht="12.75" customHeight="1">
      <c r="A55" s="687" t="s">
        <v>98</v>
      </c>
    </row>
    <row r="56" spans="1:4" ht="12.75" customHeight="1">
      <c r="D56" s="36" t="s">
        <v>1053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2"/>
  <sheetViews>
    <sheetView showGridLines="0" zoomScaleNormal="100" workbookViewId="0"/>
  </sheetViews>
  <sheetFormatPr defaultRowHeight="15"/>
  <cols>
    <col min="1" max="1" width="39.7109375" customWidth="1"/>
    <col min="2" max="2" width="18" customWidth="1"/>
    <col min="3" max="3" width="14.7109375" style="274" customWidth="1"/>
    <col min="4" max="4" width="21.7109375" customWidth="1"/>
    <col min="5" max="5" width="14.7109375" customWidth="1"/>
  </cols>
  <sheetData>
    <row r="1" spans="1:8" ht="12.75" customHeight="1">
      <c r="A1" s="152" t="s">
        <v>896</v>
      </c>
    </row>
    <row r="2" spans="1:8" ht="12.75" customHeight="1">
      <c r="A2" s="591" t="s">
        <v>897</v>
      </c>
    </row>
    <row r="3" spans="1:8">
      <c r="D3" s="337"/>
      <c r="E3" s="66" t="s">
        <v>339</v>
      </c>
    </row>
    <row r="4" spans="1:8" ht="79.5" customHeight="1">
      <c r="A4" s="1077" t="s">
        <v>438</v>
      </c>
      <c r="B4" s="521" t="s">
        <v>439</v>
      </c>
      <c r="C4" s="561" t="s">
        <v>420</v>
      </c>
      <c r="D4" s="521" t="s">
        <v>440</v>
      </c>
      <c r="E4" s="561" t="s">
        <v>420</v>
      </c>
    </row>
    <row r="5" spans="1:8" ht="15.75" customHeight="1">
      <c r="A5" s="1077"/>
      <c r="B5" s="562" t="s">
        <v>1123</v>
      </c>
      <c r="C5" s="563"/>
      <c r="D5" s="562" t="s">
        <v>1123</v>
      </c>
      <c r="E5" s="563"/>
    </row>
    <row r="6" spans="1:8">
      <c r="A6" s="564" t="s">
        <v>808</v>
      </c>
      <c r="B6" s="565">
        <v>953</v>
      </c>
      <c r="C6" s="566">
        <v>0.47067901234567899</v>
      </c>
      <c r="D6" s="565">
        <v>142310.90874000001</v>
      </c>
      <c r="E6" s="566">
        <v>0.52983876968976407</v>
      </c>
      <c r="F6" s="45"/>
      <c r="G6" s="78"/>
      <c r="H6" s="78"/>
    </row>
    <row r="7" spans="1:8">
      <c r="A7" s="564" t="s">
        <v>1124</v>
      </c>
      <c r="B7" s="565">
        <v>443</v>
      </c>
      <c r="C7" s="566">
        <v>0.1272264631043257</v>
      </c>
      <c r="D7" s="565">
        <v>126696.66796999999</v>
      </c>
      <c r="E7" s="566">
        <v>0.38852870669900408</v>
      </c>
      <c r="F7" s="45"/>
      <c r="G7" s="78"/>
      <c r="H7" s="78"/>
    </row>
    <row r="8" spans="1:8">
      <c r="A8" s="564" t="s">
        <v>1125</v>
      </c>
      <c r="B8" s="565">
        <v>4536</v>
      </c>
      <c r="C8" s="566">
        <v>-4.608294930875576E-3</v>
      </c>
      <c r="D8" s="565">
        <v>961098.51446000009</v>
      </c>
      <c r="E8" s="566">
        <v>7.1942531210769003E-2</v>
      </c>
      <c r="F8" s="45"/>
      <c r="G8" s="78"/>
      <c r="H8" s="78"/>
    </row>
    <row r="9" spans="1:8">
      <c r="A9" s="564" t="s">
        <v>316</v>
      </c>
      <c r="B9" s="565">
        <v>1693</v>
      </c>
      <c r="C9" s="566">
        <v>0.17487855655794587</v>
      </c>
      <c r="D9" s="565">
        <v>169199.19196999999</v>
      </c>
      <c r="E9" s="566">
        <v>5.0625555440193065E-2</v>
      </c>
      <c r="F9" s="45"/>
      <c r="G9" s="78"/>
      <c r="H9" s="78"/>
    </row>
    <row r="10" spans="1:8">
      <c r="A10" s="564" t="s">
        <v>809</v>
      </c>
      <c r="B10" s="565">
        <v>0</v>
      </c>
      <c r="C10" s="566" t="s">
        <v>167</v>
      </c>
      <c r="D10" s="565">
        <v>0</v>
      </c>
      <c r="E10" s="566" t="s">
        <v>167</v>
      </c>
      <c r="F10" s="45"/>
      <c r="G10" s="78"/>
      <c r="H10" s="78"/>
    </row>
    <row r="11" spans="1:8">
      <c r="A11" s="564" t="s">
        <v>1126</v>
      </c>
      <c r="B11" s="565">
        <v>0</v>
      </c>
      <c r="C11" s="566" t="s">
        <v>167</v>
      </c>
      <c r="D11" s="565">
        <v>0</v>
      </c>
      <c r="E11" s="566" t="s">
        <v>167</v>
      </c>
      <c r="F11" s="45"/>
      <c r="G11" s="78"/>
      <c r="H11" s="78"/>
    </row>
    <row r="12" spans="1:8">
      <c r="A12" s="564" t="s">
        <v>810</v>
      </c>
      <c r="B12" s="565">
        <v>73</v>
      </c>
      <c r="C12" s="566">
        <v>0.52083333333333337</v>
      </c>
      <c r="D12" s="565">
        <v>29521.439999999999</v>
      </c>
      <c r="E12" s="566">
        <v>1.549897866542679</v>
      </c>
      <c r="F12" s="45"/>
      <c r="G12" s="78"/>
      <c r="H12" s="78"/>
    </row>
    <row r="13" spans="1:8">
      <c r="A13" s="564" t="s">
        <v>811</v>
      </c>
      <c r="B13" s="565">
        <v>2153</v>
      </c>
      <c r="C13" s="566">
        <v>2.6704816404387221E-2</v>
      </c>
      <c r="D13" s="565">
        <v>338384.48403000005</v>
      </c>
      <c r="E13" s="566">
        <v>5.6365003092906076E-2</v>
      </c>
      <c r="F13" s="45"/>
      <c r="G13" s="78"/>
      <c r="H13" s="78"/>
    </row>
    <row r="14" spans="1:8">
      <c r="A14" s="564" t="s">
        <v>1127</v>
      </c>
      <c r="B14" s="565">
        <v>1537</v>
      </c>
      <c r="C14" s="566">
        <v>-0.2117948717948718</v>
      </c>
      <c r="D14" s="565">
        <v>384472.12978000002</v>
      </c>
      <c r="E14" s="566">
        <v>-0.11520102747990255</v>
      </c>
      <c r="F14" s="45"/>
      <c r="G14" s="78"/>
      <c r="H14" s="78"/>
    </row>
    <row r="15" spans="1:8">
      <c r="A15" s="564" t="s">
        <v>1128</v>
      </c>
      <c r="B15" s="565">
        <v>5787</v>
      </c>
      <c r="C15" s="566">
        <v>0.12238169123351435</v>
      </c>
      <c r="D15" s="565">
        <v>1065878.5771599999</v>
      </c>
      <c r="E15" s="566">
        <v>0.20647667432474151</v>
      </c>
      <c r="F15" s="45"/>
      <c r="G15" s="78"/>
      <c r="H15" s="78"/>
    </row>
    <row r="16" spans="1:8">
      <c r="A16" s="564" t="s">
        <v>812</v>
      </c>
      <c r="B16" s="565">
        <v>1732</v>
      </c>
      <c r="C16" s="566">
        <v>-8.2627118644067798E-2</v>
      </c>
      <c r="D16" s="565">
        <v>307721.45179000002</v>
      </c>
      <c r="E16" s="566">
        <v>0.12701545042012349</v>
      </c>
      <c r="F16" s="45"/>
      <c r="G16" s="78"/>
      <c r="H16" s="78"/>
    </row>
    <row r="17" spans="1:11">
      <c r="A17" s="564" t="s">
        <v>1082</v>
      </c>
      <c r="B17" s="565">
        <v>7306</v>
      </c>
      <c r="C17" s="566">
        <v>-5.1742919389978215E-3</v>
      </c>
      <c r="D17" s="565">
        <v>733653.02841999999</v>
      </c>
      <c r="E17" s="566">
        <v>3.5737312298031627E-2</v>
      </c>
      <c r="F17" s="45"/>
      <c r="G17" s="78"/>
      <c r="H17" s="78"/>
    </row>
    <row r="18" spans="1:11">
      <c r="A18" s="564" t="s">
        <v>285</v>
      </c>
      <c r="B18" s="565">
        <v>2426</v>
      </c>
      <c r="C18" s="566">
        <v>0.57634827810266409</v>
      </c>
      <c r="D18" s="565">
        <v>422752.20963</v>
      </c>
      <c r="E18" s="566">
        <v>0.72688385657696331</v>
      </c>
      <c r="F18" s="45"/>
      <c r="G18" s="78"/>
      <c r="H18" s="78"/>
    </row>
    <row r="19" spans="1:11">
      <c r="A19" s="564" t="s">
        <v>1129</v>
      </c>
      <c r="B19" s="565">
        <v>215</v>
      </c>
      <c r="C19" s="566">
        <v>0.1497326203208556</v>
      </c>
      <c r="D19" s="565">
        <v>113366.31415999999</v>
      </c>
      <c r="E19" s="566">
        <v>0.24708344823789141</v>
      </c>
      <c r="F19" s="45"/>
      <c r="G19" s="78"/>
      <c r="H19" s="78"/>
    </row>
    <row r="20" spans="1:11">
      <c r="A20" s="564" t="s">
        <v>1130</v>
      </c>
      <c r="B20" s="565">
        <v>10873</v>
      </c>
      <c r="C20" s="566">
        <v>-2.9196428571428571E-2</v>
      </c>
      <c r="D20" s="565">
        <v>1323860.9205199999</v>
      </c>
      <c r="E20" s="566">
        <v>0.38085464153940279</v>
      </c>
      <c r="F20" s="45"/>
      <c r="G20" s="78"/>
      <c r="H20" s="78"/>
    </row>
    <row r="21" spans="1:11">
      <c r="A21" s="564" t="s">
        <v>1131</v>
      </c>
      <c r="B21" s="565">
        <v>0</v>
      </c>
      <c r="C21" s="566">
        <v>-1</v>
      </c>
      <c r="D21" s="565">
        <v>0</v>
      </c>
      <c r="E21" s="566">
        <v>-1</v>
      </c>
      <c r="F21" s="45"/>
      <c r="G21" s="78"/>
      <c r="H21" s="78"/>
    </row>
    <row r="22" spans="1:11">
      <c r="A22" s="567" t="s">
        <v>441</v>
      </c>
      <c r="B22" s="568">
        <v>39727</v>
      </c>
      <c r="C22" s="569">
        <v>3.302389681982474E-2</v>
      </c>
      <c r="D22" s="568">
        <v>6118915.8386300001</v>
      </c>
      <c r="E22" s="569">
        <v>0.18387283973822466</v>
      </c>
      <c r="G22" s="78"/>
      <c r="H22" s="78"/>
    </row>
    <row r="23" spans="1:11">
      <c r="A23" s="17" t="s">
        <v>435</v>
      </c>
    </row>
    <row r="24" spans="1:11" ht="76.5" customHeight="1">
      <c r="A24" s="1073" t="s">
        <v>442</v>
      </c>
      <c r="B24" s="1073"/>
      <c r="C24" s="1073"/>
      <c r="D24" s="1073"/>
      <c r="E24" s="1073"/>
      <c r="G24" s="1081"/>
      <c r="H24" s="1081"/>
      <c r="I24" s="1081"/>
      <c r="J24" s="1081"/>
      <c r="K24" s="1081"/>
    </row>
    <row r="25" spans="1:11" ht="21.75" customHeight="1">
      <c r="A25" s="1074" t="s">
        <v>412</v>
      </c>
      <c r="B25" s="1074"/>
      <c r="C25" s="1074"/>
      <c r="D25" s="1074"/>
      <c r="E25" s="1074"/>
      <c r="F25" s="72"/>
    </row>
    <row r="26" spans="1:11" ht="12.75" customHeight="1"/>
    <row r="27" spans="1:11" ht="12.75" customHeight="1">
      <c r="A27" s="687" t="s">
        <v>98</v>
      </c>
      <c r="B27" s="73"/>
      <c r="C27" s="73"/>
      <c r="D27" s="73"/>
    </row>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row r="62" spans="5:5" ht="12.75" customHeight="1">
      <c r="E62" s="36" t="s">
        <v>1054</v>
      </c>
    </row>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sheetData>
  <mergeCells count="4">
    <mergeCell ref="G24:K24"/>
    <mergeCell ref="A4:A5"/>
    <mergeCell ref="A24:E24"/>
    <mergeCell ref="A25:E25"/>
  </mergeCells>
  <hyperlinks>
    <hyperlink ref="A27" location="'2 Sadržaj'!A1" display="Sadržaj / Contents"/>
  </hyperlinks>
  <pageMargins left="0.7" right="0.7" top="0.75" bottom="0.75" header="0.3" footer="0.3"/>
  <pageSetup paperSize="9" scale="7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7109375" customWidth="1"/>
    <col min="2" max="2" width="11.5703125" customWidth="1"/>
    <col min="3" max="3" width="11.42578125" customWidth="1"/>
    <col min="4" max="4" width="19.7109375" customWidth="1"/>
    <col min="5" max="5" width="11.5703125" customWidth="1"/>
    <col min="6" max="6" width="15.5703125" customWidth="1"/>
    <col min="7" max="7" width="12.140625" customWidth="1"/>
    <col min="8" max="8" width="18.7109375" customWidth="1"/>
    <col min="9" max="9" width="12.5703125" customWidth="1"/>
  </cols>
  <sheetData>
    <row r="1" spans="1:9" ht="12.75" customHeight="1">
      <c r="A1" s="149" t="s">
        <v>898</v>
      </c>
    </row>
    <row r="2" spans="1:9" ht="12.75" customHeight="1">
      <c r="A2" s="595" t="s">
        <v>899</v>
      </c>
    </row>
    <row r="3" spans="1:9" ht="12.75" customHeight="1">
      <c r="E3" s="75"/>
      <c r="F3" s="75"/>
      <c r="I3" s="66" t="s">
        <v>415</v>
      </c>
    </row>
    <row r="4" spans="1:9" s="274" customFormat="1" ht="21" customHeight="1">
      <c r="A4" s="511"/>
      <c r="B4" s="1076" t="s">
        <v>413</v>
      </c>
      <c r="C4" s="1076"/>
      <c r="D4" s="1076"/>
      <c r="E4" s="1076"/>
      <c r="F4" s="1076" t="s">
        <v>414</v>
      </c>
      <c r="G4" s="1076"/>
      <c r="H4" s="1076"/>
      <c r="I4" s="1076"/>
    </row>
    <row r="5" spans="1:9" ht="89.25" customHeight="1">
      <c r="A5" s="521" t="s">
        <v>416</v>
      </c>
      <c r="B5" s="945" t="s">
        <v>417</v>
      </c>
      <c r="C5" s="1083" t="s">
        <v>418</v>
      </c>
      <c r="D5" s="945" t="s">
        <v>995</v>
      </c>
      <c r="E5" s="1083" t="s">
        <v>418</v>
      </c>
      <c r="F5" s="945" t="s">
        <v>419</v>
      </c>
      <c r="G5" s="1083" t="s">
        <v>420</v>
      </c>
      <c r="H5" s="945" t="s">
        <v>996</v>
      </c>
      <c r="I5" s="1083" t="s">
        <v>420</v>
      </c>
    </row>
    <row r="6" spans="1:9" ht="17.25" customHeight="1">
      <c r="A6" s="542"/>
      <c r="B6" s="562" t="s">
        <v>1111</v>
      </c>
      <c r="C6" s="1083"/>
      <c r="D6" s="562" t="s">
        <v>1111</v>
      </c>
      <c r="E6" s="1083"/>
      <c r="F6" s="562" t="s">
        <v>1123</v>
      </c>
      <c r="G6" s="1083"/>
      <c r="H6" s="562" t="s">
        <v>1123</v>
      </c>
      <c r="I6" s="1083"/>
    </row>
    <row r="7" spans="1:9" ht="12.75" customHeight="1">
      <c r="A7" s="555" t="s">
        <v>421</v>
      </c>
      <c r="B7" s="556"/>
      <c r="C7" s="557"/>
      <c r="D7" s="556"/>
      <c r="E7" s="557"/>
      <c r="F7" s="556"/>
      <c r="G7" s="557"/>
      <c r="H7" s="556"/>
      <c r="I7" s="557"/>
    </row>
    <row r="8" spans="1:9" ht="12.75" customHeight="1">
      <c r="A8" s="547" t="s">
        <v>422</v>
      </c>
      <c r="B8" s="544">
        <v>30</v>
      </c>
      <c r="C8" s="545">
        <v>-0.14285714285714285</v>
      </c>
      <c r="D8" s="546">
        <v>190011.04628000001</v>
      </c>
      <c r="E8" s="545">
        <v>0.24845897092743419</v>
      </c>
      <c r="F8" s="544">
        <v>7</v>
      </c>
      <c r="G8" s="545">
        <v>6</v>
      </c>
      <c r="H8" s="546">
        <v>84792.45328999999</v>
      </c>
      <c r="I8" s="545">
        <v>78.528952071719431</v>
      </c>
    </row>
    <row r="9" spans="1:9" ht="12.75" customHeight="1">
      <c r="A9" s="547" t="s">
        <v>423</v>
      </c>
      <c r="B9" s="544">
        <v>37837</v>
      </c>
      <c r="C9" s="545">
        <v>-0.10489460859691041</v>
      </c>
      <c r="D9" s="546">
        <v>1918845.0015</v>
      </c>
      <c r="E9" s="545">
        <v>-8.5715802248278294E-2</v>
      </c>
      <c r="F9" s="544">
        <v>7602</v>
      </c>
      <c r="G9" s="545">
        <v>-0.44295449549351507</v>
      </c>
      <c r="H9" s="546">
        <v>680582.00694999995</v>
      </c>
      <c r="I9" s="545">
        <v>-0.11373086422939448</v>
      </c>
    </row>
    <row r="10" spans="1:9" ht="12.75" customHeight="1">
      <c r="A10" s="543" t="s">
        <v>424</v>
      </c>
      <c r="B10" s="544">
        <v>6685</v>
      </c>
      <c r="C10" s="545">
        <v>6.7209450830140488E-2</v>
      </c>
      <c r="D10" s="546">
        <v>406124.32575000002</v>
      </c>
      <c r="E10" s="545">
        <v>-1.9838885689197675E-2</v>
      </c>
      <c r="F10" s="544">
        <v>646</v>
      </c>
      <c r="G10" s="545">
        <v>-4.5790251107828653E-2</v>
      </c>
      <c r="H10" s="546">
        <v>73313.17048999999</v>
      </c>
      <c r="I10" s="545">
        <v>0.16773447543523415</v>
      </c>
    </row>
    <row r="11" spans="1:9" ht="12.75" customHeight="1">
      <c r="A11" s="547" t="s">
        <v>425</v>
      </c>
      <c r="B11" s="544">
        <v>130</v>
      </c>
      <c r="C11" s="545">
        <v>-0.2073170731707317</v>
      </c>
      <c r="D11" s="546">
        <v>49966.467100000002</v>
      </c>
      <c r="E11" s="545">
        <v>-0.35020177111477813</v>
      </c>
      <c r="F11" s="544">
        <v>5</v>
      </c>
      <c r="G11" s="545">
        <v>0.25</v>
      </c>
      <c r="H11" s="546">
        <v>1136.5949800000001</v>
      </c>
      <c r="I11" s="545">
        <v>-0.74943571310979351</v>
      </c>
    </row>
    <row r="12" spans="1:9" ht="12.75" customHeight="1">
      <c r="A12" s="548" t="s">
        <v>426</v>
      </c>
      <c r="B12" s="544">
        <v>0</v>
      </c>
      <c r="C12" s="545" t="s">
        <v>167</v>
      </c>
      <c r="D12" s="546">
        <v>0</v>
      </c>
      <c r="E12" s="545" t="s">
        <v>167</v>
      </c>
      <c r="F12" s="544">
        <v>0</v>
      </c>
      <c r="G12" s="545" t="s">
        <v>167</v>
      </c>
      <c r="H12" s="546">
        <v>0</v>
      </c>
      <c r="I12" s="545" t="s">
        <v>167</v>
      </c>
    </row>
    <row r="13" spans="1:9" ht="29.25">
      <c r="A13" s="543" t="s">
        <v>427</v>
      </c>
      <c r="B13" s="544">
        <v>695</v>
      </c>
      <c r="C13" s="545">
        <v>-0.13985148514851486</v>
      </c>
      <c r="D13" s="546">
        <v>51776.709270000007</v>
      </c>
      <c r="E13" s="545">
        <v>-0.17599987999962402</v>
      </c>
      <c r="F13" s="544">
        <v>66</v>
      </c>
      <c r="G13" s="545">
        <v>0.24528301886792453</v>
      </c>
      <c r="H13" s="546">
        <v>12905.955390000001</v>
      </c>
      <c r="I13" s="545">
        <v>1.0421202685556616</v>
      </c>
    </row>
    <row r="14" spans="1:9" ht="12.75" customHeight="1">
      <c r="A14" s="547" t="s">
        <v>428</v>
      </c>
      <c r="B14" s="544">
        <v>41</v>
      </c>
      <c r="C14" s="545">
        <v>7.8947368421052627E-2</v>
      </c>
      <c r="D14" s="546">
        <v>103.41986</v>
      </c>
      <c r="E14" s="545" t="s">
        <v>167</v>
      </c>
      <c r="F14" s="544">
        <v>2</v>
      </c>
      <c r="G14" s="545" t="s">
        <v>167</v>
      </c>
      <c r="H14" s="546">
        <v>101.15279</v>
      </c>
      <c r="I14" s="545" t="s">
        <v>167</v>
      </c>
    </row>
    <row r="15" spans="1:9" ht="22.5" customHeight="1">
      <c r="A15" s="549" t="s">
        <v>429</v>
      </c>
      <c r="B15" s="552">
        <v>45418</v>
      </c>
      <c r="C15" s="551">
        <v>-8.3945139169019772E-2</v>
      </c>
      <c r="D15" s="552">
        <v>2616826.9697600002</v>
      </c>
      <c r="E15" s="551">
        <v>-6.7088946314001488E-2</v>
      </c>
      <c r="F15" s="552">
        <v>8328</v>
      </c>
      <c r="G15" s="553">
        <v>-0.42094284522319564</v>
      </c>
      <c r="H15" s="552">
        <v>852831.33389000013</v>
      </c>
      <c r="I15" s="553">
        <v>1.2115445936950816E-2</v>
      </c>
    </row>
    <row r="16" spans="1:9" ht="15" customHeight="1">
      <c r="A16" s="555" t="s">
        <v>430</v>
      </c>
      <c r="B16" s="558"/>
      <c r="C16" s="554"/>
      <c r="D16" s="558"/>
      <c r="E16" s="559"/>
      <c r="F16" s="558"/>
      <c r="G16" s="554"/>
      <c r="H16" s="558"/>
      <c r="I16" s="559"/>
    </row>
    <row r="17" spans="1:9" ht="12.75" customHeight="1">
      <c r="A17" s="547" t="s">
        <v>422</v>
      </c>
      <c r="B17" s="544">
        <v>326</v>
      </c>
      <c r="C17" s="545">
        <v>-0.15324675324675324</v>
      </c>
      <c r="D17" s="544">
        <v>803188.18941999995</v>
      </c>
      <c r="E17" s="545">
        <v>-0.1227141492739719</v>
      </c>
      <c r="F17" s="544">
        <v>8</v>
      </c>
      <c r="G17" s="545">
        <v>0.6</v>
      </c>
      <c r="H17" s="546">
        <v>19837.983329999999</v>
      </c>
      <c r="I17" s="545">
        <v>-0.3955879840549078</v>
      </c>
    </row>
    <row r="18" spans="1:9" ht="12.75" customHeight="1">
      <c r="A18" s="547" t="s">
        <v>423</v>
      </c>
      <c r="B18" s="544">
        <v>77095</v>
      </c>
      <c r="C18" s="545">
        <v>0.32574975925161648</v>
      </c>
      <c r="D18" s="544">
        <v>6682513.9139300017</v>
      </c>
      <c r="E18" s="545">
        <v>0.35252114557400965</v>
      </c>
      <c r="F18" s="544">
        <v>25717</v>
      </c>
      <c r="G18" s="545">
        <v>0.33692035766271572</v>
      </c>
      <c r="H18" s="546">
        <v>3168552.8315599998</v>
      </c>
      <c r="I18" s="545">
        <v>0.29210112104529168</v>
      </c>
    </row>
    <row r="19" spans="1:9" ht="12.75" customHeight="1">
      <c r="A19" s="543" t="s">
        <v>424</v>
      </c>
      <c r="B19" s="544">
        <v>22676</v>
      </c>
      <c r="C19" s="545">
        <v>0.11831138728608769</v>
      </c>
      <c r="D19" s="544">
        <v>3984226.2802000004</v>
      </c>
      <c r="E19" s="545">
        <v>0.11602659688781035</v>
      </c>
      <c r="F19" s="544">
        <v>4065</v>
      </c>
      <c r="G19" s="545">
        <v>0.19173262972735269</v>
      </c>
      <c r="H19" s="546">
        <v>1165434.1036099999</v>
      </c>
      <c r="I19" s="545">
        <v>0.11826772328237482</v>
      </c>
    </row>
    <row r="20" spans="1:9" ht="12.75" customHeight="1">
      <c r="A20" s="547" t="s">
        <v>425</v>
      </c>
      <c r="B20" s="544">
        <v>1421</v>
      </c>
      <c r="C20" s="545">
        <v>0.27672955974842767</v>
      </c>
      <c r="D20" s="544">
        <v>1122229.8431399998</v>
      </c>
      <c r="E20" s="545">
        <v>0.44711312517095803</v>
      </c>
      <c r="F20" s="544">
        <v>382</v>
      </c>
      <c r="G20" s="545">
        <v>4.6575342465753428E-2</v>
      </c>
      <c r="H20" s="546">
        <v>450048.24652999995</v>
      </c>
      <c r="I20" s="545">
        <v>2.5847053815650053E-2</v>
      </c>
    </row>
    <row r="21" spans="1:9" ht="12.75" customHeight="1">
      <c r="A21" s="548" t="s">
        <v>426</v>
      </c>
      <c r="B21" s="544">
        <v>1</v>
      </c>
      <c r="C21" s="545">
        <v>0</v>
      </c>
      <c r="D21" s="544">
        <v>216.10163</v>
      </c>
      <c r="E21" s="545">
        <v>-0.44332389644367287</v>
      </c>
      <c r="F21" s="544">
        <v>0</v>
      </c>
      <c r="G21" s="545" t="s">
        <v>167</v>
      </c>
      <c r="H21" s="546">
        <v>0</v>
      </c>
      <c r="I21" s="545" t="s">
        <v>167</v>
      </c>
    </row>
    <row r="22" spans="1:9" ht="29.25">
      <c r="A22" s="543" t="s">
        <v>427</v>
      </c>
      <c r="B22" s="544">
        <v>7698</v>
      </c>
      <c r="C22" s="545">
        <v>7.423946413619871E-2</v>
      </c>
      <c r="D22" s="544">
        <v>2137364.80492</v>
      </c>
      <c r="E22" s="545">
        <v>2.3333530774028586E-2</v>
      </c>
      <c r="F22" s="544">
        <v>1164</v>
      </c>
      <c r="G22" s="545">
        <v>0.15936254980079681</v>
      </c>
      <c r="H22" s="546">
        <v>448090.07789000007</v>
      </c>
      <c r="I22" s="545">
        <v>0.27289456167783432</v>
      </c>
    </row>
    <row r="23" spans="1:9" ht="12.75" customHeight="1">
      <c r="A23" s="547" t="s">
        <v>431</v>
      </c>
      <c r="B23" s="544">
        <v>521</v>
      </c>
      <c r="C23" s="545">
        <v>-0.17823343848580442</v>
      </c>
      <c r="D23" s="544">
        <v>43021.883130000002</v>
      </c>
      <c r="E23" s="545">
        <v>-5.4973505899636992E-3</v>
      </c>
      <c r="F23" s="544">
        <v>63</v>
      </c>
      <c r="G23" s="545">
        <v>0.16666666666666666</v>
      </c>
      <c r="H23" s="546">
        <v>14121.26182</v>
      </c>
      <c r="I23" s="545">
        <v>0.77537406652380669</v>
      </c>
    </row>
    <row r="24" spans="1:9" ht="22.5" customHeight="1">
      <c r="A24" s="549" t="s">
        <v>432</v>
      </c>
      <c r="B24" s="550">
        <v>109738</v>
      </c>
      <c r="C24" s="551">
        <v>0.25088911180010942</v>
      </c>
      <c r="D24" s="552">
        <v>14772761.01637</v>
      </c>
      <c r="E24" s="551">
        <v>0.1977165672279062</v>
      </c>
      <c r="F24" s="552">
        <v>31399</v>
      </c>
      <c r="G24" s="553">
        <v>0.3042159916926272</v>
      </c>
      <c r="H24" s="552">
        <v>5266084.5047399998</v>
      </c>
      <c r="I24" s="553">
        <v>0.217328412700632</v>
      </c>
    </row>
    <row r="25" spans="1:9" ht="15" customHeight="1">
      <c r="A25" s="555" t="s">
        <v>433</v>
      </c>
      <c r="B25" s="558"/>
      <c r="C25" s="554"/>
      <c r="D25" s="558"/>
      <c r="E25" s="560"/>
      <c r="F25" s="558"/>
      <c r="G25" s="554"/>
      <c r="H25" s="558"/>
      <c r="I25" s="560"/>
    </row>
    <row r="26" spans="1:9" ht="12.75" customHeight="1">
      <c r="A26" s="547" t="s">
        <v>422</v>
      </c>
      <c r="B26" s="544">
        <v>17</v>
      </c>
      <c r="C26" s="545">
        <v>-0.83809523809523812</v>
      </c>
      <c r="D26" s="544">
        <v>784.78291000000002</v>
      </c>
      <c r="E26" s="545">
        <v>-0.95935874958840051</v>
      </c>
      <c r="F26" s="544"/>
      <c r="G26" s="545"/>
      <c r="H26" s="544"/>
      <c r="I26" s="545"/>
    </row>
    <row r="27" spans="1:9" ht="12.75" customHeight="1">
      <c r="A27" s="547" t="s">
        <v>423</v>
      </c>
      <c r="B27" s="544">
        <v>9</v>
      </c>
      <c r="C27" s="545">
        <v>-0.77500000000000002</v>
      </c>
      <c r="D27" s="544">
        <v>1.4999999999999999E-4</v>
      </c>
      <c r="E27" s="545" t="s">
        <v>167</v>
      </c>
      <c r="F27" s="544"/>
      <c r="G27" s="545"/>
      <c r="H27" s="544"/>
      <c r="I27" s="545"/>
    </row>
    <row r="28" spans="1:9" ht="12.75" customHeight="1">
      <c r="A28" s="543" t="s">
        <v>424</v>
      </c>
      <c r="B28" s="544">
        <v>0</v>
      </c>
      <c r="C28" s="545">
        <v>-1</v>
      </c>
      <c r="D28" s="544">
        <v>0</v>
      </c>
      <c r="E28" s="545" t="s">
        <v>167</v>
      </c>
      <c r="F28" s="544"/>
      <c r="G28" s="545"/>
      <c r="H28" s="544"/>
      <c r="I28" s="545"/>
    </row>
    <row r="29" spans="1:9" ht="12.75" customHeight="1">
      <c r="A29" s="547" t="s">
        <v>425</v>
      </c>
      <c r="B29" s="544">
        <v>0</v>
      </c>
      <c r="C29" s="545">
        <v>-1</v>
      </c>
      <c r="D29" s="544">
        <v>0</v>
      </c>
      <c r="E29" s="545" t="s">
        <v>167</v>
      </c>
      <c r="F29" s="544"/>
      <c r="G29" s="545"/>
      <c r="H29" s="544"/>
      <c r="I29" s="545"/>
    </row>
    <row r="30" spans="1:9" ht="12.75" customHeight="1">
      <c r="A30" s="548" t="s">
        <v>434</v>
      </c>
      <c r="B30" s="544">
        <v>0</v>
      </c>
      <c r="C30" s="545" t="s">
        <v>167</v>
      </c>
      <c r="D30" s="544">
        <v>0</v>
      </c>
      <c r="E30" s="545" t="s">
        <v>167</v>
      </c>
      <c r="F30" s="544"/>
      <c r="G30" s="545"/>
      <c r="H30" s="544"/>
      <c r="I30" s="545"/>
    </row>
    <row r="31" spans="1:9" ht="29.25">
      <c r="A31" s="543" t="s">
        <v>427</v>
      </c>
      <c r="B31" s="544">
        <v>7</v>
      </c>
      <c r="C31" s="545">
        <v>-0.83333333333333337</v>
      </c>
      <c r="D31" s="544">
        <v>0</v>
      </c>
      <c r="E31" s="545" t="s">
        <v>167</v>
      </c>
      <c r="F31" s="544"/>
      <c r="G31" s="545"/>
      <c r="H31" s="544"/>
      <c r="I31" s="545"/>
    </row>
    <row r="32" spans="1:9" ht="12.75" customHeight="1">
      <c r="A32" s="547" t="s">
        <v>428</v>
      </c>
      <c r="B32" s="544">
        <v>0</v>
      </c>
      <c r="C32" s="545" t="s">
        <v>167</v>
      </c>
      <c r="D32" s="544">
        <v>0</v>
      </c>
      <c r="E32" s="545" t="s">
        <v>167</v>
      </c>
      <c r="F32" s="544"/>
      <c r="G32" s="545"/>
      <c r="H32" s="544"/>
      <c r="I32" s="545"/>
    </row>
    <row r="33" spans="1:9" ht="22.5" customHeight="1">
      <c r="A33" s="549" t="s">
        <v>429</v>
      </c>
      <c r="B33" s="552">
        <v>33</v>
      </c>
      <c r="C33" s="551">
        <v>-0.85775862068965514</v>
      </c>
      <c r="D33" s="552">
        <v>784.78306000000009</v>
      </c>
      <c r="E33" s="551">
        <v>-0.95935874213610928</v>
      </c>
      <c r="F33" s="552"/>
      <c r="G33" s="551"/>
      <c r="H33" s="552"/>
      <c r="I33" s="551"/>
    </row>
    <row r="34" spans="1:9" ht="12.75" customHeight="1">
      <c r="A34" s="17" t="s">
        <v>435</v>
      </c>
    </row>
    <row r="35" spans="1:9" ht="48" customHeight="1">
      <c r="A35" s="1084" t="s">
        <v>436</v>
      </c>
      <c r="B35" s="1084"/>
      <c r="C35" s="1084"/>
      <c r="D35" s="1084"/>
      <c r="E35" s="1084"/>
      <c r="F35" s="1084"/>
      <c r="G35" s="1084"/>
      <c r="H35" s="1084"/>
      <c r="I35" s="1084"/>
    </row>
    <row r="36" spans="1:9" ht="25.5" customHeight="1">
      <c r="A36" s="1082" t="s">
        <v>437</v>
      </c>
      <c r="B36" s="1082"/>
      <c r="C36" s="1082"/>
      <c r="D36" s="1082"/>
      <c r="E36" s="1082"/>
      <c r="F36" s="1082"/>
      <c r="G36" s="1082"/>
      <c r="H36" s="1082"/>
      <c r="I36" s="1082"/>
    </row>
    <row r="37" spans="1:9" ht="58.5" customHeight="1">
      <c r="A37" s="1073" t="s">
        <v>997</v>
      </c>
      <c r="B37" s="1073"/>
      <c r="C37" s="1073"/>
      <c r="D37" s="1073"/>
      <c r="E37" s="1073"/>
      <c r="F37" s="1073"/>
      <c r="G37" s="1073"/>
      <c r="H37" s="1073"/>
      <c r="I37" s="1073"/>
    </row>
    <row r="38" spans="1:9" ht="22.5" customHeight="1">
      <c r="A38" s="1082" t="s">
        <v>412</v>
      </c>
      <c r="B38" s="1082"/>
      <c r="C38" s="1082"/>
      <c r="D38" s="1082"/>
      <c r="E38" s="1082"/>
      <c r="F38" s="1082"/>
      <c r="G38" s="1082"/>
      <c r="H38" s="1082"/>
      <c r="I38" s="1082"/>
    </row>
    <row r="39" spans="1:9" ht="12.75" customHeight="1"/>
    <row r="40" spans="1:9" ht="12.75" customHeight="1">
      <c r="A40" s="687" t="s">
        <v>98</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9" t="s">
        <v>1055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28515625" customWidth="1"/>
  </cols>
  <sheetData>
    <row r="1" spans="1:15">
      <c r="A1" s="152" t="s">
        <v>900</v>
      </c>
      <c r="C1" s="44"/>
      <c r="O1" s="142"/>
    </row>
    <row r="2" spans="1:15">
      <c r="A2" s="594" t="s">
        <v>901</v>
      </c>
      <c r="O2" s="67"/>
    </row>
    <row r="3" spans="1:15" ht="12.75" customHeight="1">
      <c r="A3" s="44"/>
      <c r="B3" s="65"/>
      <c r="C3" s="65"/>
      <c r="D3" s="65"/>
      <c r="E3" s="65"/>
      <c r="F3" s="65"/>
      <c r="G3" s="65"/>
      <c r="H3" s="65"/>
      <c r="I3" s="65"/>
      <c r="J3" s="65"/>
      <c r="K3" s="65"/>
      <c r="L3" s="65"/>
      <c r="M3" s="65"/>
      <c r="O3" s="66" t="s">
        <v>339</v>
      </c>
    </row>
    <row r="4" spans="1:15" ht="30.75" customHeight="1">
      <c r="A4" s="570" t="s">
        <v>1132</v>
      </c>
      <c r="B4" s="1085" t="s">
        <v>378</v>
      </c>
      <c r="C4" s="1085"/>
      <c r="D4" s="1085" t="s">
        <v>379</v>
      </c>
      <c r="E4" s="1085"/>
      <c r="F4" s="1085" t="s">
        <v>380</v>
      </c>
      <c r="G4" s="1085"/>
      <c r="H4" s="1085" t="s">
        <v>381</v>
      </c>
      <c r="I4" s="1085"/>
      <c r="J4" s="1085" t="s">
        <v>382</v>
      </c>
      <c r="K4" s="1085"/>
      <c r="L4" s="1085" t="s">
        <v>383</v>
      </c>
      <c r="M4" s="1085"/>
      <c r="N4" s="1085" t="s">
        <v>384</v>
      </c>
      <c r="O4" s="1085"/>
    </row>
    <row r="5" spans="1:15" ht="48.75" customHeight="1">
      <c r="A5" s="927" t="s">
        <v>377</v>
      </c>
      <c r="B5" s="928" t="s">
        <v>385</v>
      </c>
      <c r="C5" s="928" t="s">
        <v>386</v>
      </c>
      <c r="D5" s="928" t="s">
        <v>385</v>
      </c>
      <c r="E5" s="928" t="s">
        <v>386</v>
      </c>
      <c r="F5" s="928" t="s">
        <v>385</v>
      </c>
      <c r="G5" s="928" t="s">
        <v>386</v>
      </c>
      <c r="H5" s="928" t="s">
        <v>385</v>
      </c>
      <c r="I5" s="928" t="s">
        <v>386</v>
      </c>
      <c r="J5" s="928" t="s">
        <v>385</v>
      </c>
      <c r="K5" s="928" t="s">
        <v>386</v>
      </c>
      <c r="L5" s="928" t="s">
        <v>385</v>
      </c>
      <c r="M5" s="928" t="s">
        <v>386</v>
      </c>
      <c r="N5" s="928" t="s">
        <v>385</v>
      </c>
      <c r="O5" s="928" t="s">
        <v>386</v>
      </c>
    </row>
    <row r="6" spans="1:15" ht="13.5" customHeight="1">
      <c r="A6" s="571" t="s">
        <v>387</v>
      </c>
      <c r="B6" s="572">
        <v>14991473.26767</v>
      </c>
      <c r="C6" s="572">
        <v>285543.60357000004</v>
      </c>
      <c r="D6" s="572">
        <v>117171.24559000001</v>
      </c>
      <c r="E6" s="572">
        <v>35906.561109999995</v>
      </c>
      <c r="F6" s="572">
        <v>16127.210999999999</v>
      </c>
      <c r="G6" s="572">
        <v>4026.89309</v>
      </c>
      <c r="H6" s="572">
        <v>10187.80125</v>
      </c>
      <c r="I6" s="572">
        <v>6162.1877900000009</v>
      </c>
      <c r="J6" s="572">
        <v>335864.26296999998</v>
      </c>
      <c r="K6" s="572">
        <v>318889.94538999995</v>
      </c>
      <c r="L6" s="572">
        <v>15470823.788479999</v>
      </c>
      <c r="M6" s="572">
        <v>650529.19094999996</v>
      </c>
      <c r="N6" s="572">
        <v>385886.31737</v>
      </c>
      <c r="O6" s="572">
        <v>118423.33409</v>
      </c>
    </row>
    <row r="7" spans="1:15" ht="13.5" customHeight="1">
      <c r="A7" s="575" t="s">
        <v>388</v>
      </c>
      <c r="B7" s="576">
        <v>808925.68377999996</v>
      </c>
      <c r="C7" s="576">
        <v>70207.616330000004</v>
      </c>
      <c r="D7" s="576">
        <v>62.929000000000002</v>
      </c>
      <c r="E7" s="576">
        <v>0</v>
      </c>
      <c r="F7" s="576">
        <v>64.870999999999995</v>
      </c>
      <c r="G7" s="576">
        <v>0</v>
      </c>
      <c r="H7" s="576">
        <v>322.12311999999997</v>
      </c>
      <c r="I7" s="576">
        <v>0</v>
      </c>
      <c r="J7" s="576">
        <v>100767.14583999998</v>
      </c>
      <c r="K7" s="576">
        <v>87666.616419999991</v>
      </c>
      <c r="L7" s="576">
        <v>910142.75274000003</v>
      </c>
      <c r="M7" s="576">
        <v>157874.23275000002</v>
      </c>
      <c r="N7" s="576">
        <v>144634.84004000001</v>
      </c>
      <c r="O7" s="576">
        <v>53549.955030000012</v>
      </c>
    </row>
    <row r="8" spans="1:15" ht="13.5" customHeight="1">
      <c r="A8" s="575" t="s">
        <v>389</v>
      </c>
      <c r="B8" s="576">
        <v>6802338.9403599994</v>
      </c>
      <c r="C8" s="576">
        <v>74185.179250000001</v>
      </c>
      <c r="D8" s="576">
        <v>52508.920450000005</v>
      </c>
      <c r="E8" s="576">
        <v>10122.082480000001</v>
      </c>
      <c r="F8" s="576">
        <v>7410.6562400000003</v>
      </c>
      <c r="G8" s="576">
        <v>1871.3657800000003</v>
      </c>
      <c r="H8" s="576">
        <v>5035.0789199999999</v>
      </c>
      <c r="I8" s="576">
        <v>2971.78467</v>
      </c>
      <c r="J8" s="576">
        <v>47474.449980000005</v>
      </c>
      <c r="K8" s="576">
        <v>46142.629290000004</v>
      </c>
      <c r="L8" s="576">
        <v>6914768.0459500011</v>
      </c>
      <c r="M8" s="576">
        <v>135293.04147</v>
      </c>
      <c r="N8" s="576">
        <v>2818.0587400000004</v>
      </c>
      <c r="O8" s="576">
        <v>933.17877999999996</v>
      </c>
    </row>
    <row r="9" spans="1:15" ht="13.5" customHeight="1">
      <c r="A9" s="575" t="s">
        <v>390</v>
      </c>
      <c r="B9" s="576">
        <v>4061193.2894099993</v>
      </c>
      <c r="C9" s="576">
        <v>63480.84335000001</v>
      </c>
      <c r="D9" s="576">
        <v>10814.98684</v>
      </c>
      <c r="E9" s="576">
        <v>1651.9543600000002</v>
      </c>
      <c r="F9" s="576">
        <v>1679.08744</v>
      </c>
      <c r="G9" s="576">
        <v>889.47076000000015</v>
      </c>
      <c r="H9" s="576">
        <v>1213.8297399999999</v>
      </c>
      <c r="I9" s="576">
        <v>611.96278000000007</v>
      </c>
      <c r="J9" s="576">
        <v>43256.347559999995</v>
      </c>
      <c r="K9" s="576">
        <v>42942.23085</v>
      </c>
      <c r="L9" s="576">
        <v>4118157.5409900001</v>
      </c>
      <c r="M9" s="576">
        <v>109576.46209999999</v>
      </c>
      <c r="N9" s="576">
        <v>24889.71024</v>
      </c>
      <c r="O9" s="576">
        <v>2390.4652899999996</v>
      </c>
    </row>
    <row r="10" spans="1:15" ht="13.5" customHeight="1">
      <c r="A10" s="575" t="s">
        <v>391</v>
      </c>
      <c r="B10" s="576">
        <v>1110936.13432</v>
      </c>
      <c r="C10" s="576">
        <v>11186.330580000002</v>
      </c>
      <c r="D10" s="576">
        <v>22884.246749999998</v>
      </c>
      <c r="E10" s="576">
        <v>1340.4067399999999</v>
      </c>
      <c r="F10" s="576">
        <v>0</v>
      </c>
      <c r="G10" s="576">
        <v>0</v>
      </c>
      <c r="H10" s="576">
        <v>220.34058999999999</v>
      </c>
      <c r="I10" s="576">
        <v>196.99644000000001</v>
      </c>
      <c r="J10" s="576">
        <v>11950.32523</v>
      </c>
      <c r="K10" s="576">
        <v>11950.325299999999</v>
      </c>
      <c r="L10" s="576">
        <v>1145991.0468899999</v>
      </c>
      <c r="M10" s="576">
        <v>24674.05906</v>
      </c>
      <c r="N10" s="576">
        <v>0</v>
      </c>
      <c r="O10" s="576">
        <v>0</v>
      </c>
    </row>
    <row r="11" spans="1:15" ht="13.5" customHeight="1">
      <c r="A11" s="575" t="s">
        <v>392</v>
      </c>
      <c r="B11" s="576">
        <v>216.17946000000001</v>
      </c>
      <c r="C11" s="576">
        <v>5.108E-2</v>
      </c>
      <c r="D11" s="576">
        <v>0</v>
      </c>
      <c r="E11" s="576">
        <v>0</v>
      </c>
      <c r="F11" s="576">
        <v>0</v>
      </c>
      <c r="G11" s="576">
        <v>0</v>
      </c>
      <c r="H11" s="576">
        <v>0</v>
      </c>
      <c r="I11" s="576">
        <v>0</v>
      </c>
      <c r="J11" s="576">
        <v>0</v>
      </c>
      <c r="K11" s="576">
        <v>0</v>
      </c>
      <c r="L11" s="576">
        <v>216.17946000000001</v>
      </c>
      <c r="M11" s="576">
        <v>5.108E-2</v>
      </c>
      <c r="N11" s="576">
        <v>0</v>
      </c>
      <c r="O11" s="576">
        <v>0</v>
      </c>
    </row>
    <row r="12" spans="1:15" ht="22.5">
      <c r="A12" s="575" t="s">
        <v>393</v>
      </c>
      <c r="B12" s="576">
        <v>2162561.3349600006</v>
      </c>
      <c r="C12" s="576">
        <v>63988.792239999995</v>
      </c>
      <c r="D12" s="576">
        <v>30900.122019999999</v>
      </c>
      <c r="E12" s="576">
        <v>22792.079980000002</v>
      </c>
      <c r="F12" s="576">
        <v>6934.9112200000009</v>
      </c>
      <c r="G12" s="576">
        <v>1251.3655000000001</v>
      </c>
      <c r="H12" s="576">
        <v>3299.8538200000003</v>
      </c>
      <c r="I12" s="576">
        <v>2338.6245800000006</v>
      </c>
      <c r="J12" s="576">
        <v>115219.34495</v>
      </c>
      <c r="K12" s="576">
        <v>112991.99247999999</v>
      </c>
      <c r="L12" s="576">
        <v>2318915.56697</v>
      </c>
      <c r="M12" s="576">
        <v>203362.85477999999</v>
      </c>
      <c r="N12" s="576">
        <v>212920.61609999998</v>
      </c>
      <c r="O12" s="576">
        <v>60926.642690000001</v>
      </c>
    </row>
    <row r="13" spans="1:15" ht="13.5" customHeight="1">
      <c r="A13" s="575" t="s">
        <v>394</v>
      </c>
      <c r="B13" s="576">
        <v>45301.705379999992</v>
      </c>
      <c r="C13" s="576">
        <v>2494.7907400000004</v>
      </c>
      <c r="D13" s="576">
        <v>4.0530000000000004E-2</v>
      </c>
      <c r="E13" s="576">
        <v>3.755E-2</v>
      </c>
      <c r="F13" s="576">
        <v>37.685099999999998</v>
      </c>
      <c r="G13" s="576">
        <v>14.691049999999999</v>
      </c>
      <c r="H13" s="576">
        <v>96.575059999999993</v>
      </c>
      <c r="I13" s="576">
        <v>42.819319999999998</v>
      </c>
      <c r="J13" s="576">
        <v>17196.649410000002</v>
      </c>
      <c r="K13" s="576">
        <v>17196.15105</v>
      </c>
      <c r="L13" s="576">
        <v>62632.655479999994</v>
      </c>
      <c r="M13" s="576">
        <v>19748.489710000002</v>
      </c>
      <c r="N13" s="576">
        <v>623.09225000000004</v>
      </c>
      <c r="O13" s="576">
        <v>623.09230000000002</v>
      </c>
    </row>
    <row r="14" spans="1:15" ht="13.5" customHeight="1">
      <c r="A14" s="571" t="s">
        <v>395</v>
      </c>
      <c r="B14" s="572">
        <v>2720996.3889900004</v>
      </c>
      <c r="C14" s="572">
        <v>6160.4656399999994</v>
      </c>
      <c r="D14" s="572">
        <v>6643.2974500000009</v>
      </c>
      <c r="E14" s="572">
        <v>1647.9391599999999</v>
      </c>
      <c r="F14" s="572">
        <v>5227.4545799999987</v>
      </c>
      <c r="G14" s="572">
        <v>3800.4552899999999</v>
      </c>
      <c r="H14" s="572">
        <v>706.79721999999992</v>
      </c>
      <c r="I14" s="572">
        <v>612.27449999999999</v>
      </c>
      <c r="J14" s="572">
        <v>132791.85957000003</v>
      </c>
      <c r="K14" s="572">
        <v>129427.19686</v>
      </c>
      <c r="L14" s="572">
        <v>2866365.7978100004</v>
      </c>
      <c r="M14" s="572">
        <v>141648.33145</v>
      </c>
      <c r="N14" s="572">
        <v>6523.2440900000001</v>
      </c>
      <c r="O14" s="572">
        <v>424.08408999999995</v>
      </c>
    </row>
    <row r="15" spans="1:15" ht="13.5" customHeight="1">
      <c r="A15" s="575" t="s">
        <v>388</v>
      </c>
      <c r="B15" s="576">
        <v>190440.37313000002</v>
      </c>
      <c r="C15" s="576">
        <v>41.002839999999999</v>
      </c>
      <c r="D15" s="576">
        <v>80.443190000000001</v>
      </c>
      <c r="E15" s="576">
        <v>80.443190000000001</v>
      </c>
      <c r="F15" s="576">
        <v>0</v>
      </c>
      <c r="G15" s="576">
        <v>0</v>
      </c>
      <c r="H15" s="576">
        <v>0</v>
      </c>
      <c r="I15" s="576">
        <v>0</v>
      </c>
      <c r="J15" s="576">
        <v>78.148669999999996</v>
      </c>
      <c r="K15" s="576">
        <v>78.148669999999996</v>
      </c>
      <c r="L15" s="576">
        <v>190598.96499000001</v>
      </c>
      <c r="M15" s="576">
        <v>199.59470000000002</v>
      </c>
      <c r="N15" s="576">
        <v>0</v>
      </c>
      <c r="O15" s="576">
        <v>0</v>
      </c>
    </row>
    <row r="16" spans="1:15" ht="13.5" customHeight="1">
      <c r="A16" s="575" t="s">
        <v>389</v>
      </c>
      <c r="B16" s="576">
        <v>2003879.3346500001</v>
      </c>
      <c r="C16" s="576">
        <v>4909.4554599999992</v>
      </c>
      <c r="D16" s="576">
        <v>6365.4111900000007</v>
      </c>
      <c r="E16" s="576">
        <v>1558.5207600000001</v>
      </c>
      <c r="F16" s="576">
        <v>5204.9572399999997</v>
      </c>
      <c r="G16" s="576">
        <v>3779.8938199999998</v>
      </c>
      <c r="H16" s="576">
        <v>706.79721999999992</v>
      </c>
      <c r="I16" s="576">
        <v>558.12717999999995</v>
      </c>
      <c r="J16" s="576">
        <v>74796.70573999999</v>
      </c>
      <c r="K16" s="576">
        <v>71842.59626999998</v>
      </c>
      <c r="L16" s="576">
        <v>2090953.2060399996</v>
      </c>
      <c r="M16" s="576">
        <v>82648.593489999999</v>
      </c>
      <c r="N16" s="576">
        <v>747.01069999999993</v>
      </c>
      <c r="O16" s="576">
        <v>124.25360999999998</v>
      </c>
    </row>
    <row r="17" spans="1:15" ht="13.5" customHeight="1">
      <c r="A17" s="575" t="s">
        <v>396</v>
      </c>
      <c r="B17" s="576">
        <v>422466.85941999999</v>
      </c>
      <c r="C17" s="576">
        <v>452.27848000000006</v>
      </c>
      <c r="D17" s="576">
        <v>196.77465000000001</v>
      </c>
      <c r="E17" s="576">
        <v>8.6912400000000005</v>
      </c>
      <c r="F17" s="576">
        <v>22.492120000000003</v>
      </c>
      <c r="G17" s="576">
        <v>20.556249999999999</v>
      </c>
      <c r="H17" s="576">
        <v>0</v>
      </c>
      <c r="I17" s="576">
        <v>54.147320000000001</v>
      </c>
      <c r="J17" s="576">
        <v>19478.391149999999</v>
      </c>
      <c r="K17" s="576">
        <v>19047.791289999994</v>
      </c>
      <c r="L17" s="576">
        <v>442164.51734000002</v>
      </c>
      <c r="M17" s="576">
        <v>19583.464580000003</v>
      </c>
      <c r="N17" s="576">
        <v>0</v>
      </c>
      <c r="O17" s="576">
        <v>0</v>
      </c>
    </row>
    <row r="18" spans="1:15" ht="13.5" customHeight="1">
      <c r="A18" s="575" t="s">
        <v>397</v>
      </c>
      <c r="B18" s="576">
        <v>50926.285500000005</v>
      </c>
      <c r="C18" s="576">
        <v>444.63535999999999</v>
      </c>
      <c r="D18" s="576">
        <v>0</v>
      </c>
      <c r="E18" s="576">
        <v>0</v>
      </c>
      <c r="F18" s="576">
        <v>0</v>
      </c>
      <c r="G18" s="576">
        <v>0</v>
      </c>
      <c r="H18" s="576">
        <v>0</v>
      </c>
      <c r="I18" s="576">
        <v>0</v>
      </c>
      <c r="J18" s="576">
        <v>10836.029940000002</v>
      </c>
      <c r="K18" s="576">
        <v>10836.02931</v>
      </c>
      <c r="L18" s="576">
        <v>61762.315440000006</v>
      </c>
      <c r="M18" s="576">
        <v>11280.66467</v>
      </c>
      <c r="N18" s="576">
        <v>5776.2333899999994</v>
      </c>
      <c r="O18" s="576">
        <v>299.83047999999997</v>
      </c>
    </row>
    <row r="19" spans="1:15" ht="13.5" customHeight="1">
      <c r="A19" s="575" t="s">
        <v>398</v>
      </c>
      <c r="B19" s="576">
        <v>0</v>
      </c>
      <c r="C19" s="576">
        <v>0</v>
      </c>
      <c r="D19" s="576">
        <v>0</v>
      </c>
      <c r="E19" s="576">
        <v>0</v>
      </c>
      <c r="F19" s="576">
        <v>0</v>
      </c>
      <c r="G19" s="576">
        <v>0</v>
      </c>
      <c r="H19" s="576">
        <v>0</v>
      </c>
      <c r="I19" s="576">
        <v>0</v>
      </c>
      <c r="J19" s="576">
        <v>0</v>
      </c>
      <c r="K19" s="576">
        <v>0</v>
      </c>
      <c r="L19" s="576">
        <v>0</v>
      </c>
      <c r="M19" s="576">
        <v>0</v>
      </c>
      <c r="N19" s="576">
        <v>0</v>
      </c>
      <c r="O19" s="576">
        <v>0</v>
      </c>
    </row>
    <row r="20" spans="1:15" ht="22.5">
      <c r="A20" s="575" t="s">
        <v>393</v>
      </c>
      <c r="B20" s="576">
        <v>53179.994650000008</v>
      </c>
      <c r="C20" s="576">
        <v>313.08092000000005</v>
      </c>
      <c r="D20" s="576">
        <v>0.66842000000000001</v>
      </c>
      <c r="E20" s="576">
        <v>0.28397</v>
      </c>
      <c r="F20" s="576">
        <v>5.2199999999999998E-3</v>
      </c>
      <c r="G20" s="576">
        <v>5.2199999999999998E-3</v>
      </c>
      <c r="H20" s="576">
        <v>0</v>
      </c>
      <c r="I20" s="576">
        <v>0</v>
      </c>
      <c r="J20" s="576">
        <v>18174.260269999999</v>
      </c>
      <c r="K20" s="576">
        <v>18194.306909999999</v>
      </c>
      <c r="L20" s="576">
        <v>71354.928559999986</v>
      </c>
      <c r="M20" s="576">
        <v>18507.677019999999</v>
      </c>
      <c r="N20" s="576">
        <v>0</v>
      </c>
      <c r="O20" s="576">
        <v>0</v>
      </c>
    </row>
    <row r="21" spans="1:15" ht="13.5" customHeight="1">
      <c r="A21" s="575" t="s">
        <v>399</v>
      </c>
      <c r="B21" s="576">
        <v>103.54164</v>
      </c>
      <c r="C21" s="576">
        <v>1.2580000000000001E-2</v>
      </c>
      <c r="D21" s="576">
        <v>0</v>
      </c>
      <c r="E21" s="576">
        <v>0</v>
      </c>
      <c r="F21" s="576">
        <v>0</v>
      </c>
      <c r="G21" s="576">
        <v>0</v>
      </c>
      <c r="H21" s="576">
        <v>0</v>
      </c>
      <c r="I21" s="576">
        <v>0</v>
      </c>
      <c r="J21" s="576">
        <v>9428.3238000000001</v>
      </c>
      <c r="K21" s="576">
        <v>9428.3244099999993</v>
      </c>
      <c r="L21" s="576">
        <v>9531.8654400000014</v>
      </c>
      <c r="M21" s="576">
        <v>9428.3369899999998</v>
      </c>
      <c r="N21" s="576">
        <v>0</v>
      </c>
      <c r="O21" s="576">
        <v>0</v>
      </c>
    </row>
    <row r="22" spans="1:15" ht="13.5" customHeight="1">
      <c r="A22" s="571" t="s">
        <v>400</v>
      </c>
      <c r="B22" s="572">
        <v>805.09557999999993</v>
      </c>
      <c r="C22" s="572">
        <v>95.488780000000006</v>
      </c>
      <c r="D22" s="572">
        <v>0</v>
      </c>
      <c r="E22" s="572">
        <v>0</v>
      </c>
      <c r="F22" s="572">
        <v>0</v>
      </c>
      <c r="G22" s="572">
        <v>0</v>
      </c>
      <c r="H22" s="572">
        <v>0</v>
      </c>
      <c r="I22" s="572">
        <v>0</v>
      </c>
      <c r="J22" s="572">
        <v>142643.78474999999</v>
      </c>
      <c r="K22" s="572">
        <v>123490.00472</v>
      </c>
      <c r="L22" s="572">
        <v>143448.88032999999</v>
      </c>
      <c r="M22" s="572">
        <v>123585.49351</v>
      </c>
      <c r="N22" s="572">
        <v>0</v>
      </c>
      <c r="O22" s="572">
        <v>0</v>
      </c>
    </row>
    <row r="23" spans="1:15" ht="13.5" customHeight="1">
      <c r="A23" s="575" t="s">
        <v>388</v>
      </c>
      <c r="B23" s="576">
        <v>784.78293000000008</v>
      </c>
      <c r="C23" s="576">
        <v>75.176280000000006</v>
      </c>
      <c r="D23" s="576">
        <v>0</v>
      </c>
      <c r="E23" s="576">
        <v>0</v>
      </c>
      <c r="F23" s="576">
        <v>0</v>
      </c>
      <c r="G23" s="576">
        <v>0</v>
      </c>
      <c r="H23" s="576">
        <v>0</v>
      </c>
      <c r="I23" s="576">
        <v>0</v>
      </c>
      <c r="J23" s="576">
        <v>135887.53307999999</v>
      </c>
      <c r="K23" s="576">
        <v>116733.75304000001</v>
      </c>
      <c r="L23" s="576">
        <v>136672.31600999998</v>
      </c>
      <c r="M23" s="576">
        <v>116808.92933</v>
      </c>
      <c r="N23" s="576">
        <v>0</v>
      </c>
      <c r="O23" s="576">
        <v>0</v>
      </c>
    </row>
    <row r="24" spans="1:15" ht="13.5" customHeight="1">
      <c r="A24" s="575" t="s">
        <v>401</v>
      </c>
      <c r="B24" s="576">
        <v>20.312650000000001</v>
      </c>
      <c r="C24" s="576">
        <v>20.3125</v>
      </c>
      <c r="D24" s="576">
        <v>0</v>
      </c>
      <c r="E24" s="576">
        <v>0</v>
      </c>
      <c r="F24" s="576">
        <v>0</v>
      </c>
      <c r="G24" s="576">
        <v>0</v>
      </c>
      <c r="H24" s="576">
        <v>0</v>
      </c>
      <c r="I24" s="576">
        <v>0</v>
      </c>
      <c r="J24" s="576">
        <v>866.36977999999999</v>
      </c>
      <c r="K24" s="576">
        <v>866.36977999999999</v>
      </c>
      <c r="L24" s="576">
        <v>886.68243000000007</v>
      </c>
      <c r="M24" s="576">
        <v>886.68227999999999</v>
      </c>
      <c r="N24" s="576">
        <v>0</v>
      </c>
      <c r="O24" s="576">
        <v>0</v>
      </c>
    </row>
    <row r="25" spans="1:15" ht="13.5" customHeight="1">
      <c r="A25" s="575" t="s">
        <v>390</v>
      </c>
      <c r="B25" s="576">
        <v>0</v>
      </c>
      <c r="C25" s="576">
        <v>0</v>
      </c>
      <c r="D25" s="576">
        <v>0</v>
      </c>
      <c r="E25" s="576">
        <v>0</v>
      </c>
      <c r="F25" s="576">
        <v>0</v>
      </c>
      <c r="G25" s="576">
        <v>0</v>
      </c>
      <c r="H25" s="576">
        <v>0</v>
      </c>
      <c r="I25" s="576">
        <v>0</v>
      </c>
      <c r="J25" s="576">
        <v>0</v>
      </c>
      <c r="K25" s="576">
        <v>0</v>
      </c>
      <c r="L25" s="576">
        <v>0</v>
      </c>
      <c r="M25" s="576">
        <v>0</v>
      </c>
      <c r="N25" s="576">
        <v>0</v>
      </c>
      <c r="O25" s="576">
        <v>0</v>
      </c>
    </row>
    <row r="26" spans="1:15" ht="13.5" customHeight="1">
      <c r="A26" s="575" t="s">
        <v>402</v>
      </c>
      <c r="B26" s="576">
        <v>0</v>
      </c>
      <c r="C26" s="576">
        <v>0</v>
      </c>
      <c r="D26" s="576">
        <v>0</v>
      </c>
      <c r="E26" s="576">
        <v>0</v>
      </c>
      <c r="F26" s="576">
        <v>0</v>
      </c>
      <c r="G26" s="576">
        <v>0</v>
      </c>
      <c r="H26" s="576">
        <v>0</v>
      </c>
      <c r="I26" s="576">
        <v>0</v>
      </c>
      <c r="J26" s="576">
        <v>0</v>
      </c>
      <c r="K26" s="576">
        <v>0</v>
      </c>
      <c r="L26" s="576">
        <v>0</v>
      </c>
      <c r="M26" s="576">
        <v>0</v>
      </c>
      <c r="N26" s="576">
        <v>0</v>
      </c>
      <c r="O26" s="576">
        <v>0</v>
      </c>
    </row>
    <row r="27" spans="1:15" ht="13.5" customHeight="1">
      <c r="A27" s="575" t="s">
        <v>398</v>
      </c>
      <c r="B27" s="576">
        <v>0</v>
      </c>
      <c r="C27" s="576">
        <v>0</v>
      </c>
      <c r="D27" s="576">
        <v>0</v>
      </c>
      <c r="E27" s="576">
        <v>0</v>
      </c>
      <c r="F27" s="576">
        <v>0</v>
      </c>
      <c r="G27" s="576">
        <v>0</v>
      </c>
      <c r="H27" s="576">
        <v>0</v>
      </c>
      <c r="I27" s="576">
        <v>0</v>
      </c>
      <c r="J27" s="576">
        <v>0</v>
      </c>
      <c r="K27" s="576">
        <v>0</v>
      </c>
      <c r="L27" s="576">
        <v>0</v>
      </c>
      <c r="M27" s="576">
        <v>0</v>
      </c>
      <c r="N27" s="576">
        <v>0</v>
      </c>
      <c r="O27" s="576">
        <v>0</v>
      </c>
    </row>
    <row r="28" spans="1:15" ht="22.5">
      <c r="A28" s="575" t="s">
        <v>393</v>
      </c>
      <c r="B28" s="576">
        <v>0</v>
      </c>
      <c r="C28" s="576">
        <v>0</v>
      </c>
      <c r="D28" s="576">
        <v>0</v>
      </c>
      <c r="E28" s="576">
        <v>0</v>
      </c>
      <c r="F28" s="576">
        <v>0</v>
      </c>
      <c r="G28" s="576">
        <v>0</v>
      </c>
      <c r="H28" s="576">
        <v>0</v>
      </c>
      <c r="I28" s="576">
        <v>0</v>
      </c>
      <c r="J28" s="576">
        <v>5889.8818899999997</v>
      </c>
      <c r="K28" s="576">
        <v>5889.8819000000003</v>
      </c>
      <c r="L28" s="576">
        <v>5889.8818899999997</v>
      </c>
      <c r="M28" s="576">
        <v>5889.8819000000003</v>
      </c>
      <c r="N28" s="576">
        <v>0</v>
      </c>
      <c r="O28" s="576">
        <v>0</v>
      </c>
    </row>
    <row r="29" spans="1:15" ht="13.5" customHeight="1">
      <c r="A29" s="575" t="s">
        <v>399</v>
      </c>
      <c r="B29" s="576">
        <v>0</v>
      </c>
      <c r="C29" s="576">
        <v>0</v>
      </c>
      <c r="D29" s="576">
        <v>0</v>
      </c>
      <c r="E29" s="576">
        <v>0</v>
      </c>
      <c r="F29" s="576">
        <v>0</v>
      </c>
      <c r="G29" s="576">
        <v>0</v>
      </c>
      <c r="H29" s="576">
        <v>0</v>
      </c>
      <c r="I29" s="576">
        <v>0</v>
      </c>
      <c r="J29" s="576">
        <v>0</v>
      </c>
      <c r="K29" s="576">
        <v>0</v>
      </c>
      <c r="L29" s="576">
        <v>0</v>
      </c>
      <c r="M29" s="576">
        <v>0</v>
      </c>
      <c r="N29" s="576">
        <v>0</v>
      </c>
      <c r="O29" s="576">
        <v>0</v>
      </c>
    </row>
    <row r="30" spans="1:15" ht="13.5" customHeight="1">
      <c r="A30" s="573" t="s">
        <v>403</v>
      </c>
      <c r="B30" s="574">
        <v>17713274.752240002</v>
      </c>
      <c r="C30" s="574">
        <v>291799.55799</v>
      </c>
      <c r="D30" s="574">
        <v>123814.54303999999</v>
      </c>
      <c r="E30" s="574">
        <v>37554.500270000004</v>
      </c>
      <c r="F30" s="574">
        <v>21354.665579999997</v>
      </c>
      <c r="G30" s="574">
        <v>7827.3483799999985</v>
      </c>
      <c r="H30" s="574">
        <v>10894.598469999999</v>
      </c>
      <c r="I30" s="574">
        <v>6774.4622900000013</v>
      </c>
      <c r="J30" s="574">
        <v>611299.90729</v>
      </c>
      <c r="K30" s="574">
        <v>571807.14696999989</v>
      </c>
      <c r="L30" s="574">
        <v>18480638.466620002</v>
      </c>
      <c r="M30" s="574">
        <v>915763.01591000019</v>
      </c>
      <c r="N30" s="574">
        <v>392409.56146000006</v>
      </c>
      <c r="O30" s="574">
        <v>118847.41818000001</v>
      </c>
    </row>
    <row r="31" spans="1:15" ht="12.75" customHeight="1">
      <c r="A31" s="22" t="s">
        <v>404</v>
      </c>
      <c r="L31" s="137"/>
    </row>
    <row r="32" spans="1:15" ht="12.75" customHeight="1">
      <c r="B32" s="137"/>
      <c r="L32" s="137"/>
    </row>
    <row r="33" spans="1:15" ht="12.75" customHeight="1">
      <c r="A33" s="687" t="s">
        <v>98</v>
      </c>
    </row>
    <row r="34" spans="1:15" ht="12.75" customHeight="1">
      <c r="G34" s="36"/>
    </row>
    <row r="35" spans="1:15" ht="12.75" customHeight="1"/>
    <row r="36" spans="1:15" ht="12.75" customHeight="1"/>
    <row r="37" spans="1:15" ht="12.75" customHeight="1"/>
    <row r="38" spans="1:15" ht="12.75" customHeight="1"/>
    <row r="39" spans="1:15" ht="12.75" customHeight="1"/>
    <row r="46" spans="1:15">
      <c r="O46" s="273" t="s">
        <v>1056</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RowHeight="12.75"/>
  <cols>
    <col min="1" max="1" width="10.85546875" style="336" customWidth="1"/>
    <col min="2" max="2" width="19.42578125" style="336" customWidth="1"/>
    <col min="3" max="16384" width="9.140625" style="336"/>
  </cols>
  <sheetData>
    <row r="1" spans="1:2">
      <c r="A1" s="152" t="s">
        <v>1093</v>
      </c>
    </row>
    <row r="2" spans="1:2">
      <c r="A2" s="594" t="s">
        <v>1094</v>
      </c>
    </row>
    <row r="4" spans="1:2">
      <c r="B4" s="66" t="s">
        <v>339</v>
      </c>
    </row>
    <row r="5" spans="1:2" ht="50.25" customHeight="1">
      <c r="A5" s="934" t="s">
        <v>1096</v>
      </c>
      <c r="B5" s="934" t="s">
        <v>1095</v>
      </c>
    </row>
    <row r="6" spans="1:2" ht="15" customHeight="1">
      <c r="A6" s="961">
        <v>42735</v>
      </c>
      <c r="B6" s="962">
        <v>40389.062909999993</v>
      </c>
    </row>
    <row r="7" spans="1:2" ht="15" customHeight="1">
      <c r="A7" s="961">
        <v>42825</v>
      </c>
      <c r="B7" s="962">
        <v>37713.038419999997</v>
      </c>
    </row>
    <row r="8" spans="1:2" ht="15" customHeight="1">
      <c r="A8" s="961">
        <v>42916</v>
      </c>
      <c r="B8" s="962">
        <v>142490.68692000001</v>
      </c>
    </row>
    <row r="9" spans="1:2" ht="15" customHeight="1">
      <c r="A9" s="961">
        <v>43008</v>
      </c>
      <c r="B9" s="962">
        <v>137477.17043999996</v>
      </c>
    </row>
    <row r="10" spans="1:2" ht="15" customHeight="1">
      <c r="A10" s="961">
        <v>43100</v>
      </c>
      <c r="B10" s="962">
        <v>132862.53498</v>
      </c>
    </row>
    <row r="11" spans="1:2" ht="15" customHeight="1">
      <c r="A11" s="961">
        <v>43190</v>
      </c>
      <c r="B11" s="962">
        <v>129902.28234000001</v>
      </c>
    </row>
    <row r="12" spans="1:2" ht="15" customHeight="1">
      <c r="A12" s="961">
        <v>43281</v>
      </c>
      <c r="B12" s="962">
        <v>125814.01814</v>
      </c>
    </row>
    <row r="13" spans="1:2" ht="15" customHeight="1">
      <c r="A13" s="961">
        <v>43373</v>
      </c>
      <c r="B13" s="962">
        <v>121555.80378999999</v>
      </c>
    </row>
    <row r="14" spans="1:2" ht="15" customHeight="1">
      <c r="A14" s="961">
        <v>43465</v>
      </c>
      <c r="B14" s="962">
        <v>116784.54037</v>
      </c>
    </row>
    <row r="15" spans="1:2" ht="15" customHeight="1">
      <c r="A15" s="961">
        <v>43555</v>
      </c>
      <c r="B15" s="962">
        <v>111231.46580000001</v>
      </c>
    </row>
    <row r="16" spans="1:2">
      <c r="A16" s="961">
        <v>43646</v>
      </c>
      <c r="B16" s="962">
        <v>106331.236</v>
      </c>
    </row>
    <row r="17" spans="1:1">
      <c r="A17" s="22" t="s">
        <v>1097</v>
      </c>
    </row>
    <row r="55" spans="8:8">
      <c r="H55" s="36" t="s">
        <v>1057</v>
      </c>
    </row>
  </sheetData>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7109375" style="274" customWidth="1"/>
    <col min="3" max="3" width="13.28515625" style="274" customWidth="1"/>
    <col min="4" max="18" width="10" customWidth="1"/>
    <col min="19" max="19" width="12.140625" customWidth="1"/>
  </cols>
  <sheetData>
    <row r="1" spans="1:19" ht="18">
      <c r="A1" s="744" t="s">
        <v>6</v>
      </c>
      <c r="B1" s="744"/>
      <c r="C1" s="744"/>
      <c r="D1" s="632"/>
      <c r="E1" s="632"/>
      <c r="F1" s="632"/>
      <c r="G1" s="632"/>
      <c r="H1" s="632"/>
      <c r="I1" s="632"/>
      <c r="J1" s="632"/>
      <c r="K1" s="632"/>
      <c r="L1" s="632"/>
      <c r="M1" s="632"/>
      <c r="N1" s="632"/>
      <c r="O1" s="632"/>
      <c r="P1" s="632"/>
      <c r="Q1" s="632"/>
      <c r="R1" s="632"/>
      <c r="S1" s="632"/>
    </row>
    <row r="2" spans="1:19" ht="16.5">
      <c r="A2" s="745" t="s">
        <v>7</v>
      </c>
      <c r="B2" s="745"/>
      <c r="C2" s="745"/>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5" t="s">
        <v>813</v>
      </c>
      <c r="B4" s="155"/>
      <c r="C4" s="155"/>
      <c r="D4" s="364"/>
      <c r="E4" s="5"/>
      <c r="F4" s="6"/>
      <c r="G4" s="7"/>
      <c r="S4" s="142" t="str">
        <f>Naslovnica!A20</f>
        <v>Kolovoz 2019.</v>
      </c>
    </row>
    <row r="5" spans="1:19" ht="12.75" customHeight="1">
      <c r="A5" s="623" t="s">
        <v>814</v>
      </c>
      <c r="B5" s="623"/>
      <c r="C5" s="623"/>
      <c r="D5" s="365"/>
      <c r="E5" s="9"/>
      <c r="F5" s="10"/>
      <c r="G5" s="11"/>
      <c r="S5" s="599" t="str">
        <f>Naslovnica!A24</f>
        <v>August 2019</v>
      </c>
    </row>
    <row r="6" spans="1:19" ht="12.75" customHeight="1">
      <c r="E6" s="274"/>
    </row>
    <row r="7" spans="1:19" ht="12.75" customHeight="1">
      <c r="A7" s="975"/>
      <c r="B7" s="975"/>
      <c r="C7" s="975"/>
      <c r="D7" s="974" t="s">
        <v>21</v>
      </c>
      <c r="E7" s="974"/>
      <c r="F7" s="974"/>
      <c r="G7" s="974" t="s">
        <v>22</v>
      </c>
      <c r="H7" s="974"/>
      <c r="I7" s="974"/>
      <c r="J7" s="974" t="s">
        <v>23</v>
      </c>
      <c r="K7" s="974"/>
      <c r="L7" s="974"/>
      <c r="M7" s="974" t="s">
        <v>24</v>
      </c>
      <c r="N7" s="974"/>
      <c r="O7" s="974"/>
      <c r="P7" s="974" t="s">
        <v>756</v>
      </c>
      <c r="Q7" s="974"/>
      <c r="R7" s="974"/>
      <c r="S7" s="974" t="s">
        <v>583</v>
      </c>
    </row>
    <row r="8" spans="1:19" ht="15" customHeight="1">
      <c r="A8" s="982"/>
      <c r="B8" s="982"/>
      <c r="C8" s="982"/>
      <c r="D8" s="976" t="s">
        <v>754</v>
      </c>
      <c r="E8" s="977"/>
      <c r="F8" s="977"/>
      <c r="G8" s="976" t="s">
        <v>755</v>
      </c>
      <c r="H8" s="977"/>
      <c r="I8" s="977"/>
      <c r="J8" s="976" t="s">
        <v>754</v>
      </c>
      <c r="K8" s="977"/>
      <c r="L8" s="977"/>
      <c r="M8" s="976" t="s">
        <v>754</v>
      </c>
      <c r="N8" s="977"/>
      <c r="O8" s="977"/>
      <c r="P8" s="976" t="s">
        <v>754</v>
      </c>
      <c r="Q8" s="977"/>
      <c r="R8" s="977"/>
      <c r="S8" s="975"/>
    </row>
    <row r="9" spans="1:19">
      <c r="A9" s="982" t="s">
        <v>753</v>
      </c>
      <c r="B9" s="982"/>
      <c r="C9" s="982"/>
      <c r="D9" s="747" t="s">
        <v>140</v>
      </c>
      <c r="E9" s="747" t="s">
        <v>141</v>
      </c>
      <c r="F9" s="747" t="s">
        <v>142</v>
      </c>
      <c r="G9" s="747" t="s">
        <v>140</v>
      </c>
      <c r="H9" s="747" t="s">
        <v>141</v>
      </c>
      <c r="I9" s="747" t="s">
        <v>142</v>
      </c>
      <c r="J9" s="747" t="s">
        <v>140</v>
      </c>
      <c r="K9" s="747" t="s">
        <v>141</v>
      </c>
      <c r="L9" s="747" t="s">
        <v>142</v>
      </c>
      <c r="M9" s="747" t="s">
        <v>140</v>
      </c>
      <c r="N9" s="747" t="s">
        <v>141</v>
      </c>
      <c r="O9" s="747" t="s">
        <v>142</v>
      </c>
      <c r="P9" s="747" t="s">
        <v>140</v>
      </c>
      <c r="Q9" s="747" t="s">
        <v>141</v>
      </c>
      <c r="R9" s="747" t="s">
        <v>142</v>
      </c>
      <c r="S9" s="975"/>
    </row>
    <row r="10" spans="1:19" s="356" customFormat="1" ht="22.5" customHeight="1">
      <c r="A10" s="983" t="s">
        <v>757</v>
      </c>
      <c r="B10" s="983"/>
      <c r="C10" s="983"/>
      <c r="D10" s="749">
        <v>2627</v>
      </c>
      <c r="E10" s="749">
        <v>658348</v>
      </c>
      <c r="F10" s="749">
        <v>12449</v>
      </c>
      <c r="G10" s="749">
        <v>1104</v>
      </c>
      <c r="H10" s="749">
        <v>331210</v>
      </c>
      <c r="I10" s="749">
        <v>4583</v>
      </c>
      <c r="J10" s="749">
        <v>1430</v>
      </c>
      <c r="K10" s="749">
        <v>366494</v>
      </c>
      <c r="L10" s="749">
        <v>5851</v>
      </c>
      <c r="M10" s="749">
        <v>1937</v>
      </c>
      <c r="N10" s="749">
        <v>572953</v>
      </c>
      <c r="O10" s="749">
        <v>11938</v>
      </c>
      <c r="P10" s="749">
        <v>7098</v>
      </c>
      <c r="Q10" s="749">
        <v>1929005</v>
      </c>
      <c r="R10" s="749">
        <v>34821</v>
      </c>
      <c r="S10" s="749">
        <v>1970924</v>
      </c>
    </row>
    <row r="11" spans="1:19" ht="21.75" customHeight="1">
      <c r="A11" s="984" t="s">
        <v>758</v>
      </c>
      <c r="B11" s="984"/>
      <c r="C11" s="984"/>
      <c r="D11" s="748">
        <v>1.3328773712228375E-3</v>
      </c>
      <c r="E11" s="748">
        <v>0.33403013003038168</v>
      </c>
      <c r="F11" s="748">
        <v>6.3163267584138202E-3</v>
      </c>
      <c r="G11" s="748">
        <v>5.6014336422916357E-4</v>
      </c>
      <c r="H11" s="748">
        <v>0.16804808303110622</v>
      </c>
      <c r="I11" s="748">
        <v>2.3253052882810294E-3</v>
      </c>
      <c r="J11" s="748">
        <v>7.2554801707219556E-4</v>
      </c>
      <c r="K11" s="748">
        <v>0.18595034613206801</v>
      </c>
      <c r="L11" s="748">
        <v>2.968658355167424E-3</v>
      </c>
      <c r="M11" s="748">
        <v>9.8278776857961027E-4</v>
      </c>
      <c r="N11" s="748">
        <v>0.29070273638151445</v>
      </c>
      <c r="O11" s="748">
        <v>6.0570575019635456E-3</v>
      </c>
      <c r="P11" s="748">
        <v>3.6013565211038072E-3</v>
      </c>
      <c r="Q11" s="748">
        <v>0.97873129557507033</v>
      </c>
      <c r="R11" s="748">
        <v>1.766734790382582E-2</v>
      </c>
      <c r="S11" s="748">
        <v>1</v>
      </c>
    </row>
    <row r="12" spans="1:19" ht="22.5" customHeight="1">
      <c r="A12" s="985" t="s">
        <v>759</v>
      </c>
      <c r="B12" s="985"/>
      <c r="C12" s="985"/>
      <c r="D12" s="357">
        <v>44</v>
      </c>
      <c r="E12" s="357">
        <v>36</v>
      </c>
      <c r="F12" s="357">
        <v>1</v>
      </c>
      <c r="G12" s="357">
        <v>18</v>
      </c>
      <c r="H12" s="357">
        <v>33</v>
      </c>
      <c r="I12" s="357">
        <v>2</v>
      </c>
      <c r="J12" s="357">
        <v>33</v>
      </c>
      <c r="K12" s="357">
        <v>50</v>
      </c>
      <c r="L12" s="357">
        <v>3</v>
      </c>
      <c r="M12" s="357">
        <v>12</v>
      </c>
      <c r="N12" s="357">
        <v>35</v>
      </c>
      <c r="O12" s="357">
        <v>3</v>
      </c>
      <c r="P12" s="357">
        <v>107</v>
      </c>
      <c r="Q12" s="357">
        <v>154</v>
      </c>
      <c r="R12" s="357">
        <v>9</v>
      </c>
      <c r="S12" s="357">
        <v>270</v>
      </c>
    </row>
    <row r="13" spans="1:19" ht="22.5" customHeight="1">
      <c r="A13" s="985" t="s">
        <v>760</v>
      </c>
      <c r="B13" s="985"/>
      <c r="C13" s="985"/>
      <c r="D13" s="357">
        <v>0</v>
      </c>
      <c r="E13" s="357">
        <v>0</v>
      </c>
      <c r="F13" s="357">
        <v>0</v>
      </c>
      <c r="G13" s="357">
        <v>0</v>
      </c>
      <c r="H13" s="357">
        <v>1</v>
      </c>
      <c r="I13" s="357">
        <v>0</v>
      </c>
      <c r="J13" s="357">
        <v>0</v>
      </c>
      <c r="K13" s="357">
        <v>0</v>
      </c>
      <c r="L13" s="357">
        <v>0</v>
      </c>
      <c r="M13" s="357">
        <v>0</v>
      </c>
      <c r="N13" s="357">
        <v>0</v>
      </c>
      <c r="O13" s="357">
        <v>0</v>
      </c>
      <c r="P13" s="357">
        <v>0</v>
      </c>
      <c r="Q13" s="357">
        <v>1</v>
      </c>
      <c r="R13" s="357">
        <v>0</v>
      </c>
      <c r="S13" s="357">
        <v>1</v>
      </c>
    </row>
    <row r="14" spans="1:19" ht="22.5" customHeight="1">
      <c r="A14" s="985" t="s">
        <v>761</v>
      </c>
      <c r="B14" s="985"/>
      <c r="C14" s="985"/>
      <c r="D14" s="357">
        <v>0</v>
      </c>
      <c r="E14" s="357">
        <v>3871</v>
      </c>
      <c r="F14" s="357">
        <v>0</v>
      </c>
      <c r="G14" s="357">
        <v>0</v>
      </c>
      <c r="H14" s="357">
        <v>3870</v>
      </c>
      <c r="I14" s="357">
        <v>0</v>
      </c>
      <c r="J14" s="357">
        <v>0</v>
      </c>
      <c r="K14" s="357">
        <v>3871</v>
      </c>
      <c r="L14" s="357">
        <v>0</v>
      </c>
      <c r="M14" s="357">
        <v>0</v>
      </c>
      <c r="N14" s="357">
        <v>3870</v>
      </c>
      <c r="O14" s="357">
        <v>0</v>
      </c>
      <c r="P14" s="357">
        <v>0</v>
      </c>
      <c r="Q14" s="357">
        <v>15482</v>
      </c>
      <c r="R14" s="357">
        <v>0</v>
      </c>
      <c r="S14" s="357">
        <v>15482</v>
      </c>
    </row>
    <row r="15" spans="1:19" ht="21.75" customHeight="1">
      <c r="A15" s="984" t="s">
        <v>762</v>
      </c>
      <c r="B15" s="984"/>
      <c r="C15" s="984"/>
      <c r="D15" s="752">
        <v>44</v>
      </c>
      <c r="E15" s="752">
        <v>3907</v>
      </c>
      <c r="F15" s="752">
        <v>1</v>
      </c>
      <c r="G15" s="752">
        <v>18</v>
      </c>
      <c r="H15" s="752">
        <v>3904</v>
      </c>
      <c r="I15" s="752">
        <v>2</v>
      </c>
      <c r="J15" s="752">
        <v>33</v>
      </c>
      <c r="K15" s="752">
        <v>3921</v>
      </c>
      <c r="L15" s="752">
        <v>3</v>
      </c>
      <c r="M15" s="752">
        <v>12</v>
      </c>
      <c r="N15" s="752">
        <v>3905</v>
      </c>
      <c r="O15" s="752">
        <v>3</v>
      </c>
      <c r="P15" s="752">
        <v>107</v>
      </c>
      <c r="Q15" s="752">
        <v>15637</v>
      </c>
      <c r="R15" s="752">
        <v>9</v>
      </c>
      <c r="S15" s="752">
        <v>15753</v>
      </c>
    </row>
    <row r="16" spans="1:19" ht="22.5" customHeight="1">
      <c r="A16" s="986" t="s">
        <v>763</v>
      </c>
      <c r="B16" s="986"/>
      <c r="C16" s="986"/>
      <c r="D16" s="177">
        <v>1</v>
      </c>
      <c r="E16" s="177">
        <v>10</v>
      </c>
      <c r="F16" s="177">
        <v>1</v>
      </c>
      <c r="G16" s="177">
        <v>1</v>
      </c>
      <c r="H16" s="177">
        <v>10</v>
      </c>
      <c r="I16" s="177">
        <v>1</v>
      </c>
      <c r="J16" s="177">
        <v>0</v>
      </c>
      <c r="K16" s="177">
        <v>4</v>
      </c>
      <c r="L16" s="177">
        <v>1</v>
      </c>
      <c r="M16" s="177">
        <v>2</v>
      </c>
      <c r="N16" s="177">
        <v>15</v>
      </c>
      <c r="O16" s="177">
        <v>0</v>
      </c>
      <c r="P16" s="177">
        <v>4</v>
      </c>
      <c r="Q16" s="177">
        <v>39</v>
      </c>
      <c r="R16" s="177">
        <v>3</v>
      </c>
      <c r="S16" s="177">
        <v>46</v>
      </c>
    </row>
    <row r="17" spans="1:20" ht="22.5" customHeight="1">
      <c r="A17" s="986" t="s">
        <v>764</v>
      </c>
      <c r="B17" s="986"/>
      <c r="C17" s="986"/>
      <c r="D17" s="178">
        <v>10</v>
      </c>
      <c r="E17" s="177">
        <v>2</v>
      </c>
      <c r="F17" s="177">
        <v>0</v>
      </c>
      <c r="G17" s="177">
        <v>9</v>
      </c>
      <c r="H17" s="177">
        <v>2</v>
      </c>
      <c r="I17" s="177">
        <v>1</v>
      </c>
      <c r="J17" s="177">
        <v>4</v>
      </c>
      <c r="K17" s="177">
        <v>1</v>
      </c>
      <c r="L17" s="177">
        <v>0</v>
      </c>
      <c r="M17" s="177">
        <v>15</v>
      </c>
      <c r="N17" s="177">
        <v>1</v>
      </c>
      <c r="O17" s="177">
        <v>1</v>
      </c>
      <c r="P17" s="177">
        <v>38</v>
      </c>
      <c r="Q17" s="177">
        <v>6</v>
      </c>
      <c r="R17" s="177">
        <v>2</v>
      </c>
      <c r="S17" s="177">
        <v>46</v>
      </c>
    </row>
    <row r="18" spans="1:20" ht="22.5" customHeight="1">
      <c r="A18" s="988" t="s">
        <v>765</v>
      </c>
      <c r="B18" s="988"/>
      <c r="C18" s="988"/>
      <c r="D18" s="177">
        <v>2</v>
      </c>
      <c r="E18" s="177">
        <v>13</v>
      </c>
      <c r="F18" s="177">
        <v>0</v>
      </c>
      <c r="G18" s="177">
        <v>1</v>
      </c>
      <c r="H18" s="177">
        <v>7</v>
      </c>
      <c r="I18" s="177">
        <v>0</v>
      </c>
      <c r="J18" s="177">
        <v>0</v>
      </c>
      <c r="K18" s="177">
        <v>9</v>
      </c>
      <c r="L18" s="177">
        <v>0</v>
      </c>
      <c r="M18" s="177">
        <v>4</v>
      </c>
      <c r="N18" s="177">
        <v>8</v>
      </c>
      <c r="O18" s="177">
        <v>0</v>
      </c>
      <c r="P18" s="177">
        <v>7</v>
      </c>
      <c r="Q18" s="177">
        <v>37</v>
      </c>
      <c r="R18" s="177">
        <v>0</v>
      </c>
      <c r="S18" s="177">
        <v>44</v>
      </c>
    </row>
    <row r="19" spans="1:20" ht="22.5" customHeight="1">
      <c r="A19" s="987" t="s">
        <v>766</v>
      </c>
      <c r="B19" s="987"/>
      <c r="C19" s="987"/>
      <c r="D19" s="177">
        <v>0</v>
      </c>
      <c r="E19" s="177">
        <v>5</v>
      </c>
      <c r="F19" s="177">
        <v>0</v>
      </c>
      <c r="G19" s="177">
        <v>2</v>
      </c>
      <c r="H19" s="177">
        <v>18</v>
      </c>
      <c r="I19" s="177">
        <v>0</v>
      </c>
      <c r="J19" s="177">
        <v>5</v>
      </c>
      <c r="K19" s="177">
        <v>8</v>
      </c>
      <c r="L19" s="177">
        <v>0</v>
      </c>
      <c r="M19" s="177">
        <v>0</v>
      </c>
      <c r="N19" s="177">
        <v>6</v>
      </c>
      <c r="O19" s="177">
        <v>0</v>
      </c>
      <c r="P19" s="177">
        <v>7</v>
      </c>
      <c r="Q19" s="177">
        <v>37</v>
      </c>
      <c r="R19" s="177">
        <v>0</v>
      </c>
      <c r="S19" s="177">
        <v>44</v>
      </c>
    </row>
    <row r="20" spans="1:20" ht="22.5" customHeight="1">
      <c r="A20" s="984" t="s">
        <v>767</v>
      </c>
      <c r="B20" s="984"/>
      <c r="C20" s="984"/>
      <c r="D20" s="752">
        <v>7</v>
      </c>
      <c r="E20" s="752">
        <v>-16</v>
      </c>
      <c r="F20" s="752">
        <v>-1</v>
      </c>
      <c r="G20" s="752">
        <v>9</v>
      </c>
      <c r="H20" s="752">
        <v>3</v>
      </c>
      <c r="I20" s="752">
        <v>0</v>
      </c>
      <c r="J20" s="752">
        <v>9</v>
      </c>
      <c r="K20" s="752">
        <v>-4</v>
      </c>
      <c r="L20" s="752">
        <v>-1</v>
      </c>
      <c r="M20" s="752">
        <v>9</v>
      </c>
      <c r="N20" s="752">
        <v>-16</v>
      </c>
      <c r="O20" s="752">
        <v>1</v>
      </c>
      <c r="P20" s="752">
        <v>34</v>
      </c>
      <c r="Q20" s="752">
        <v>-33</v>
      </c>
      <c r="R20" s="752">
        <v>-1</v>
      </c>
      <c r="S20" s="752">
        <v>0</v>
      </c>
    </row>
    <row r="21" spans="1:20" ht="22.5" customHeight="1">
      <c r="A21" s="984" t="s">
        <v>768</v>
      </c>
      <c r="B21" s="984"/>
      <c r="C21" s="984"/>
      <c r="D21" s="752">
        <v>0</v>
      </c>
      <c r="E21" s="752">
        <v>62</v>
      </c>
      <c r="F21" s="752">
        <v>60</v>
      </c>
      <c r="G21" s="752">
        <v>0</v>
      </c>
      <c r="H21" s="752">
        <v>39</v>
      </c>
      <c r="I21" s="752">
        <v>22</v>
      </c>
      <c r="J21" s="752">
        <v>0</v>
      </c>
      <c r="K21" s="752">
        <v>35</v>
      </c>
      <c r="L21" s="752">
        <v>37</v>
      </c>
      <c r="M21" s="752">
        <v>1</v>
      </c>
      <c r="N21" s="752">
        <v>51</v>
      </c>
      <c r="O21" s="752">
        <v>60</v>
      </c>
      <c r="P21" s="752">
        <v>1</v>
      </c>
      <c r="Q21" s="752">
        <v>187</v>
      </c>
      <c r="R21" s="752">
        <v>179</v>
      </c>
      <c r="S21" s="752">
        <v>367</v>
      </c>
    </row>
    <row r="22" spans="1:20" ht="21.75" customHeight="1">
      <c r="A22" s="983" t="s">
        <v>769</v>
      </c>
      <c r="B22" s="983"/>
      <c r="C22" s="983"/>
      <c r="D22" s="750">
        <v>2678</v>
      </c>
      <c r="E22" s="750">
        <v>662177</v>
      </c>
      <c r="F22" s="750">
        <v>12389</v>
      </c>
      <c r="G22" s="750">
        <v>1131</v>
      </c>
      <c r="H22" s="750">
        <v>335078</v>
      </c>
      <c r="I22" s="750">
        <v>4563</v>
      </c>
      <c r="J22" s="751">
        <v>1472</v>
      </c>
      <c r="K22" s="750">
        <v>370376</v>
      </c>
      <c r="L22" s="750">
        <v>5816</v>
      </c>
      <c r="M22" s="750">
        <v>1957</v>
      </c>
      <c r="N22" s="750">
        <v>576791</v>
      </c>
      <c r="O22" s="750">
        <v>11882</v>
      </c>
      <c r="P22" s="750">
        <v>7238</v>
      </c>
      <c r="Q22" s="750">
        <v>1944422</v>
      </c>
      <c r="R22" s="750">
        <v>34650</v>
      </c>
      <c r="S22" s="750">
        <v>1986310</v>
      </c>
    </row>
    <row r="23" spans="1:20" s="274" customFormat="1" ht="22.5" customHeight="1">
      <c r="A23" s="987" t="s">
        <v>807</v>
      </c>
      <c r="B23" s="987"/>
      <c r="C23" s="987"/>
      <c r="D23" s="360">
        <v>51</v>
      </c>
      <c r="E23" s="360">
        <v>3829</v>
      </c>
      <c r="F23" s="360">
        <v>-60</v>
      </c>
      <c r="G23" s="360">
        <v>27</v>
      </c>
      <c r="H23" s="360">
        <v>3868</v>
      </c>
      <c r="I23" s="360">
        <v>-20</v>
      </c>
      <c r="J23" s="360">
        <v>42</v>
      </c>
      <c r="K23" s="360">
        <v>3882</v>
      </c>
      <c r="L23" s="360">
        <v>-35</v>
      </c>
      <c r="M23" s="360">
        <v>20</v>
      </c>
      <c r="N23" s="360">
        <v>3838</v>
      </c>
      <c r="O23" s="360">
        <v>-56</v>
      </c>
      <c r="P23" s="360">
        <v>140</v>
      </c>
      <c r="Q23" s="360">
        <v>15417</v>
      </c>
      <c r="R23" s="360">
        <v>-171</v>
      </c>
      <c r="S23" s="360">
        <v>15386</v>
      </c>
      <c r="T23" s="311"/>
    </row>
    <row r="24" spans="1:20" ht="22.5" customHeight="1">
      <c r="A24" s="984" t="s">
        <v>770</v>
      </c>
      <c r="B24" s="984"/>
      <c r="C24" s="984"/>
      <c r="D24" s="748">
        <v>1.9413779977160258E-2</v>
      </c>
      <c r="E24" s="748">
        <v>5.8160729583745978E-3</v>
      </c>
      <c r="F24" s="748">
        <v>-4.8196642300586392E-3</v>
      </c>
      <c r="G24" s="748">
        <v>2.4456521739130436E-2</v>
      </c>
      <c r="H24" s="748">
        <v>1.1678391352918089E-2</v>
      </c>
      <c r="I24" s="748">
        <v>-4.3639537420903339E-3</v>
      </c>
      <c r="J24" s="748">
        <v>2.937062937062937E-2</v>
      </c>
      <c r="K24" s="748">
        <v>1.0592260719138649E-2</v>
      </c>
      <c r="L24" s="748">
        <v>-5.9818834387284229E-3</v>
      </c>
      <c r="M24" s="748">
        <v>1.0325245224574084E-2</v>
      </c>
      <c r="N24" s="748">
        <v>6.6986297305363617E-3</v>
      </c>
      <c r="O24" s="748">
        <v>-4.6909029988272746E-3</v>
      </c>
      <c r="P24" s="748">
        <v>1.9723865877712032E-2</v>
      </c>
      <c r="Q24" s="748">
        <v>7.9922032343099168E-3</v>
      </c>
      <c r="R24" s="748">
        <v>-4.9108296717498062E-3</v>
      </c>
      <c r="S24" s="748">
        <v>7.8064907627082526E-3</v>
      </c>
    </row>
    <row r="25" spans="1:20" ht="21.75" customHeight="1">
      <c r="A25" s="984" t="s">
        <v>758</v>
      </c>
      <c r="B25" s="984"/>
      <c r="C25" s="984"/>
      <c r="D25" s="748">
        <v>1.3482286249376985E-3</v>
      </c>
      <c r="E25" s="748">
        <v>0.33337042052851773</v>
      </c>
      <c r="F25" s="748">
        <v>6.2371935901244019E-3</v>
      </c>
      <c r="G25" s="748">
        <v>5.6939752606592121E-4</v>
      </c>
      <c r="H25" s="748">
        <v>0.16869370843423231</v>
      </c>
      <c r="I25" s="748">
        <v>2.297224501714234E-3</v>
      </c>
      <c r="J25" s="748">
        <v>7.4107264223610616E-4</v>
      </c>
      <c r="K25" s="748">
        <v>0.18646434846524459</v>
      </c>
      <c r="L25" s="748">
        <v>2.9280424505741805E-3</v>
      </c>
      <c r="M25" s="748">
        <v>9.8524399514677966E-4</v>
      </c>
      <c r="N25" s="748">
        <v>0.29038317281793879</v>
      </c>
      <c r="O25" s="748">
        <v>5.9819464232672643E-3</v>
      </c>
      <c r="P25" s="748">
        <v>3.6439427883865057E-3</v>
      </c>
      <c r="Q25" s="748">
        <v>0.97891165024593341</v>
      </c>
      <c r="R25" s="748">
        <v>1.744440696568008E-2</v>
      </c>
      <c r="S25" s="748">
        <v>1</v>
      </c>
    </row>
    <row r="26" spans="1:20">
      <c r="A26" s="22" t="s">
        <v>771</v>
      </c>
      <c r="B26" s="22"/>
      <c r="C26" s="22"/>
    </row>
    <row r="27" spans="1:20" ht="12.75" customHeight="1">
      <c r="A27" s="176" t="s">
        <v>772</v>
      </c>
      <c r="B27" s="176"/>
      <c r="C27" s="176"/>
      <c r="D27" s="174"/>
      <c r="E27" s="174"/>
      <c r="F27" s="174"/>
      <c r="G27" s="174"/>
      <c r="H27" s="175"/>
    </row>
    <row r="28" spans="1:20" ht="12.75" customHeight="1">
      <c r="A28" s="171" t="s">
        <v>773</v>
      </c>
      <c r="B28" s="171"/>
      <c r="C28" s="171"/>
      <c r="D28" s="173"/>
      <c r="E28" s="173"/>
      <c r="F28" s="173"/>
      <c r="G28" s="173"/>
      <c r="H28" s="173"/>
    </row>
    <row r="29" spans="1:20" ht="12.75" customHeight="1">
      <c r="A29" s="172"/>
      <c r="B29" s="172"/>
      <c r="C29" s="172"/>
      <c r="D29" s="171"/>
      <c r="E29" s="171"/>
      <c r="F29" s="171"/>
      <c r="G29" s="171"/>
      <c r="H29" s="171"/>
    </row>
    <row r="30" spans="1:20" ht="12.75" customHeight="1">
      <c r="B30" s="686"/>
      <c r="C30" s="686"/>
    </row>
    <row r="31" spans="1:20" ht="12.75" customHeight="1">
      <c r="A31" s="154" t="s">
        <v>815</v>
      </c>
      <c r="B31" s="206"/>
      <c r="C31" s="206"/>
      <c r="D31" s="206"/>
      <c r="E31" s="206"/>
      <c r="F31" s="206"/>
      <c r="S31" s="142" t="str">
        <f>Naslovnica!A20</f>
        <v>Kolovoz 2019.</v>
      </c>
    </row>
    <row r="32" spans="1:20">
      <c r="A32" s="631" t="s">
        <v>816</v>
      </c>
      <c r="B32" s="206"/>
      <c r="C32" s="206"/>
      <c r="D32" s="206"/>
      <c r="E32" s="206"/>
      <c r="F32" s="206"/>
      <c r="S32" s="599" t="str">
        <f>Naslovnica!A24</f>
        <v>August 2019</v>
      </c>
    </row>
    <row r="33" spans="1:19">
      <c r="B33"/>
      <c r="C33"/>
    </row>
    <row r="34" spans="1:19" ht="32.25" customHeight="1">
      <c r="A34" s="753"/>
      <c r="B34" s="982" t="s">
        <v>741</v>
      </c>
      <c r="C34" s="982"/>
      <c r="D34" s="982"/>
      <c r="E34" s="981" t="s">
        <v>742</v>
      </c>
      <c r="F34" s="981"/>
      <c r="G34" s="981"/>
      <c r="H34" s="981" t="s">
        <v>743</v>
      </c>
      <c r="I34" s="981"/>
      <c r="J34" s="981"/>
      <c r="K34" s="980" t="s">
        <v>744</v>
      </c>
      <c r="L34" s="980"/>
      <c r="M34" s="980"/>
      <c r="N34" s="980" t="s">
        <v>745</v>
      </c>
      <c r="O34" s="980"/>
      <c r="P34" s="980"/>
      <c r="Q34" s="981" t="s">
        <v>746</v>
      </c>
      <c r="R34" s="981"/>
      <c r="S34" s="981"/>
    </row>
    <row r="35" spans="1:19" ht="21">
      <c r="A35" s="753" t="s">
        <v>666</v>
      </c>
      <c r="B35" s="982" t="s">
        <v>747</v>
      </c>
      <c r="C35" s="982"/>
      <c r="D35" s="982"/>
      <c r="E35" s="982" t="s">
        <v>748</v>
      </c>
      <c r="F35" s="982"/>
      <c r="G35" s="982"/>
      <c r="H35" s="982" t="s">
        <v>748</v>
      </c>
      <c r="I35" s="982"/>
      <c r="J35" s="982"/>
      <c r="K35" s="982" t="s">
        <v>749</v>
      </c>
      <c r="L35" s="982"/>
      <c r="M35" s="982"/>
      <c r="N35" s="982" t="s">
        <v>749</v>
      </c>
      <c r="O35" s="982"/>
      <c r="P35" s="982"/>
      <c r="Q35" s="982" t="s">
        <v>749</v>
      </c>
      <c r="R35" s="982"/>
      <c r="S35" s="982"/>
    </row>
    <row r="36" spans="1:19">
      <c r="A36" s="753"/>
      <c r="B36" s="754" t="s">
        <v>140</v>
      </c>
      <c r="C36" s="754" t="s">
        <v>141</v>
      </c>
      <c r="D36" s="754" t="s">
        <v>142</v>
      </c>
      <c r="E36" s="754" t="s">
        <v>140</v>
      </c>
      <c r="F36" s="754" t="s">
        <v>141</v>
      </c>
      <c r="G36" s="754" t="s">
        <v>142</v>
      </c>
      <c r="H36" s="754" t="s">
        <v>140</v>
      </c>
      <c r="I36" s="754" t="s">
        <v>141</v>
      </c>
      <c r="J36" s="754" t="s">
        <v>142</v>
      </c>
      <c r="K36" s="754" t="s">
        <v>140</v>
      </c>
      <c r="L36" s="754" t="s">
        <v>141</v>
      </c>
      <c r="M36" s="754" t="s">
        <v>142</v>
      </c>
      <c r="N36" s="754" t="s">
        <v>140</v>
      </c>
      <c r="O36" s="754" t="s">
        <v>141</v>
      </c>
      <c r="P36" s="754" t="s">
        <v>142</v>
      </c>
      <c r="Q36" s="746" t="s">
        <v>140</v>
      </c>
      <c r="R36" s="746" t="s">
        <v>141</v>
      </c>
      <c r="S36" s="746" t="s">
        <v>142</v>
      </c>
    </row>
    <row r="37" spans="1:19">
      <c r="A37" s="181" t="s">
        <v>8</v>
      </c>
      <c r="B37" s="190">
        <v>68</v>
      </c>
      <c r="C37" s="190">
        <v>5023</v>
      </c>
      <c r="D37" s="190">
        <v>8</v>
      </c>
      <c r="E37" s="190">
        <v>29</v>
      </c>
      <c r="F37" s="190">
        <v>3764</v>
      </c>
      <c r="G37" s="190">
        <v>2</v>
      </c>
      <c r="H37" s="190">
        <v>97</v>
      </c>
      <c r="I37" s="190">
        <v>8787</v>
      </c>
      <c r="J37" s="190">
        <v>10</v>
      </c>
      <c r="K37" s="190">
        <v>20</v>
      </c>
      <c r="L37" s="190">
        <v>1045</v>
      </c>
      <c r="M37" s="190">
        <v>3</v>
      </c>
      <c r="N37" s="190">
        <v>10</v>
      </c>
      <c r="O37" s="190">
        <v>1278</v>
      </c>
      <c r="P37" s="190">
        <v>0</v>
      </c>
      <c r="Q37" s="191">
        <v>0.44776119402985071</v>
      </c>
      <c r="R37" s="191">
        <v>0.359375</v>
      </c>
      <c r="S37" s="191">
        <v>0.4285714285714286</v>
      </c>
    </row>
    <row r="38" spans="1:19">
      <c r="A38" s="79" t="s">
        <v>9</v>
      </c>
      <c r="B38" s="190">
        <v>434</v>
      </c>
      <c r="C38" s="190">
        <v>109868</v>
      </c>
      <c r="D38" s="190">
        <v>133</v>
      </c>
      <c r="E38" s="190">
        <v>323</v>
      </c>
      <c r="F38" s="190">
        <v>86346</v>
      </c>
      <c r="G38" s="190">
        <v>97</v>
      </c>
      <c r="H38" s="190">
        <v>757</v>
      </c>
      <c r="I38" s="190">
        <v>196214</v>
      </c>
      <c r="J38" s="190">
        <v>230</v>
      </c>
      <c r="K38" s="190">
        <v>21</v>
      </c>
      <c r="L38" s="190">
        <v>2533</v>
      </c>
      <c r="M38" s="190">
        <v>-1</v>
      </c>
      <c r="N38" s="190">
        <v>17</v>
      </c>
      <c r="O38" s="190">
        <v>2947</v>
      </c>
      <c r="P38" s="190">
        <v>1</v>
      </c>
      <c r="Q38" s="191">
        <v>5.2851182197496627E-2</v>
      </c>
      <c r="R38" s="191">
        <v>2.8731112439313478E-2</v>
      </c>
      <c r="S38" s="191">
        <v>0</v>
      </c>
    </row>
    <row r="39" spans="1:19">
      <c r="A39" s="79" t="s">
        <v>10</v>
      </c>
      <c r="B39" s="190">
        <v>574</v>
      </c>
      <c r="C39" s="190">
        <v>127190</v>
      </c>
      <c r="D39" s="190">
        <v>95</v>
      </c>
      <c r="E39" s="190">
        <v>422</v>
      </c>
      <c r="F39" s="190">
        <v>114483</v>
      </c>
      <c r="G39" s="190">
        <v>109</v>
      </c>
      <c r="H39" s="190">
        <v>996</v>
      </c>
      <c r="I39" s="190">
        <v>241673</v>
      </c>
      <c r="J39" s="190">
        <v>204</v>
      </c>
      <c r="K39" s="190">
        <v>17</v>
      </c>
      <c r="L39" s="190">
        <v>840</v>
      </c>
      <c r="M39" s="190">
        <v>-1</v>
      </c>
      <c r="N39" s="190">
        <v>12</v>
      </c>
      <c r="O39" s="190">
        <v>372</v>
      </c>
      <c r="P39" s="190">
        <v>-1</v>
      </c>
      <c r="Q39" s="191">
        <v>2.9989658738366121E-2</v>
      </c>
      <c r="R39" s="191">
        <v>5.0403183884288882E-3</v>
      </c>
      <c r="S39" s="191">
        <v>-9.7087378640776656E-3</v>
      </c>
    </row>
    <row r="40" spans="1:19">
      <c r="A40" s="79" t="s">
        <v>11</v>
      </c>
      <c r="B40" s="190">
        <v>776</v>
      </c>
      <c r="C40" s="190">
        <v>147280</v>
      </c>
      <c r="D40" s="190">
        <v>74</v>
      </c>
      <c r="E40" s="190">
        <v>443</v>
      </c>
      <c r="F40" s="190">
        <v>135807</v>
      </c>
      <c r="G40" s="190">
        <v>62</v>
      </c>
      <c r="H40" s="190">
        <v>1219</v>
      </c>
      <c r="I40" s="190">
        <v>283087</v>
      </c>
      <c r="J40" s="190">
        <v>136</v>
      </c>
      <c r="K40" s="190">
        <v>6</v>
      </c>
      <c r="L40" s="190">
        <v>306</v>
      </c>
      <c r="M40" s="190">
        <v>0</v>
      </c>
      <c r="N40" s="190">
        <v>5</v>
      </c>
      <c r="O40" s="190">
        <v>-78</v>
      </c>
      <c r="P40" s="190">
        <v>3</v>
      </c>
      <c r="Q40" s="191">
        <v>9.1059602649006255E-3</v>
      </c>
      <c r="R40" s="191">
        <v>8.0605531377830886E-4</v>
      </c>
      <c r="S40" s="191">
        <v>2.2556390977443552E-2</v>
      </c>
    </row>
    <row r="41" spans="1:19">
      <c r="A41" s="79" t="s">
        <v>12</v>
      </c>
      <c r="B41" s="190">
        <v>950</v>
      </c>
      <c r="C41" s="190">
        <v>161975</v>
      </c>
      <c r="D41" s="190">
        <v>76</v>
      </c>
      <c r="E41" s="190">
        <v>416</v>
      </c>
      <c r="F41" s="190">
        <v>148809</v>
      </c>
      <c r="G41" s="190">
        <v>73</v>
      </c>
      <c r="H41" s="190">
        <v>1366</v>
      </c>
      <c r="I41" s="190">
        <v>310784</v>
      </c>
      <c r="J41" s="190">
        <v>149</v>
      </c>
      <c r="K41" s="190">
        <v>-3</v>
      </c>
      <c r="L41" s="190">
        <v>520</v>
      </c>
      <c r="M41" s="190">
        <v>3</v>
      </c>
      <c r="N41" s="190">
        <v>0</v>
      </c>
      <c r="O41" s="190">
        <v>219</v>
      </c>
      <c r="P41" s="190">
        <v>0</v>
      </c>
      <c r="Q41" s="191">
        <v>-2.1913805697589828E-3</v>
      </c>
      <c r="R41" s="191">
        <v>2.3835249721815277E-3</v>
      </c>
      <c r="S41" s="191">
        <v>2.0547945205479534E-2</v>
      </c>
    </row>
    <row r="42" spans="1:19">
      <c r="A42" s="79" t="s">
        <v>13</v>
      </c>
      <c r="B42" s="190">
        <v>852</v>
      </c>
      <c r="C42" s="190">
        <v>147561</v>
      </c>
      <c r="D42" s="190">
        <v>76</v>
      </c>
      <c r="E42" s="190">
        <v>434</v>
      </c>
      <c r="F42" s="190">
        <v>141891</v>
      </c>
      <c r="G42" s="190">
        <v>91</v>
      </c>
      <c r="H42" s="190">
        <v>1286</v>
      </c>
      <c r="I42" s="190">
        <v>289452</v>
      </c>
      <c r="J42" s="190">
        <v>167</v>
      </c>
      <c r="K42" s="190">
        <v>9</v>
      </c>
      <c r="L42" s="190">
        <v>732</v>
      </c>
      <c r="M42" s="190">
        <v>0</v>
      </c>
      <c r="N42" s="190">
        <v>9</v>
      </c>
      <c r="O42" s="190">
        <v>502</v>
      </c>
      <c r="P42" s="190">
        <v>1</v>
      </c>
      <c r="Q42" s="191">
        <v>1.4195583596214423E-2</v>
      </c>
      <c r="R42" s="191">
        <v>4.2814813786786754E-3</v>
      </c>
      <c r="S42" s="191">
        <v>6.0240963855422436E-3</v>
      </c>
    </row>
    <row r="43" spans="1:19">
      <c r="A43" s="79" t="s">
        <v>14</v>
      </c>
      <c r="B43" s="190">
        <v>600</v>
      </c>
      <c r="C43" s="190">
        <v>120747</v>
      </c>
      <c r="D43" s="190">
        <v>113</v>
      </c>
      <c r="E43" s="190">
        <v>322</v>
      </c>
      <c r="F43" s="190">
        <v>126076</v>
      </c>
      <c r="G43" s="190">
        <v>85</v>
      </c>
      <c r="H43" s="190">
        <v>922</v>
      </c>
      <c r="I43" s="190">
        <v>246823</v>
      </c>
      <c r="J43" s="190">
        <v>198</v>
      </c>
      <c r="K43" s="190">
        <v>7</v>
      </c>
      <c r="L43" s="190">
        <v>340</v>
      </c>
      <c r="M43" s="190">
        <v>1</v>
      </c>
      <c r="N43" s="190">
        <v>2</v>
      </c>
      <c r="O43" s="190">
        <v>218</v>
      </c>
      <c r="P43" s="190">
        <v>0</v>
      </c>
      <c r="Q43" s="191">
        <v>9.8576122672509037E-3</v>
      </c>
      <c r="R43" s="191">
        <v>2.2658518262848037E-3</v>
      </c>
      <c r="S43" s="191">
        <v>5.0761421319795996E-3</v>
      </c>
    </row>
    <row r="44" spans="1:19">
      <c r="A44" s="79" t="s">
        <v>15</v>
      </c>
      <c r="B44" s="190">
        <v>354</v>
      </c>
      <c r="C44" s="190">
        <v>112662</v>
      </c>
      <c r="D44" s="190">
        <v>119</v>
      </c>
      <c r="E44" s="190">
        <v>198</v>
      </c>
      <c r="F44" s="190">
        <v>119051</v>
      </c>
      <c r="G44" s="190">
        <v>160</v>
      </c>
      <c r="H44" s="190">
        <v>552</v>
      </c>
      <c r="I44" s="190">
        <v>231713</v>
      </c>
      <c r="J44" s="190">
        <v>279</v>
      </c>
      <c r="K44" s="190">
        <v>-3</v>
      </c>
      <c r="L44" s="190">
        <v>67</v>
      </c>
      <c r="M44" s="190">
        <v>-2</v>
      </c>
      <c r="N44" s="190">
        <v>-1</v>
      </c>
      <c r="O44" s="190">
        <v>73</v>
      </c>
      <c r="P44" s="190">
        <v>-2</v>
      </c>
      <c r="Q44" s="191">
        <v>-7.194244604316502E-3</v>
      </c>
      <c r="R44" s="191">
        <v>6.0456098077055209E-4</v>
      </c>
      <c r="S44" s="191">
        <v>-1.4134275618374548E-2</v>
      </c>
    </row>
    <row r="45" spans="1:19">
      <c r="A45" s="79" t="s">
        <v>16</v>
      </c>
      <c r="B45" s="190">
        <v>34</v>
      </c>
      <c r="C45" s="190">
        <v>71468</v>
      </c>
      <c r="D45" s="190">
        <v>199</v>
      </c>
      <c r="E45" s="190">
        <v>9</v>
      </c>
      <c r="F45" s="190">
        <v>63884</v>
      </c>
      <c r="G45" s="190">
        <v>6077</v>
      </c>
      <c r="H45" s="190">
        <v>43</v>
      </c>
      <c r="I45" s="190">
        <v>135352</v>
      </c>
      <c r="J45" s="190">
        <v>6276</v>
      </c>
      <c r="K45" s="190">
        <v>7</v>
      </c>
      <c r="L45" s="190">
        <v>1204</v>
      </c>
      <c r="M45" s="190">
        <v>-3</v>
      </c>
      <c r="N45" s="190">
        <v>5</v>
      </c>
      <c r="O45" s="190">
        <v>1781</v>
      </c>
      <c r="P45" s="190">
        <v>-343</v>
      </c>
      <c r="Q45" s="191">
        <v>0.38709677419354849</v>
      </c>
      <c r="R45" s="191">
        <v>2.2550937922594105E-2</v>
      </c>
      <c r="S45" s="191">
        <v>-5.2250075505889448E-2</v>
      </c>
    </row>
    <row r="46" spans="1:19">
      <c r="A46" s="79" t="s">
        <v>17</v>
      </c>
      <c r="B46" s="190">
        <v>0</v>
      </c>
      <c r="C46" s="190">
        <v>535</v>
      </c>
      <c r="D46" s="190">
        <v>14982</v>
      </c>
      <c r="E46" s="190">
        <v>0</v>
      </c>
      <c r="F46" s="190">
        <v>1</v>
      </c>
      <c r="G46" s="190">
        <v>10534</v>
      </c>
      <c r="H46" s="190">
        <v>0</v>
      </c>
      <c r="I46" s="190">
        <v>536</v>
      </c>
      <c r="J46" s="190">
        <v>25516</v>
      </c>
      <c r="K46" s="190">
        <v>0</v>
      </c>
      <c r="L46" s="190">
        <v>518</v>
      </c>
      <c r="M46" s="190">
        <v>-168</v>
      </c>
      <c r="N46" s="190">
        <v>0</v>
      </c>
      <c r="O46" s="190">
        <v>0</v>
      </c>
      <c r="P46" s="190">
        <v>261</v>
      </c>
      <c r="Q46" s="191" t="s">
        <v>1146</v>
      </c>
      <c r="R46" s="191">
        <v>28.777777777777779</v>
      </c>
      <c r="S46" s="191">
        <v>3.6581048656727511E-3</v>
      </c>
    </row>
    <row r="47" spans="1:19">
      <c r="A47" s="79" t="s">
        <v>18</v>
      </c>
      <c r="B47" s="190">
        <v>0</v>
      </c>
      <c r="C47" s="190">
        <v>1</v>
      </c>
      <c r="D47" s="190">
        <v>950</v>
      </c>
      <c r="E47" s="190">
        <v>0</v>
      </c>
      <c r="F47" s="190">
        <v>0</v>
      </c>
      <c r="G47" s="190">
        <v>535</v>
      </c>
      <c r="H47" s="190">
        <v>0</v>
      </c>
      <c r="I47" s="190">
        <v>1</v>
      </c>
      <c r="J47" s="190">
        <v>1485</v>
      </c>
      <c r="K47" s="190">
        <v>0</v>
      </c>
      <c r="L47" s="190">
        <v>0</v>
      </c>
      <c r="M47" s="190">
        <v>44</v>
      </c>
      <c r="N47" s="190">
        <v>0</v>
      </c>
      <c r="O47" s="190">
        <v>0</v>
      </c>
      <c r="P47" s="190">
        <v>33</v>
      </c>
      <c r="Q47" s="191" t="s">
        <v>1146</v>
      </c>
      <c r="R47" s="191">
        <v>0</v>
      </c>
      <c r="S47" s="191">
        <v>5.46875E-2</v>
      </c>
    </row>
    <row r="48" spans="1:19" ht="24">
      <c r="A48" s="756" t="s">
        <v>750</v>
      </c>
      <c r="B48" s="757">
        <v>4642</v>
      </c>
      <c r="C48" s="757">
        <v>1004310</v>
      </c>
      <c r="D48" s="757">
        <v>16825</v>
      </c>
      <c r="E48" s="757">
        <v>2596</v>
      </c>
      <c r="F48" s="757">
        <v>940112</v>
      </c>
      <c r="G48" s="757">
        <v>17825</v>
      </c>
      <c r="H48" s="757">
        <v>7238</v>
      </c>
      <c r="I48" s="757">
        <v>1944422</v>
      </c>
      <c r="J48" s="757">
        <v>34650</v>
      </c>
      <c r="K48" s="757">
        <v>81</v>
      </c>
      <c r="L48" s="757">
        <v>8105</v>
      </c>
      <c r="M48" s="757">
        <v>-124</v>
      </c>
      <c r="N48" s="757">
        <v>59</v>
      </c>
      <c r="O48" s="757">
        <v>7312</v>
      </c>
      <c r="P48" s="757">
        <v>-47</v>
      </c>
      <c r="Q48" s="758">
        <v>1.9723865877712132E-2</v>
      </c>
      <c r="R48" s="758">
        <v>7.9922032343098248E-3</v>
      </c>
      <c r="S48" s="758">
        <v>-4.9108296717498279E-3</v>
      </c>
    </row>
    <row r="49" spans="1:19" ht="24">
      <c r="A49" s="759" t="s">
        <v>751</v>
      </c>
      <c r="B49" s="979">
        <v>1025777</v>
      </c>
      <c r="C49" s="979"/>
      <c r="D49" s="979"/>
      <c r="E49" s="979">
        <v>960533</v>
      </c>
      <c r="F49" s="979"/>
      <c r="G49" s="979"/>
      <c r="H49" s="979">
        <v>1986310</v>
      </c>
      <c r="I49" s="979"/>
      <c r="J49" s="979"/>
      <c r="K49" s="979">
        <v>8062</v>
      </c>
      <c r="L49" s="979"/>
      <c r="M49" s="979"/>
      <c r="N49" s="979">
        <v>7324</v>
      </c>
      <c r="O49" s="979"/>
      <c r="P49" s="979"/>
      <c r="Q49" s="978">
        <v>7.8064907627082292E-3</v>
      </c>
      <c r="R49" s="978"/>
      <c r="S49" s="978"/>
    </row>
    <row r="50" spans="1:19">
      <c r="A50" s="15" t="s">
        <v>752</v>
      </c>
      <c r="B50"/>
      <c r="C50"/>
    </row>
    <row r="53" spans="1:19">
      <c r="A53" s="686" t="s">
        <v>98</v>
      </c>
    </row>
    <row r="54" spans="1:19">
      <c r="S54" s="14" t="s">
        <v>1031</v>
      </c>
    </row>
  </sheetData>
  <mergeCells count="48">
    <mergeCell ref="A22:C22"/>
    <mergeCell ref="A23:C23"/>
    <mergeCell ref="A24:C24"/>
    <mergeCell ref="A25:C25"/>
    <mergeCell ref="A17:C17"/>
    <mergeCell ref="A18:C18"/>
    <mergeCell ref="A19:C19"/>
    <mergeCell ref="A20:C20"/>
    <mergeCell ref="A21:C21"/>
    <mergeCell ref="A12:C12"/>
    <mergeCell ref="A13:C13"/>
    <mergeCell ref="A14:C14"/>
    <mergeCell ref="A15:C15"/>
    <mergeCell ref="A16:C16"/>
    <mergeCell ref="A10:C10"/>
    <mergeCell ref="A7:C7"/>
    <mergeCell ref="A8:C8"/>
    <mergeCell ref="A9:C9"/>
    <mergeCell ref="A11:C11"/>
    <mergeCell ref="N34:P34"/>
    <mergeCell ref="Q34:S34"/>
    <mergeCell ref="B35:D35"/>
    <mergeCell ref="E35:G35"/>
    <mergeCell ref="H35:J35"/>
    <mergeCell ref="K35:M35"/>
    <mergeCell ref="N35:P35"/>
    <mergeCell ref="Q35:S35"/>
    <mergeCell ref="H34:J34"/>
    <mergeCell ref="B34:D34"/>
    <mergeCell ref="E34:G34"/>
    <mergeCell ref="K34:M34"/>
    <mergeCell ref="Q49:S49"/>
    <mergeCell ref="B49:D49"/>
    <mergeCell ref="E49:G49"/>
    <mergeCell ref="H49:J49"/>
    <mergeCell ref="K49:M49"/>
    <mergeCell ref="N49:P49"/>
    <mergeCell ref="S7:S9"/>
    <mergeCell ref="J8:L8"/>
    <mergeCell ref="M8:O8"/>
    <mergeCell ref="P8:R8"/>
    <mergeCell ref="D8:F8"/>
    <mergeCell ref="G8:I8"/>
    <mergeCell ref="D7:F7"/>
    <mergeCell ref="G7:I7"/>
    <mergeCell ref="J7:L7"/>
    <mergeCell ref="M7:O7"/>
    <mergeCell ref="P7:R7"/>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7" customWidth="1"/>
    <col min="2" max="3" width="10.85546875" style="57" bestFit="1" customWidth="1"/>
    <col min="4" max="5" width="10.85546875" style="57" customWidth="1"/>
    <col min="6" max="8" width="9.140625" style="57"/>
    <col min="9" max="9" width="23.7109375" style="57" customWidth="1"/>
    <col min="10" max="10" width="12.85546875" style="57" customWidth="1"/>
    <col min="11" max="11" width="12.140625" style="57" customWidth="1"/>
    <col min="12" max="16384" width="9.140625" style="57"/>
  </cols>
  <sheetData>
    <row r="1" spans="1:11" ht="15" customHeight="1">
      <c r="A1" s="681" t="s">
        <v>902</v>
      </c>
      <c r="B1" s="582"/>
      <c r="C1" s="582"/>
      <c r="D1" s="583" t="s">
        <v>1114</v>
      </c>
    </row>
    <row r="2" spans="1:11" ht="15" customHeight="1">
      <c r="A2" s="596" t="s">
        <v>903</v>
      </c>
      <c r="B2" s="582"/>
      <c r="C2" s="589"/>
      <c r="D2" s="590" t="s">
        <v>1115</v>
      </c>
    </row>
    <row r="3" spans="1:11" ht="15" customHeight="1">
      <c r="A3" s="591"/>
      <c r="B3" s="582"/>
      <c r="C3" s="589"/>
      <c r="D3" s="590"/>
    </row>
    <row r="4" spans="1:11" ht="15" customHeight="1">
      <c r="A4" s="152" t="s">
        <v>904</v>
      </c>
      <c r="B4" s="582"/>
      <c r="C4" s="589"/>
      <c r="D4" s="590"/>
    </row>
    <row r="5" spans="1:11" ht="15" customHeight="1">
      <c r="A5" s="591" t="s">
        <v>905</v>
      </c>
      <c r="B5" s="582"/>
      <c r="C5" s="589"/>
      <c r="D5" s="590"/>
    </row>
    <row r="6" spans="1:11" ht="15" customHeight="1">
      <c r="A6" s="590" t="s">
        <v>906</v>
      </c>
      <c r="B6" s="876" t="s">
        <v>1111</v>
      </c>
      <c r="C6" s="589"/>
      <c r="D6" s="590"/>
    </row>
    <row r="7" spans="1:11" ht="23.25">
      <c r="A7" s="694" t="s">
        <v>338</v>
      </c>
      <c r="B7" s="581">
        <v>6</v>
      </c>
      <c r="C7" s="695"/>
      <c r="D7" s="696"/>
      <c r="H7" s="152"/>
      <c r="I7" s="348"/>
      <c r="J7" s="349"/>
      <c r="K7" s="349"/>
    </row>
    <row r="8" spans="1:11">
      <c r="B8" s="243"/>
      <c r="C8" s="244"/>
      <c r="D8" s="242"/>
      <c r="E8" s="245"/>
      <c r="H8" s="591"/>
      <c r="I8" s="347"/>
      <c r="J8" s="347"/>
      <c r="K8" s="347"/>
    </row>
    <row r="9" spans="1:11">
      <c r="A9" s="232" t="s">
        <v>907</v>
      </c>
    </row>
    <row r="10" spans="1:11">
      <c r="A10" s="592" t="s">
        <v>908</v>
      </c>
    </row>
    <row r="11" spans="1:11" ht="12.75" customHeight="1">
      <c r="A11"/>
      <c r="B11"/>
      <c r="C11"/>
      <c r="D11" s="66" t="s">
        <v>339</v>
      </c>
    </row>
    <row r="12" spans="1:11" ht="22.5" customHeight="1">
      <c r="A12" s="1086" t="s">
        <v>343</v>
      </c>
      <c r="B12" s="577" t="s">
        <v>340</v>
      </c>
      <c r="C12" s="1086" t="s">
        <v>341</v>
      </c>
      <c r="D12" s="1086" t="s">
        <v>342</v>
      </c>
    </row>
    <row r="13" spans="1:11" ht="22.5" customHeight="1">
      <c r="A13" s="1087"/>
      <c r="B13" s="578" t="s">
        <v>1111</v>
      </c>
      <c r="C13" s="1086"/>
      <c r="D13" s="1086"/>
      <c r="E13" s="347"/>
    </row>
    <row r="14" spans="1:11" ht="15">
      <c r="A14" s="526" t="s">
        <v>344</v>
      </c>
      <c r="B14" s="523">
        <v>98342.662909999999</v>
      </c>
      <c r="C14" s="524">
        <v>0.50201244247558274</v>
      </c>
      <c r="D14" s="523">
        <v>32868.729319999999</v>
      </c>
      <c r="F14" s="54"/>
    </row>
    <row r="15" spans="1:11">
      <c r="A15" s="526" t="s">
        <v>345</v>
      </c>
      <c r="B15" s="523">
        <v>1224697.1335799999</v>
      </c>
      <c r="C15" s="524">
        <v>-0.24341613212172694</v>
      </c>
      <c r="D15" s="523">
        <v>-394022.4632499998</v>
      </c>
    </row>
    <row r="16" spans="1:11" ht="22.5">
      <c r="A16" s="529" t="s">
        <v>346</v>
      </c>
      <c r="B16" s="523">
        <v>870.19065999999998</v>
      </c>
      <c r="C16" s="524">
        <v>1.9016095069244909</v>
      </c>
      <c r="D16" s="523">
        <v>570.29135999999994</v>
      </c>
      <c r="F16" s="54"/>
    </row>
    <row r="17" spans="1:4">
      <c r="A17" s="697" t="s">
        <v>348</v>
      </c>
      <c r="B17" s="698">
        <v>1323909.9871500004</v>
      </c>
      <c r="C17" s="699">
        <v>-0.2140604624560255</v>
      </c>
      <c r="D17" s="698">
        <v>-360583.44256999972</v>
      </c>
    </row>
    <row r="18" spans="1:4">
      <c r="A18" s="526" t="s">
        <v>347</v>
      </c>
      <c r="B18" s="527">
        <v>126853.08936</v>
      </c>
      <c r="C18" s="528">
        <v>1.2916481637294603</v>
      </c>
      <c r="D18" s="527">
        <v>71498.56706999999</v>
      </c>
    </row>
    <row r="19" spans="1:4">
      <c r="A19" s="526" t="s">
        <v>353</v>
      </c>
      <c r="B19" s="523">
        <v>46.98</v>
      </c>
      <c r="C19" s="579">
        <v>-0.53126968944172503</v>
      </c>
      <c r="D19" s="580">
        <v>-53.248210000000007</v>
      </c>
    </row>
    <row r="20" spans="1:4">
      <c r="A20" s="526" t="s">
        <v>349</v>
      </c>
      <c r="B20" s="523">
        <v>12710.951369999999</v>
      </c>
      <c r="C20" s="524">
        <v>6.4186769797617838E-2</v>
      </c>
      <c r="D20" s="523">
        <v>766.6651499999989</v>
      </c>
    </row>
    <row r="21" spans="1:4">
      <c r="A21" s="526" t="s">
        <v>350</v>
      </c>
      <c r="B21" s="523">
        <v>1181177.4167900002</v>
      </c>
      <c r="C21" s="524">
        <v>-0.26847724431387604</v>
      </c>
      <c r="D21" s="523">
        <v>-433505.6639599998</v>
      </c>
    </row>
    <row r="22" spans="1:4" ht="22.5">
      <c r="A22" s="529" t="s">
        <v>351</v>
      </c>
      <c r="B22" s="523">
        <v>3121.54963</v>
      </c>
      <c r="C22" s="524">
        <v>0.294543927274454</v>
      </c>
      <c r="D22" s="523">
        <v>710.23738000000003</v>
      </c>
    </row>
    <row r="23" spans="1:4">
      <c r="A23" s="697" t="s">
        <v>352</v>
      </c>
      <c r="B23" s="700">
        <v>1323909.9871500004</v>
      </c>
      <c r="C23" s="701">
        <v>-0.2140604624560255</v>
      </c>
      <c r="D23" s="700">
        <v>-360583.44256999972</v>
      </c>
    </row>
    <row r="24" spans="1:4">
      <c r="A24" s="22" t="s">
        <v>354</v>
      </c>
    </row>
    <row r="26" spans="1:4">
      <c r="A26" s="233" t="s">
        <v>909</v>
      </c>
    </row>
    <row r="27" spans="1:4">
      <c r="A27" s="593" t="s">
        <v>910</v>
      </c>
    </row>
    <row r="28" spans="1:4">
      <c r="D28" s="66" t="s">
        <v>339</v>
      </c>
    </row>
    <row r="29" spans="1:4" ht="24" customHeight="1">
      <c r="A29" s="1086" t="s">
        <v>343</v>
      </c>
      <c r="B29" s="577" t="s">
        <v>355</v>
      </c>
      <c r="C29" s="1086" t="s">
        <v>341</v>
      </c>
      <c r="D29" s="1086" t="s">
        <v>342</v>
      </c>
    </row>
    <row r="30" spans="1:4" ht="22.5">
      <c r="A30" s="1087"/>
      <c r="B30" s="578" t="s">
        <v>1123</v>
      </c>
      <c r="C30" s="1086"/>
      <c r="D30" s="1086"/>
    </row>
    <row r="31" spans="1:4">
      <c r="A31" s="529" t="s">
        <v>356</v>
      </c>
      <c r="B31" s="584">
        <v>23638.81522</v>
      </c>
      <c r="C31" s="524">
        <v>-0.39066456999783733</v>
      </c>
      <c r="D31" s="523">
        <v>-15155.605810000012</v>
      </c>
    </row>
    <row r="32" spans="1:4">
      <c r="A32" s="529" t="s">
        <v>357</v>
      </c>
      <c r="B32" s="584">
        <v>9554.087309999999</v>
      </c>
      <c r="C32" s="524">
        <v>-0.39375388213441637</v>
      </c>
      <c r="D32" s="523">
        <v>-6205.3328800000018</v>
      </c>
    </row>
    <row r="33" spans="1:4">
      <c r="A33" s="529" t="s">
        <v>358</v>
      </c>
      <c r="B33" s="584">
        <v>14084.72791</v>
      </c>
      <c r="C33" s="524">
        <v>-0.38855101383187102</v>
      </c>
      <c r="D33" s="523">
        <v>-8950.272930000001</v>
      </c>
    </row>
    <row r="34" spans="1:4">
      <c r="A34" s="529" t="s">
        <v>359</v>
      </c>
      <c r="B34" s="584">
        <v>5537.6615300000003</v>
      </c>
      <c r="C34" s="524">
        <v>3.3674514993765149E-2</v>
      </c>
      <c r="D34" s="523">
        <v>180.40308000000005</v>
      </c>
    </row>
    <row r="35" spans="1:4">
      <c r="A35" s="529" t="s">
        <v>360</v>
      </c>
      <c r="B35" s="584">
        <v>1661.5573500000003</v>
      </c>
      <c r="C35" s="524">
        <v>-7.6527690335468496E-2</v>
      </c>
      <c r="D35" s="523">
        <v>-137.69242999999983</v>
      </c>
    </row>
    <row r="36" spans="1:4" ht="22.5">
      <c r="A36" s="529" t="s">
        <v>361</v>
      </c>
      <c r="B36" s="584">
        <v>3876.1041800000003</v>
      </c>
      <c r="C36" s="585">
        <v>8.9402679842261482E-2</v>
      </c>
      <c r="D36" s="523">
        <v>318.09551000000056</v>
      </c>
    </row>
    <row r="37" spans="1:4">
      <c r="A37" s="529" t="s">
        <v>363</v>
      </c>
      <c r="B37" s="584">
        <v>3934.5653200000002</v>
      </c>
      <c r="C37" s="524">
        <v>-0.4936506382044562</v>
      </c>
      <c r="D37" s="523">
        <v>-3835.8904499999985</v>
      </c>
    </row>
    <row r="38" spans="1:4">
      <c r="A38" s="529" t="s">
        <v>362</v>
      </c>
      <c r="B38" s="584">
        <v>10738.068659999999</v>
      </c>
      <c r="C38" s="524">
        <v>-0.90669413867009563</v>
      </c>
      <c r="D38" s="523">
        <v>-104346.54131999999</v>
      </c>
    </row>
    <row r="39" spans="1:4" ht="22.5">
      <c r="A39" s="529" t="s">
        <v>364</v>
      </c>
      <c r="B39" s="584">
        <v>-6803.5033400000011</v>
      </c>
      <c r="C39" s="585">
        <v>-0.9366019944891294</v>
      </c>
      <c r="D39" s="523">
        <v>100510.65086999998</v>
      </c>
    </row>
    <row r="40" spans="1:4">
      <c r="A40" s="529" t="s">
        <v>366</v>
      </c>
      <c r="B40" s="584">
        <v>33111.042070000003</v>
      </c>
      <c r="C40" s="524">
        <v>-0.36229429104612937</v>
      </c>
      <c r="D40" s="523">
        <v>-18811.093179999989</v>
      </c>
    </row>
    <row r="41" spans="1:4">
      <c r="A41" s="529" t="s">
        <v>365</v>
      </c>
      <c r="B41" s="584">
        <v>21953.713319999995</v>
      </c>
      <c r="C41" s="524">
        <v>-0.83449057254709424</v>
      </c>
      <c r="D41" s="523">
        <v>-110689.56663000003</v>
      </c>
    </row>
    <row r="42" spans="1:4" ht="22.5">
      <c r="A42" s="529" t="s">
        <v>367</v>
      </c>
      <c r="B42" s="584">
        <v>11157.328750000002</v>
      </c>
      <c r="C42" s="585">
        <v>-1.1382206457981512</v>
      </c>
      <c r="D42" s="523">
        <v>91878.47344999999</v>
      </c>
    </row>
    <row r="43" spans="1:4">
      <c r="A43" s="529" t="s">
        <v>370</v>
      </c>
      <c r="B43" s="584">
        <v>453.02173999999997</v>
      </c>
      <c r="C43" s="585">
        <v>0.7528572814317982</v>
      </c>
      <c r="D43" s="523">
        <v>194.57414999999997</v>
      </c>
    </row>
    <row r="44" spans="1:4" ht="21.75">
      <c r="A44" s="702" t="s">
        <v>368</v>
      </c>
      <c r="B44" s="703">
        <v>10704.307010000002</v>
      </c>
      <c r="C44" s="704">
        <v>-1.1321852420751426</v>
      </c>
      <c r="D44" s="698">
        <v>91683.89929999999</v>
      </c>
    </row>
    <row r="45" spans="1:4">
      <c r="A45" s="22" t="s">
        <v>369</v>
      </c>
    </row>
    <row r="47" spans="1:4">
      <c r="A47" s="233" t="s">
        <v>911</v>
      </c>
    </row>
    <row r="48" spans="1:4">
      <c r="A48" s="593" t="s">
        <v>912</v>
      </c>
    </row>
    <row r="49" spans="1:5">
      <c r="B49" s="66" t="s">
        <v>339</v>
      </c>
    </row>
    <row r="50" spans="1:5" ht="22.5">
      <c r="A50" s="1086" t="s">
        <v>343</v>
      </c>
      <c r="B50" s="577" t="s">
        <v>355</v>
      </c>
      <c r="C50" s="234"/>
      <c r="D50" s="1088"/>
      <c r="E50" s="1088"/>
    </row>
    <row r="51" spans="1:5" ht="22.5">
      <c r="A51" s="1087"/>
      <c r="B51" s="578" t="s">
        <v>1123</v>
      </c>
      <c r="C51" s="235"/>
      <c r="D51" s="1088"/>
      <c r="E51" s="1088"/>
    </row>
    <row r="52" spans="1:5">
      <c r="A52" s="586" t="s">
        <v>371</v>
      </c>
      <c r="B52" s="587">
        <v>943806.45281999989</v>
      </c>
      <c r="C52" s="236"/>
      <c r="D52" s="237"/>
      <c r="E52" s="238"/>
    </row>
    <row r="53" spans="1:5" ht="22.5">
      <c r="A53" s="529" t="s">
        <v>372</v>
      </c>
      <c r="B53" s="587">
        <v>144887.94693999999</v>
      </c>
      <c r="C53" s="236"/>
      <c r="D53" s="237"/>
      <c r="E53" s="238"/>
    </row>
    <row r="54" spans="1:5" ht="22.5">
      <c r="A54" s="529" t="s">
        <v>373</v>
      </c>
      <c r="B54" s="587">
        <v>531200.10972000007</v>
      </c>
      <c r="C54" s="236"/>
      <c r="D54" s="237"/>
      <c r="E54" s="238"/>
    </row>
    <row r="55" spans="1:5">
      <c r="A55" s="705" t="s">
        <v>374</v>
      </c>
      <c r="B55" s="706">
        <v>1619894.50948</v>
      </c>
      <c r="C55" s="239"/>
      <c r="D55" s="240"/>
      <c r="E55" s="241"/>
    </row>
    <row r="56" spans="1:5">
      <c r="A56" s="22" t="s">
        <v>354</v>
      </c>
    </row>
    <row r="57" spans="1:5">
      <c r="A57" s="22"/>
    </row>
    <row r="58" spans="1:5">
      <c r="A58" s="233" t="s">
        <v>913</v>
      </c>
    </row>
    <row r="59" spans="1:5">
      <c r="A59" s="593" t="s">
        <v>914</v>
      </c>
    </row>
    <row r="60" spans="1:5">
      <c r="A60" s="22"/>
      <c r="B60" s="66" t="s">
        <v>339</v>
      </c>
    </row>
    <row r="61" spans="1:5" ht="22.5">
      <c r="A61" s="1086" t="s">
        <v>343</v>
      </c>
      <c r="B61" s="577" t="s">
        <v>340</v>
      </c>
    </row>
    <row r="62" spans="1:5">
      <c r="A62" s="1087"/>
      <c r="B62" s="578" t="s">
        <v>1111</v>
      </c>
    </row>
    <row r="63" spans="1:5">
      <c r="A63" s="586" t="s">
        <v>375</v>
      </c>
      <c r="B63" s="587">
        <v>380395.08640000003</v>
      </c>
    </row>
    <row r="64" spans="1:5" ht="22.5">
      <c r="A64" s="529" t="s">
        <v>372</v>
      </c>
      <c r="B64" s="587">
        <v>176212.55188999997</v>
      </c>
    </row>
    <row r="65" spans="1:5" ht="22.5">
      <c r="A65" s="529" t="s">
        <v>373</v>
      </c>
      <c r="B65" s="587">
        <v>411652.36844000005</v>
      </c>
    </row>
    <row r="66" spans="1:5">
      <c r="A66" s="705" t="s">
        <v>376</v>
      </c>
      <c r="B66" s="706">
        <v>968260.00673000002</v>
      </c>
    </row>
    <row r="67" spans="1:5">
      <c r="A67" s="22" t="s">
        <v>369</v>
      </c>
    </row>
    <row r="69" spans="1:5">
      <c r="A69" s="687" t="s">
        <v>98</v>
      </c>
      <c r="E69" s="36" t="s">
        <v>1101</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RowHeight="12"/>
  <cols>
    <col min="1" max="1" width="11" style="933" customWidth="1"/>
    <col min="2" max="2" width="19.42578125" style="933" customWidth="1"/>
    <col min="3" max="16384" width="9.140625" style="933"/>
  </cols>
  <sheetData>
    <row r="1" spans="1:2" ht="12.75">
      <c r="A1" s="152" t="s">
        <v>1098</v>
      </c>
    </row>
    <row r="2" spans="1:2">
      <c r="A2" s="594" t="s">
        <v>1099</v>
      </c>
    </row>
    <row r="4" spans="1:2">
      <c r="B4" s="66" t="s">
        <v>339</v>
      </c>
    </row>
    <row r="5" spans="1:2" ht="48">
      <c r="A5" s="937" t="s">
        <v>1096</v>
      </c>
      <c r="B5" s="937" t="s">
        <v>1100</v>
      </c>
    </row>
    <row r="6" spans="1:2">
      <c r="A6" s="936">
        <v>42735</v>
      </c>
      <c r="B6" s="935">
        <v>1203495.0464000001</v>
      </c>
    </row>
    <row r="7" spans="1:2">
      <c r="A7" s="936">
        <v>42825</v>
      </c>
      <c r="B7" s="935">
        <v>1146319.70306</v>
      </c>
    </row>
    <row r="8" spans="1:2">
      <c r="A8" s="936">
        <v>42916</v>
      </c>
      <c r="B8" s="935">
        <v>877228.42964999995</v>
      </c>
    </row>
    <row r="9" spans="1:2">
      <c r="A9" s="936">
        <v>43008</v>
      </c>
      <c r="B9" s="935">
        <v>894151.84952999989</v>
      </c>
    </row>
    <row r="10" spans="1:2">
      <c r="A10" s="936">
        <v>43100</v>
      </c>
      <c r="B10" s="935">
        <v>1107262.56757</v>
      </c>
    </row>
    <row r="11" spans="1:2">
      <c r="A11" s="936">
        <v>43190</v>
      </c>
      <c r="B11" s="935">
        <v>900884.15221000009</v>
      </c>
    </row>
    <row r="12" spans="1:2">
      <c r="A12" s="936">
        <v>43281</v>
      </c>
      <c r="B12" s="935">
        <v>848211.15226999996</v>
      </c>
    </row>
    <row r="13" spans="1:2">
      <c r="A13" s="936">
        <v>43373</v>
      </c>
      <c r="B13" s="935">
        <v>810938.32378999994</v>
      </c>
    </row>
    <row r="14" spans="1:2">
      <c r="A14" s="936">
        <v>43465</v>
      </c>
      <c r="B14" s="935">
        <v>1130869.9720300001</v>
      </c>
    </row>
    <row r="15" spans="1:2">
      <c r="A15" s="936">
        <v>43555</v>
      </c>
      <c r="B15" s="935">
        <v>1115130.94731</v>
      </c>
    </row>
    <row r="16" spans="1:2">
      <c r="A16" s="936" t="s">
        <v>1137</v>
      </c>
      <c r="B16" s="935">
        <v>963335.01599999995</v>
      </c>
    </row>
    <row r="17" spans="1:1">
      <c r="A17" s="22" t="s">
        <v>1097</v>
      </c>
    </row>
    <row r="60" spans="8:8">
      <c r="H60" s="36" t="s">
        <v>1102</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1"/>
  <sheetViews>
    <sheetView showGridLines="0" zoomScaleNormal="100" workbookViewId="0"/>
  </sheetViews>
  <sheetFormatPr defaultRowHeight="15"/>
  <cols>
    <col min="1" max="1" width="53.5703125" customWidth="1"/>
    <col min="2" max="2" width="13.7109375" customWidth="1"/>
    <col min="3" max="3" width="22" bestFit="1" customWidth="1"/>
    <col min="4" max="4" width="14" customWidth="1"/>
    <col min="5" max="5" width="10" bestFit="1" customWidth="1"/>
    <col min="7" max="7" width="10.42578125" customWidth="1"/>
    <col min="8" max="8" width="10" bestFit="1" customWidth="1"/>
    <col min="9" max="10" width="9.7109375" customWidth="1"/>
    <col min="11" max="11" width="8" customWidth="1"/>
    <col min="12" max="12" width="7.5703125" customWidth="1"/>
    <col min="13" max="13" width="10.28515625" customWidth="1"/>
    <col min="15" max="15" width="11.5703125" bestFit="1" customWidth="1"/>
  </cols>
  <sheetData>
    <row r="1" spans="1:13" ht="12.75" customHeight="1">
      <c r="A1" s="155" t="s">
        <v>933</v>
      </c>
      <c r="D1" s="142" t="str">
        <f>Naslovnica!A20</f>
        <v>Kolovoz 2019.</v>
      </c>
    </row>
    <row r="2" spans="1:13" ht="12.75" customHeight="1">
      <c r="A2" s="623" t="s">
        <v>934</v>
      </c>
      <c r="D2" s="599" t="str">
        <f>Naslovnica!A24</f>
        <v>August 2019</v>
      </c>
    </row>
    <row r="3" spans="1:13" ht="12.75" customHeight="1"/>
    <row r="4" spans="1:13" ht="12.75" customHeight="1">
      <c r="D4" s="66" t="s">
        <v>415</v>
      </c>
      <c r="E4" s="320"/>
      <c r="F4" s="320"/>
      <c r="G4" s="320"/>
      <c r="J4" s="320"/>
      <c r="K4" s="320"/>
      <c r="L4" s="320"/>
      <c r="M4" s="320"/>
    </row>
    <row r="5" spans="1:13" ht="31.5" customHeight="1">
      <c r="A5" s="892"/>
      <c r="B5" s="893" t="str">
        <f>D1</f>
        <v>Kolovoz 2019.</v>
      </c>
      <c r="C5" s="894" t="s">
        <v>793</v>
      </c>
      <c r="D5" s="894" t="s">
        <v>20</v>
      </c>
      <c r="E5" s="318"/>
      <c r="F5" s="319"/>
      <c r="G5" s="319"/>
      <c r="H5" s="318"/>
      <c r="I5" s="318"/>
      <c r="J5" s="318"/>
      <c r="K5" s="989"/>
      <c r="L5" s="989"/>
      <c r="M5" s="989"/>
    </row>
    <row r="6" spans="1:13" s="274" customFormat="1" ht="24">
      <c r="A6" s="892"/>
      <c r="B6" s="895" t="str">
        <f>D2</f>
        <v>August 2019</v>
      </c>
      <c r="C6" s="895" t="s">
        <v>48</v>
      </c>
      <c r="D6" s="913" t="s">
        <v>330</v>
      </c>
      <c r="E6" s="318"/>
      <c r="F6" s="319"/>
      <c r="G6" s="319"/>
      <c r="H6" s="318"/>
      <c r="I6" s="318"/>
      <c r="J6" s="318"/>
      <c r="K6" s="989"/>
      <c r="L6" s="989"/>
      <c r="M6" s="989"/>
    </row>
    <row r="7" spans="1:13" ht="24">
      <c r="A7" s="896" t="s">
        <v>1009</v>
      </c>
      <c r="B7" s="897">
        <v>20292.920099998941</v>
      </c>
      <c r="C7" s="897">
        <v>-4487.1327299996701</v>
      </c>
      <c r="D7" s="897"/>
      <c r="E7" s="312"/>
      <c r="F7" s="319"/>
      <c r="G7" s="864"/>
      <c r="H7" s="312"/>
      <c r="I7" s="312"/>
      <c r="J7" s="312"/>
      <c r="K7" s="989"/>
      <c r="L7" s="989"/>
      <c r="M7" s="989"/>
    </row>
    <row r="8" spans="1:13" s="274" customFormat="1">
      <c r="A8" s="898" t="s">
        <v>1010</v>
      </c>
      <c r="B8" s="899"/>
      <c r="C8" s="899"/>
      <c r="D8" s="899"/>
      <c r="E8" s="312"/>
      <c r="F8" s="312"/>
      <c r="G8" s="312"/>
      <c r="H8" s="312"/>
      <c r="I8" s="312"/>
      <c r="J8" s="312"/>
      <c r="K8" s="312"/>
      <c r="L8" s="312"/>
      <c r="M8" s="312"/>
    </row>
    <row r="9" spans="1:13" s="274" customFormat="1">
      <c r="A9" s="900" t="s">
        <v>1011</v>
      </c>
      <c r="B9" s="897">
        <v>569873.13207000005</v>
      </c>
      <c r="C9" s="897">
        <v>-5483.9708100002026</v>
      </c>
      <c r="D9" s="897">
        <v>4381063.0109000001</v>
      </c>
      <c r="E9" s="312"/>
      <c r="F9" s="312"/>
      <c r="G9" s="312"/>
      <c r="H9" s="312"/>
      <c r="I9" s="312"/>
      <c r="J9" s="312"/>
      <c r="K9" s="312"/>
      <c r="L9" s="312"/>
      <c r="M9" s="312"/>
    </row>
    <row r="10" spans="1:13" s="274" customFormat="1">
      <c r="A10" s="900" t="s">
        <v>1012</v>
      </c>
      <c r="B10" s="897">
        <v>154405.70276999997</v>
      </c>
      <c r="C10" s="897">
        <v>-37540.19299000001</v>
      </c>
      <c r="D10" s="897">
        <v>1342069.4497599998</v>
      </c>
      <c r="E10" s="312"/>
      <c r="F10" s="312"/>
      <c r="G10" s="312"/>
      <c r="H10" s="312"/>
      <c r="I10" s="312"/>
      <c r="J10" s="312"/>
      <c r="K10" s="312"/>
      <c r="L10" s="312"/>
      <c r="M10" s="312"/>
    </row>
    <row r="11" spans="1:13" s="274" customFormat="1" ht="24">
      <c r="A11" s="901" t="s">
        <v>1013</v>
      </c>
      <c r="B11" s="897">
        <v>16563.279710000003</v>
      </c>
      <c r="C11" s="897">
        <v>-6513.7690299999958</v>
      </c>
      <c r="D11" s="897">
        <v>162933.53276</v>
      </c>
      <c r="E11" s="312"/>
      <c r="F11" s="312"/>
      <c r="G11" s="312"/>
      <c r="H11" s="312"/>
      <c r="I11" s="312"/>
      <c r="J11" s="312"/>
      <c r="K11" s="312"/>
      <c r="L11" s="312"/>
      <c r="M11" s="312"/>
    </row>
    <row r="12" spans="1:13" s="274" customFormat="1">
      <c r="A12" s="900" t="s">
        <v>1014</v>
      </c>
      <c r="B12" s="897">
        <v>1011.6911000000001</v>
      </c>
      <c r="C12" s="897">
        <v>60.565310000000068</v>
      </c>
      <c r="D12" s="897">
        <v>12589.69678</v>
      </c>
      <c r="E12" s="312"/>
      <c r="F12" s="312"/>
      <c r="G12" s="312"/>
      <c r="H12" s="312"/>
      <c r="I12" s="312"/>
      <c r="J12" s="312"/>
      <c r="K12" s="312"/>
      <c r="L12" s="312"/>
      <c r="M12" s="312"/>
    </row>
    <row r="13" spans="1:13" s="274" customFormat="1">
      <c r="A13" s="901" t="s">
        <v>1015</v>
      </c>
      <c r="B13" s="897">
        <v>575.57798000000003</v>
      </c>
      <c r="C13" s="897">
        <v>-479.95698999999991</v>
      </c>
      <c r="D13" s="897">
        <v>7041.1825599999993</v>
      </c>
      <c r="E13" s="312"/>
      <c r="F13" s="312"/>
      <c r="G13" s="312"/>
      <c r="H13" s="312"/>
      <c r="I13" s="312"/>
      <c r="J13" s="312"/>
      <c r="K13" s="312"/>
      <c r="L13" s="312"/>
      <c r="M13" s="312"/>
    </row>
    <row r="14" spans="1:13" s="274" customFormat="1">
      <c r="A14" s="902" t="s">
        <v>1016</v>
      </c>
      <c r="B14" s="903">
        <v>742429.38363000005</v>
      </c>
      <c r="C14" s="903">
        <v>-49957.32451000021</v>
      </c>
      <c r="D14" s="903">
        <v>5905696.8727599988</v>
      </c>
      <c r="E14" s="312"/>
      <c r="F14" s="312"/>
      <c r="G14" s="312"/>
      <c r="H14" s="312"/>
      <c r="I14" s="312"/>
      <c r="J14" s="312"/>
      <c r="K14" s="312"/>
      <c r="L14" s="312"/>
      <c r="M14" s="312"/>
    </row>
    <row r="15" spans="1:13" s="274" customFormat="1">
      <c r="A15" s="898" t="s">
        <v>1017</v>
      </c>
      <c r="B15" s="897"/>
      <c r="C15" s="897"/>
      <c r="D15" s="897"/>
      <c r="E15" s="312"/>
      <c r="F15" s="312"/>
      <c r="G15" s="312"/>
      <c r="H15" s="312"/>
      <c r="I15" s="312"/>
      <c r="J15" s="312"/>
      <c r="K15" s="312"/>
      <c r="L15" s="312"/>
      <c r="M15" s="312"/>
    </row>
    <row r="16" spans="1:13" s="274" customFormat="1">
      <c r="A16" s="900" t="s">
        <v>1018</v>
      </c>
      <c r="B16" s="897">
        <v>2845.9674399999999</v>
      </c>
      <c r="C16" s="897">
        <v>-66.518160000000535</v>
      </c>
      <c r="D16" s="897">
        <v>22090.61922</v>
      </c>
      <c r="E16" s="312"/>
      <c r="F16" s="312"/>
      <c r="G16" s="312"/>
      <c r="H16" s="312"/>
      <c r="I16" s="312"/>
      <c r="J16" s="312"/>
      <c r="K16" s="312"/>
      <c r="L16" s="312"/>
      <c r="M16" s="312"/>
    </row>
    <row r="17" spans="1:14" s="274" customFormat="1">
      <c r="A17" s="904" t="s">
        <v>1019</v>
      </c>
      <c r="B17" s="897">
        <v>2845.9380499999997</v>
      </c>
      <c r="C17" s="897">
        <v>-61.364900000000489</v>
      </c>
      <c r="D17" s="897">
        <v>22084.954669999999</v>
      </c>
      <c r="E17" s="312"/>
      <c r="F17" s="312"/>
      <c r="G17" s="312"/>
      <c r="H17" s="312"/>
      <c r="I17" s="312"/>
      <c r="J17" s="312"/>
      <c r="K17" s="312"/>
      <c r="L17" s="312"/>
      <c r="M17" s="312"/>
    </row>
    <row r="18" spans="1:14" s="274" customFormat="1">
      <c r="A18" s="904" t="s">
        <v>1020</v>
      </c>
      <c r="B18" s="905">
        <v>2.9389999999999999E-2</v>
      </c>
      <c r="C18" s="905">
        <v>-5.1532599999999995</v>
      </c>
      <c r="D18" s="897">
        <v>5.6645500000000002</v>
      </c>
      <c r="E18" s="312"/>
      <c r="F18" s="312"/>
      <c r="G18" s="312"/>
      <c r="H18" s="312"/>
      <c r="I18" s="312"/>
      <c r="J18" s="312"/>
      <c r="K18" s="312"/>
      <c r="L18" s="312"/>
      <c r="M18" s="312"/>
    </row>
    <row r="19" spans="1:14" s="274" customFormat="1">
      <c r="A19" s="900" t="s">
        <v>1021</v>
      </c>
      <c r="B19" s="897">
        <v>646699.25177000009</v>
      </c>
      <c r="C19" s="897">
        <v>-14610.003959999885</v>
      </c>
      <c r="D19" s="897">
        <v>5082271.2647100007</v>
      </c>
      <c r="E19" s="312"/>
      <c r="F19" s="312"/>
      <c r="G19" s="312"/>
      <c r="H19" s="312"/>
      <c r="I19" s="312"/>
      <c r="J19" s="312"/>
      <c r="K19" s="312"/>
      <c r="L19" s="312"/>
      <c r="M19" s="312"/>
    </row>
    <row r="20" spans="1:14" s="274" customFormat="1">
      <c r="A20" s="904" t="s">
        <v>1022</v>
      </c>
      <c r="B20" s="897">
        <v>566352.74987000006</v>
      </c>
      <c r="C20" s="897">
        <v>-12223.14468999987</v>
      </c>
      <c r="D20" s="897">
        <v>4390117.9621200003</v>
      </c>
      <c r="E20" s="312"/>
      <c r="F20" s="312"/>
      <c r="G20" s="312"/>
      <c r="H20" s="312"/>
      <c r="I20" s="312"/>
      <c r="J20" s="312"/>
      <c r="K20" s="312"/>
      <c r="L20" s="312"/>
      <c r="M20" s="312"/>
    </row>
    <row r="21" spans="1:14" s="274" customFormat="1">
      <c r="A21" s="904" t="s">
        <v>1023</v>
      </c>
      <c r="B21" s="897">
        <v>80346.501900000003</v>
      </c>
      <c r="C21" s="897">
        <v>-2386.8592700000008</v>
      </c>
      <c r="D21" s="897">
        <v>692153.30259000009</v>
      </c>
      <c r="E21" s="312"/>
      <c r="F21" s="312"/>
      <c r="G21" s="312"/>
      <c r="H21" s="312"/>
      <c r="I21" s="312"/>
      <c r="J21" s="312"/>
      <c r="K21" s="312"/>
      <c r="L21" s="312"/>
      <c r="M21" s="312"/>
    </row>
    <row r="22" spans="1:14" s="274" customFormat="1" ht="24">
      <c r="A22" s="901" t="s">
        <v>1024</v>
      </c>
      <c r="B22" s="897">
        <v>20233.004739999997</v>
      </c>
      <c r="C22" s="897">
        <v>-4847.388890000002</v>
      </c>
      <c r="D22" s="897">
        <v>160487.19278000001</v>
      </c>
      <c r="E22" s="312"/>
      <c r="F22" s="312"/>
      <c r="G22" s="312"/>
      <c r="H22" s="312"/>
      <c r="I22" s="312"/>
      <c r="J22" s="312"/>
      <c r="K22" s="312"/>
      <c r="L22" s="312"/>
      <c r="M22" s="312"/>
    </row>
    <row r="23" spans="1:14" s="274" customFormat="1">
      <c r="A23" s="901" t="s">
        <v>1025</v>
      </c>
      <c r="B23" s="897">
        <v>74579.88029999999</v>
      </c>
      <c r="C23" s="897">
        <v>-30759.791390000013</v>
      </c>
      <c r="D23" s="897">
        <v>634495.80819000001</v>
      </c>
      <c r="E23" s="312"/>
      <c r="F23" s="312"/>
      <c r="G23" s="312"/>
      <c r="H23" s="312"/>
      <c r="I23" s="312"/>
      <c r="J23" s="312"/>
      <c r="K23" s="312"/>
      <c r="L23" s="312"/>
      <c r="M23" s="312"/>
    </row>
    <row r="24" spans="1:14" s="274" customFormat="1">
      <c r="A24" s="900" t="s">
        <v>1026</v>
      </c>
      <c r="B24" s="897">
        <v>575.57798000000003</v>
      </c>
      <c r="C24" s="897">
        <v>-479.95698999999991</v>
      </c>
      <c r="D24" s="897">
        <v>7041.1825599999993</v>
      </c>
      <c r="E24" s="312"/>
      <c r="F24" s="312"/>
      <c r="G24" s="312"/>
      <c r="H24" s="312"/>
      <c r="I24" s="312"/>
      <c r="J24" s="312"/>
      <c r="K24" s="312"/>
      <c r="L24" s="312"/>
      <c r="M24" s="312"/>
    </row>
    <row r="25" spans="1:14" s="274" customFormat="1" ht="30.75" customHeight="1">
      <c r="A25" s="901" t="s">
        <v>1027</v>
      </c>
      <c r="B25" s="897">
        <v>545.62825999999995</v>
      </c>
      <c r="C25" s="897">
        <v>-630.87099000000012</v>
      </c>
      <c r="D25" s="897">
        <v>8151.5915799999984</v>
      </c>
      <c r="E25" s="312"/>
      <c r="F25" s="312"/>
      <c r="G25" s="312"/>
      <c r="H25" s="312"/>
      <c r="I25" s="312"/>
      <c r="J25" s="312"/>
      <c r="K25" s="312"/>
      <c r="L25" s="312"/>
      <c r="M25" s="312"/>
    </row>
    <row r="26" spans="1:14">
      <c r="A26" s="902" t="s">
        <v>1028</v>
      </c>
      <c r="B26" s="903">
        <v>745479.31049000006</v>
      </c>
      <c r="C26" s="903">
        <v>-51394.530379999895</v>
      </c>
      <c r="D26" s="903">
        <v>5914537.6590400003</v>
      </c>
      <c r="E26" s="313"/>
      <c r="F26" s="313"/>
      <c r="G26" s="313"/>
      <c r="H26" s="313"/>
      <c r="I26" s="313"/>
      <c r="J26" s="313"/>
      <c r="K26" s="314"/>
      <c r="L26" s="313"/>
      <c r="M26" s="313"/>
      <c r="N26" s="54"/>
    </row>
    <row r="27" spans="1:14">
      <c r="A27" s="383" t="s">
        <v>1029</v>
      </c>
      <c r="B27" s="897">
        <v>17242.993239998934</v>
      </c>
      <c r="C27" s="897">
        <v>-3049.9268600000069</v>
      </c>
      <c r="D27" s="897"/>
      <c r="E27" s="313"/>
      <c r="F27" s="313"/>
      <c r="G27" s="313"/>
      <c r="H27" s="313"/>
      <c r="I27" s="313"/>
      <c r="J27" s="313"/>
      <c r="K27" s="314"/>
      <c r="L27" s="313"/>
      <c r="M27" s="313"/>
      <c r="N27" s="54"/>
    </row>
    <row r="28" spans="1:14" ht="12.75" customHeight="1">
      <c r="A28" s="991"/>
      <c r="B28" s="991"/>
      <c r="C28" s="991"/>
    </row>
    <row r="29" spans="1:14" ht="12.75" customHeight="1"/>
    <row r="30" spans="1:14" ht="12.75" customHeight="1">
      <c r="A30" s="155"/>
      <c r="D30" s="8" t="str">
        <f>Naslovnica!A20</f>
        <v>Kolovoz 2019.</v>
      </c>
    </row>
    <row r="31" spans="1:14" ht="12.75" customHeight="1">
      <c r="A31" s="363" t="s">
        <v>817</v>
      </c>
      <c r="B31" s="322"/>
      <c r="C31" s="322"/>
      <c r="D31" s="599" t="str">
        <f>Naslovnica!A24</f>
        <v>August 2019</v>
      </c>
      <c r="E31" s="274"/>
      <c r="G31" s="274"/>
      <c r="H31" s="274"/>
      <c r="I31" s="274"/>
    </row>
    <row r="32" spans="1:14" ht="12.75" customHeight="1">
      <c r="A32" s="623" t="s">
        <v>994</v>
      </c>
      <c r="B32" s="322"/>
      <c r="C32" s="322"/>
      <c r="D32" s="66" t="s">
        <v>739</v>
      </c>
      <c r="E32" s="274"/>
      <c r="F32" s="274"/>
      <c r="G32" s="274"/>
      <c r="H32" s="274"/>
      <c r="I32" s="274"/>
    </row>
    <row r="33" spans="1:14" ht="28.5" customHeight="1">
      <c r="A33" s="760"/>
      <c r="B33" s="761" t="str">
        <f>$D$1</f>
        <v>Kolovoz 2019.</v>
      </c>
      <c r="C33" s="836" t="str">
        <f>$C$5</f>
        <v>Promjena u odnosu na prethodni mjesec</v>
      </c>
      <c r="D33" s="862" t="s">
        <v>20</v>
      </c>
      <c r="E33" s="274"/>
      <c r="F33" s="274"/>
      <c r="G33" s="274"/>
      <c r="H33" s="274"/>
      <c r="I33" s="274"/>
      <c r="J33" s="320"/>
      <c r="K33" s="320"/>
      <c r="L33" s="320"/>
      <c r="M33" s="320"/>
    </row>
    <row r="34" spans="1:14" s="274" customFormat="1" ht="25.5">
      <c r="A34" s="760"/>
      <c r="B34" s="762" t="str">
        <f>D2</f>
        <v>August 2019</v>
      </c>
      <c r="C34" s="762" t="s">
        <v>48</v>
      </c>
      <c r="D34" s="914" t="s">
        <v>330</v>
      </c>
      <c r="J34" s="320"/>
      <c r="K34" s="320"/>
      <c r="L34" s="320"/>
      <c r="M34" s="320"/>
    </row>
    <row r="35" spans="1:14" ht="25.5">
      <c r="A35" s="881" t="s">
        <v>993</v>
      </c>
      <c r="B35" s="359">
        <v>301987.36605000024</v>
      </c>
      <c r="C35" s="359">
        <v>2069.6685200000065</v>
      </c>
      <c r="D35" s="359"/>
      <c r="E35" s="318"/>
      <c r="F35" s="318"/>
      <c r="G35" s="318"/>
      <c r="H35" s="318"/>
      <c r="I35" s="319"/>
      <c r="J35" s="989"/>
      <c r="K35" s="989"/>
      <c r="L35" s="992"/>
      <c r="M35" s="989"/>
    </row>
    <row r="36" spans="1:14" ht="14.25" customHeight="1">
      <c r="A36" s="361" t="s">
        <v>985</v>
      </c>
      <c r="B36" s="359"/>
      <c r="C36" s="359"/>
      <c r="D36" s="359"/>
      <c r="E36" s="312"/>
      <c r="F36" s="312"/>
      <c r="G36" s="312"/>
      <c r="H36" s="312"/>
      <c r="I36" s="321"/>
      <c r="J36" s="990"/>
      <c r="K36" s="989"/>
      <c r="L36" s="990"/>
      <c r="M36" s="990"/>
    </row>
    <row r="37" spans="1:14">
      <c r="A37" s="362" t="s">
        <v>986</v>
      </c>
      <c r="B37" s="359">
        <v>18839.607760000003</v>
      </c>
      <c r="C37" s="359">
        <v>-4796.7523099999962</v>
      </c>
      <c r="D37" s="359">
        <v>153194.69041000001</v>
      </c>
      <c r="E37" s="316"/>
      <c r="F37" s="316"/>
      <c r="G37" s="316"/>
      <c r="H37" s="316"/>
      <c r="I37" s="316"/>
      <c r="J37" s="316"/>
      <c r="K37" s="316"/>
      <c r="L37" s="316"/>
      <c r="M37" s="316"/>
      <c r="N37" s="54"/>
    </row>
    <row r="38" spans="1:14" ht="26.25" customHeight="1">
      <c r="A38" s="362" t="s">
        <v>987</v>
      </c>
      <c r="B38" s="359">
        <v>1393.39698</v>
      </c>
      <c r="C38" s="359">
        <v>-50.636580000000095</v>
      </c>
      <c r="D38" s="359">
        <v>7292.5023700000002</v>
      </c>
      <c r="E38" s="316"/>
      <c r="F38" s="316"/>
      <c r="G38" s="316"/>
      <c r="H38" s="316"/>
      <c r="I38" s="316"/>
      <c r="J38" s="316"/>
      <c r="K38" s="316"/>
      <c r="L38" s="316"/>
      <c r="M38" s="316"/>
      <c r="N38" s="54"/>
    </row>
    <row r="39" spans="1:14" s="274" customFormat="1" ht="25.5">
      <c r="A39" s="362" t="s">
        <v>988</v>
      </c>
      <c r="B39" s="359">
        <v>42.167989999999996</v>
      </c>
      <c r="C39" s="359">
        <v>-24.155640000000012</v>
      </c>
      <c r="D39" s="359">
        <v>629.68592000000001</v>
      </c>
      <c r="E39" s="316"/>
      <c r="F39" s="316"/>
      <c r="G39" s="316"/>
      <c r="H39" s="316"/>
      <c r="I39" s="316"/>
      <c r="J39" s="316"/>
      <c r="K39" s="316"/>
      <c r="L39" s="316"/>
      <c r="M39" s="316"/>
      <c r="N39" s="54"/>
    </row>
    <row r="40" spans="1:14" s="274" customFormat="1">
      <c r="A40" s="764" t="s">
        <v>989</v>
      </c>
      <c r="B40" s="763">
        <v>20275.172730000006</v>
      </c>
      <c r="C40" s="763">
        <v>-4871.5445299999919</v>
      </c>
      <c r="D40" s="763">
        <v>161116.8787</v>
      </c>
      <c r="E40" s="316"/>
      <c r="F40" s="316"/>
      <c r="G40" s="316"/>
      <c r="H40" s="316"/>
      <c r="I40" s="316"/>
      <c r="J40" s="316"/>
      <c r="K40" s="316"/>
      <c r="L40" s="316"/>
      <c r="M40" s="316"/>
      <c r="N40" s="54"/>
    </row>
    <row r="41" spans="1:14" s="274" customFormat="1">
      <c r="A41" s="361" t="s">
        <v>990</v>
      </c>
      <c r="B41" s="359"/>
      <c r="C41" s="359"/>
      <c r="D41" s="359"/>
      <c r="E41" s="316"/>
      <c r="F41" s="316"/>
      <c r="G41" s="316"/>
      <c r="H41" s="316"/>
      <c r="I41" s="316"/>
      <c r="J41" s="316"/>
      <c r="K41" s="316"/>
      <c r="L41" s="316"/>
      <c r="M41" s="316"/>
      <c r="N41" s="54"/>
    </row>
    <row r="42" spans="1:14" ht="25.5">
      <c r="A42" s="362" t="s">
        <v>991</v>
      </c>
      <c r="B42" s="359">
        <v>16521.111720000001</v>
      </c>
      <c r="C42" s="359">
        <v>-6489.6133899999986</v>
      </c>
      <c r="D42" s="359">
        <v>162303.84684000001</v>
      </c>
      <c r="E42" s="315"/>
      <c r="F42" s="315"/>
      <c r="G42" s="315"/>
      <c r="H42" s="315"/>
      <c r="I42" s="315"/>
      <c r="J42" s="315"/>
      <c r="K42" s="315"/>
      <c r="L42" s="315"/>
      <c r="M42" s="315"/>
      <c r="N42" s="54"/>
    </row>
    <row r="43" spans="1:14" ht="25.5">
      <c r="A43" s="362" t="s">
        <v>992</v>
      </c>
      <c r="B43" s="359">
        <v>42.167989999999996</v>
      </c>
      <c r="C43" s="359">
        <v>-24.155640000000012</v>
      </c>
      <c r="D43" s="359">
        <v>629.68592000000001</v>
      </c>
      <c r="E43" s="316"/>
      <c r="F43" s="316"/>
      <c r="G43" s="316"/>
      <c r="H43" s="316"/>
      <c r="I43" s="316"/>
      <c r="J43" s="316"/>
      <c r="K43" s="316"/>
      <c r="L43" s="316"/>
      <c r="M43" s="316"/>
      <c r="N43" s="45"/>
    </row>
    <row r="44" spans="1:14">
      <c r="A44" s="764" t="s">
        <v>989</v>
      </c>
      <c r="B44" s="763">
        <v>16563.279710000003</v>
      </c>
      <c r="C44" s="763">
        <v>-6513.7690299999958</v>
      </c>
      <c r="D44" s="763">
        <v>162933.53276</v>
      </c>
      <c r="E44" s="315"/>
      <c r="F44" s="315"/>
      <c r="G44" s="315"/>
      <c r="H44" s="315"/>
      <c r="I44" s="315"/>
      <c r="J44" s="315"/>
      <c r="K44" s="315"/>
      <c r="L44" s="315"/>
      <c r="M44" s="315"/>
    </row>
    <row r="45" spans="1:14">
      <c r="A45" s="358" t="s">
        <v>984</v>
      </c>
      <c r="B45" s="359">
        <v>305699.25907000026</v>
      </c>
      <c r="C45" s="359">
        <v>3711.8930200000177</v>
      </c>
      <c r="D45" s="359"/>
      <c r="E45" s="317"/>
      <c r="F45" s="317"/>
      <c r="G45" s="317"/>
      <c r="H45" s="317"/>
      <c r="I45" s="317"/>
      <c r="J45" s="317"/>
      <c r="K45" s="317"/>
      <c r="L45" s="317"/>
      <c r="M45" s="317"/>
    </row>
    <row r="46" spans="1:14" ht="12.75" customHeight="1">
      <c r="A46" s="13" t="s">
        <v>740</v>
      </c>
    </row>
    <row r="47" spans="1:14" ht="12.75" customHeight="1"/>
    <row r="48" spans="1:14" ht="12.75" customHeight="1">
      <c r="A48" s="686" t="s">
        <v>98</v>
      </c>
    </row>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spans="5:5" ht="12.75" customHeight="1"/>
    <row r="66" spans="5:5" ht="12.75" customHeight="1"/>
    <row r="67" spans="5:5" ht="12.75" customHeight="1"/>
    <row r="68" spans="5:5" ht="12.75" customHeight="1"/>
    <row r="69" spans="5:5" ht="12.75" customHeight="1"/>
    <row r="70" spans="5:5" ht="12.75" customHeight="1"/>
    <row r="71" spans="5:5">
      <c r="E71" s="16" t="s">
        <v>1030</v>
      </c>
    </row>
  </sheetData>
  <mergeCells count="8">
    <mergeCell ref="J35:J36"/>
    <mergeCell ref="A28:C28"/>
    <mergeCell ref="M5:M7"/>
    <mergeCell ref="K5:K7"/>
    <mergeCell ref="L5:L7"/>
    <mergeCell ref="K35:K36"/>
    <mergeCell ref="L35:L36"/>
    <mergeCell ref="M35:M36"/>
  </mergeCells>
  <hyperlinks>
    <hyperlink ref="A48"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7109375" customWidth="1"/>
    <col min="2" max="2" width="11.28515625" bestFit="1" customWidth="1"/>
    <col min="3" max="3" width="12.140625" customWidth="1"/>
    <col min="4" max="4" width="11.5703125" customWidth="1"/>
    <col min="5" max="6" width="12.140625" customWidth="1"/>
    <col min="7" max="7" width="13" customWidth="1"/>
  </cols>
  <sheetData>
    <row r="1" spans="1:7" ht="12.75" customHeight="1">
      <c r="A1" s="155" t="s">
        <v>818</v>
      </c>
      <c r="E1" s="142" t="str">
        <f>Naslovnica!A20</f>
        <v>Kolovoz 2019.</v>
      </c>
    </row>
    <row r="2" spans="1:7" ht="12.75" customHeight="1">
      <c r="A2" s="623" t="s">
        <v>819</v>
      </c>
      <c r="E2" s="599" t="str">
        <f>Naslovnica!A24</f>
        <v>August 2019</v>
      </c>
    </row>
    <row r="3" spans="1:7">
      <c r="A3" s="323"/>
      <c r="B3" s="318"/>
      <c r="C3" s="318"/>
      <c r="D3" s="318"/>
      <c r="E3" s="66" t="s">
        <v>688</v>
      </c>
      <c r="F3" s="318"/>
      <c r="G3" s="324"/>
    </row>
    <row r="4" spans="1:7" ht="48.75" customHeight="1">
      <c r="A4" s="993" t="s">
        <v>728</v>
      </c>
      <c r="B4" s="995" t="s">
        <v>727</v>
      </c>
      <c r="C4" s="995"/>
      <c r="D4" s="995"/>
      <c r="E4" s="891"/>
      <c r="F4" s="323"/>
      <c r="G4" s="323"/>
    </row>
    <row r="5" spans="1:7" ht="60">
      <c r="A5" s="993"/>
      <c r="B5" s="765" t="s">
        <v>729</v>
      </c>
      <c r="C5" s="765" t="s">
        <v>730</v>
      </c>
      <c r="D5" s="765" t="s">
        <v>731</v>
      </c>
      <c r="E5" s="325"/>
      <c r="F5" s="325"/>
    </row>
    <row r="6" spans="1:7" ht="12.75" customHeight="1">
      <c r="A6" s="366" t="s">
        <v>143</v>
      </c>
      <c r="B6" s="367">
        <v>1593.0172700000001</v>
      </c>
      <c r="C6" s="367">
        <v>12674.113200000002</v>
      </c>
      <c r="D6" s="367">
        <v>81083.824339999992</v>
      </c>
      <c r="E6" s="326"/>
      <c r="F6" s="326"/>
      <c r="G6" s="54"/>
    </row>
    <row r="7" spans="1:7" ht="12.75" customHeight="1">
      <c r="A7" s="368" t="s">
        <v>144</v>
      </c>
      <c r="B7" s="367">
        <v>197680.61800999998</v>
      </c>
      <c r="C7" s="367">
        <v>1546818.6145899999</v>
      </c>
      <c r="D7" s="367">
        <v>29801860.105999984</v>
      </c>
      <c r="E7" s="326"/>
      <c r="F7" s="326"/>
      <c r="G7" s="54"/>
    </row>
    <row r="8" spans="1:7" ht="12.75" customHeight="1">
      <c r="A8" s="368" t="s">
        <v>145</v>
      </c>
      <c r="B8" s="367">
        <v>7056.0660900000003</v>
      </c>
      <c r="C8" s="367">
        <v>56757.241630000011</v>
      </c>
      <c r="D8" s="367">
        <v>296151.27124000003</v>
      </c>
      <c r="E8" s="326"/>
      <c r="F8" s="326"/>
      <c r="G8" s="54"/>
    </row>
    <row r="9" spans="1:7" ht="12.75" customHeight="1">
      <c r="A9" s="766" t="s">
        <v>321</v>
      </c>
      <c r="B9" s="767">
        <v>206329.70137</v>
      </c>
      <c r="C9" s="767">
        <v>1616249.96942</v>
      </c>
      <c r="D9" s="767">
        <v>30179095.201579984</v>
      </c>
      <c r="E9" s="327"/>
      <c r="F9" s="327"/>
      <c r="G9" s="54"/>
    </row>
    <row r="10" spans="1:7" ht="12.75" customHeight="1">
      <c r="A10" s="368" t="s">
        <v>146</v>
      </c>
      <c r="B10" s="367">
        <v>548.11014</v>
      </c>
      <c r="C10" s="367">
        <v>4360.16471</v>
      </c>
      <c r="D10" s="367">
        <v>26315.344869999997</v>
      </c>
      <c r="E10" s="326"/>
      <c r="F10" s="326"/>
      <c r="G10" s="54"/>
    </row>
    <row r="11" spans="1:7" ht="12.75" customHeight="1">
      <c r="A11" s="368" t="s">
        <v>147</v>
      </c>
      <c r="B11" s="367">
        <v>84951.957689999996</v>
      </c>
      <c r="C11" s="367">
        <v>643771.42693000007</v>
      </c>
      <c r="D11" s="367">
        <v>10098029.912949996</v>
      </c>
      <c r="E11" s="326"/>
      <c r="F11" s="326"/>
      <c r="G11" s="54"/>
    </row>
    <row r="12" spans="1:7" ht="12.75" customHeight="1">
      <c r="A12" s="368" t="s">
        <v>148</v>
      </c>
      <c r="B12" s="367">
        <v>1860.25919</v>
      </c>
      <c r="C12" s="367">
        <v>14655.65835</v>
      </c>
      <c r="D12" s="367">
        <v>77572.003209999995</v>
      </c>
      <c r="E12" s="326"/>
      <c r="F12" s="326"/>
      <c r="G12" s="54"/>
    </row>
    <row r="13" spans="1:7" ht="12.75" customHeight="1">
      <c r="A13" s="766" t="s">
        <v>322</v>
      </c>
      <c r="B13" s="767">
        <v>87360.327019999997</v>
      </c>
      <c r="C13" s="767">
        <v>662787.24999000016</v>
      </c>
      <c r="D13" s="767">
        <v>10201917.261029996</v>
      </c>
      <c r="E13" s="327"/>
      <c r="F13" s="327"/>
      <c r="G13" s="54"/>
    </row>
    <row r="14" spans="1:7" ht="12.75" customHeight="1">
      <c r="A14" s="368" t="s">
        <v>149</v>
      </c>
      <c r="B14" s="367">
        <v>686.71435999999994</v>
      </c>
      <c r="C14" s="367">
        <v>5346.36553</v>
      </c>
      <c r="D14" s="367">
        <v>28825.104749999999</v>
      </c>
      <c r="E14" s="326"/>
      <c r="F14" s="326"/>
      <c r="G14" s="54"/>
    </row>
    <row r="15" spans="1:7" ht="12.75" customHeight="1">
      <c r="A15" s="368" t="s">
        <v>150</v>
      </c>
      <c r="B15" s="367">
        <v>100722.77661</v>
      </c>
      <c r="C15" s="367">
        <v>773951.29355000006</v>
      </c>
      <c r="D15" s="367">
        <v>13477545.390799994</v>
      </c>
      <c r="E15" s="326"/>
      <c r="F15" s="326"/>
      <c r="G15" s="54"/>
    </row>
    <row r="16" spans="1:7" ht="12.75" customHeight="1">
      <c r="A16" s="368" t="s">
        <v>151</v>
      </c>
      <c r="B16" s="367">
        <v>2820.24622</v>
      </c>
      <c r="C16" s="367">
        <v>23028.883329999997</v>
      </c>
      <c r="D16" s="367">
        <v>119473.25474999998</v>
      </c>
      <c r="E16" s="326"/>
      <c r="F16" s="326"/>
      <c r="G16" s="54"/>
    </row>
    <row r="17" spans="1:8" ht="12.75" customHeight="1">
      <c r="A17" s="766" t="s">
        <v>323</v>
      </c>
      <c r="B17" s="767">
        <v>104229.73719</v>
      </c>
      <c r="C17" s="767">
        <v>802326.54240999999</v>
      </c>
      <c r="D17" s="767">
        <v>13625843.750299994</v>
      </c>
      <c r="E17" s="327"/>
      <c r="F17" s="327"/>
      <c r="G17" s="54"/>
    </row>
    <row r="18" spans="1:8" ht="12.75" customHeight="1">
      <c r="A18" s="368" t="s">
        <v>152</v>
      </c>
      <c r="B18" s="367">
        <v>1088.8355100000001</v>
      </c>
      <c r="C18" s="367">
        <v>8844.9590000000007</v>
      </c>
      <c r="D18" s="367">
        <v>48897.580750000001</v>
      </c>
      <c r="E18" s="326"/>
      <c r="F18" s="326"/>
      <c r="G18" s="54"/>
    </row>
    <row r="19" spans="1:8" ht="12.75" customHeight="1">
      <c r="A19" s="368" t="s">
        <v>153</v>
      </c>
      <c r="B19" s="367">
        <v>161491.25002000001</v>
      </c>
      <c r="C19" s="367">
        <v>1253569.4718999998</v>
      </c>
      <c r="D19" s="367">
        <v>23273700.870460004</v>
      </c>
      <c r="E19" s="326"/>
      <c r="F19" s="326"/>
      <c r="G19" s="54"/>
    </row>
    <row r="20" spans="1:8" ht="12.75" customHeight="1">
      <c r="A20" s="368" t="s">
        <v>154</v>
      </c>
      <c r="B20" s="367">
        <v>5852.89876</v>
      </c>
      <c r="C20" s="367">
        <v>46339.769399999997</v>
      </c>
      <c r="D20" s="367">
        <v>251896.07144</v>
      </c>
      <c r="E20" s="326"/>
      <c r="F20" s="326"/>
      <c r="G20" s="54"/>
    </row>
    <row r="21" spans="1:8" ht="12.75" customHeight="1">
      <c r="A21" s="766" t="s">
        <v>324</v>
      </c>
      <c r="B21" s="767">
        <v>168432.98429000002</v>
      </c>
      <c r="C21" s="767">
        <v>1308754.2002999999</v>
      </c>
      <c r="D21" s="767">
        <v>23574494.522650003</v>
      </c>
      <c r="E21" s="327"/>
      <c r="F21" s="327"/>
      <c r="G21" s="54"/>
    </row>
    <row r="22" spans="1:8" ht="12.75" customHeight="1">
      <c r="A22" s="369" t="s">
        <v>325</v>
      </c>
      <c r="B22" s="370">
        <v>3916.6772799999999</v>
      </c>
      <c r="C22" s="370">
        <v>31225.602440000002</v>
      </c>
      <c r="D22" s="370">
        <v>185121.85470999999</v>
      </c>
      <c r="E22" s="327"/>
      <c r="F22" s="327"/>
      <c r="G22" s="54"/>
      <c r="H22" s="137"/>
    </row>
    <row r="23" spans="1:8" ht="12.75" customHeight="1">
      <c r="A23" s="369" t="s">
        <v>326</v>
      </c>
      <c r="B23" s="370">
        <v>544846.60233000002</v>
      </c>
      <c r="C23" s="370">
        <v>4218110.8069700003</v>
      </c>
      <c r="D23" s="370">
        <v>76651136.280209973</v>
      </c>
      <c r="E23" s="327"/>
      <c r="F23" s="327"/>
      <c r="G23" s="54"/>
      <c r="H23" s="137"/>
    </row>
    <row r="24" spans="1:8" ht="12.75" customHeight="1">
      <c r="A24" s="369" t="s">
        <v>327</v>
      </c>
      <c r="B24" s="370">
        <v>17589.470260000002</v>
      </c>
      <c r="C24" s="370">
        <v>140781.55271000002</v>
      </c>
      <c r="D24" s="370">
        <v>745092.60063999996</v>
      </c>
      <c r="E24" s="327"/>
      <c r="F24" s="327"/>
      <c r="G24" s="54"/>
      <c r="H24" s="137"/>
    </row>
    <row r="25" spans="1:8">
      <c r="A25" s="768" t="s">
        <v>732</v>
      </c>
      <c r="B25" s="769">
        <v>566352.74986999994</v>
      </c>
      <c r="C25" s="769">
        <v>4390117.9621200003</v>
      </c>
      <c r="D25" s="769">
        <v>77581350.73555997</v>
      </c>
      <c r="E25" s="327"/>
      <c r="F25" s="327"/>
      <c r="H25" s="137"/>
    </row>
    <row r="26" spans="1:8" ht="21.75" customHeight="1">
      <c r="A26" s="997" t="s">
        <v>25</v>
      </c>
      <c r="B26" s="997"/>
      <c r="C26" s="997"/>
      <c r="D26" s="997"/>
      <c r="E26" s="997"/>
      <c r="F26" s="909"/>
      <c r="G26" s="909"/>
    </row>
    <row r="27" spans="1:8" ht="21" customHeight="1">
      <c r="A27" s="998" t="s">
        <v>26</v>
      </c>
      <c r="B27" s="998"/>
      <c r="C27" s="998"/>
      <c r="D27" s="998"/>
      <c r="E27" s="998"/>
      <c r="F27" s="910"/>
      <c r="G27" s="910"/>
    </row>
    <row r="28" spans="1:8" ht="12.75" customHeight="1"/>
    <row r="29" spans="1:8" ht="12.75" customHeight="1">
      <c r="A29" s="155" t="s">
        <v>820</v>
      </c>
      <c r="E29" s="142" t="str">
        <f>Naslovnica!A20</f>
        <v>Kolovoz 2019.</v>
      </c>
    </row>
    <row r="30" spans="1:8" ht="12.75" customHeight="1">
      <c r="A30" s="623" t="s">
        <v>821</v>
      </c>
      <c r="E30" s="599" t="str">
        <f>Naslovnica!A24</f>
        <v>August 2019</v>
      </c>
    </row>
    <row r="31" spans="1:8" ht="12.75" customHeight="1">
      <c r="D31" s="320"/>
      <c r="E31" s="66" t="s">
        <v>415</v>
      </c>
    </row>
    <row r="32" spans="1:8" ht="25.5" customHeight="1">
      <c r="A32" s="993" t="s">
        <v>733</v>
      </c>
      <c r="B32" s="996" t="s">
        <v>1061</v>
      </c>
      <c r="C32" s="996"/>
      <c r="D32" s="996" t="s">
        <v>1060</v>
      </c>
      <c r="E32" s="996"/>
      <c r="F32" s="906"/>
      <c r="G32" s="906"/>
    </row>
    <row r="33" spans="1:6" ht="60">
      <c r="A33" s="993"/>
      <c r="B33" s="765" t="s">
        <v>729</v>
      </c>
      <c r="C33" s="765" t="s">
        <v>734</v>
      </c>
      <c r="D33" s="765" t="s">
        <v>729</v>
      </c>
      <c r="E33" s="765" t="s">
        <v>734</v>
      </c>
    </row>
    <row r="34" spans="1:6">
      <c r="A34" s="366" t="s">
        <v>143</v>
      </c>
      <c r="B34" s="371">
        <v>8.0051299999999994</v>
      </c>
      <c r="C34" s="371">
        <v>63.694199999999988</v>
      </c>
      <c r="D34" s="372">
        <v>0</v>
      </c>
      <c r="E34" s="373">
        <v>0</v>
      </c>
    </row>
    <row r="35" spans="1:6" ht="12.75" customHeight="1">
      <c r="A35" s="368" t="s">
        <v>144</v>
      </c>
      <c r="B35" s="371">
        <v>993.34527000000003</v>
      </c>
      <c r="C35" s="371">
        <v>7773.188720000001</v>
      </c>
      <c r="D35" s="372">
        <v>6.7199999999999994E-3</v>
      </c>
      <c r="E35" s="373">
        <v>4.2534300000000007</v>
      </c>
      <c r="F35" s="54"/>
    </row>
    <row r="36" spans="1:6" ht="12.75" customHeight="1">
      <c r="A36" s="368" t="s">
        <v>145</v>
      </c>
      <c r="B36" s="371">
        <v>35.455269999999999</v>
      </c>
      <c r="C36" s="371">
        <v>285.20019000000002</v>
      </c>
      <c r="D36" s="372">
        <v>0</v>
      </c>
      <c r="E36" s="373">
        <v>0</v>
      </c>
      <c r="F36" s="54"/>
    </row>
    <row r="37" spans="1:6" ht="12.75" customHeight="1">
      <c r="A37" s="766" t="s">
        <v>321</v>
      </c>
      <c r="B37" s="770">
        <v>1036.80567</v>
      </c>
      <c r="C37" s="770">
        <v>8122.0831100000014</v>
      </c>
      <c r="D37" s="771">
        <v>6.7199999999999994E-3</v>
      </c>
      <c r="E37" s="772">
        <v>4.2534300000000007</v>
      </c>
      <c r="F37" s="54"/>
    </row>
    <row r="38" spans="1:6" ht="12.75" customHeight="1">
      <c r="A38" s="368" t="s">
        <v>146</v>
      </c>
      <c r="B38" s="371">
        <v>2.7544400000000002</v>
      </c>
      <c r="C38" s="371">
        <v>21.943840000000002</v>
      </c>
      <c r="D38" s="372">
        <v>0</v>
      </c>
      <c r="E38" s="373">
        <v>0</v>
      </c>
      <c r="F38" s="54"/>
    </row>
    <row r="39" spans="1:6" ht="12.75" customHeight="1">
      <c r="A39" s="368" t="s">
        <v>147</v>
      </c>
      <c r="B39" s="371">
        <v>426.89564000000001</v>
      </c>
      <c r="C39" s="371">
        <v>3241.1193399999997</v>
      </c>
      <c r="D39" s="372">
        <v>1.8170000000000002E-2</v>
      </c>
      <c r="E39" s="373">
        <v>9.1510000000000008E-2</v>
      </c>
      <c r="F39" s="54"/>
    </row>
    <row r="40" spans="1:6" ht="12.75" customHeight="1">
      <c r="A40" s="368" t="s">
        <v>148</v>
      </c>
      <c r="B40" s="371">
        <v>9.3480699999999999</v>
      </c>
      <c r="C40" s="371">
        <v>73.779330000000002</v>
      </c>
      <c r="D40" s="372">
        <v>0</v>
      </c>
      <c r="E40" s="373">
        <v>0</v>
      </c>
      <c r="F40" s="54"/>
    </row>
    <row r="41" spans="1:6" ht="12.75" customHeight="1">
      <c r="A41" s="766" t="s">
        <v>322</v>
      </c>
      <c r="B41" s="770">
        <v>438.99815000000001</v>
      </c>
      <c r="C41" s="770">
        <v>3336.8425099999995</v>
      </c>
      <c r="D41" s="771">
        <v>1.8170000000000002E-2</v>
      </c>
      <c r="E41" s="772">
        <v>9.1510000000000008E-2</v>
      </c>
      <c r="F41" s="54"/>
    </row>
    <row r="42" spans="1:6" ht="12.75" customHeight="1">
      <c r="A42" s="368" t="s">
        <v>149</v>
      </c>
      <c r="B42" s="371">
        <v>3.4507800000000004</v>
      </c>
      <c r="C42" s="371">
        <v>26.882620000000003</v>
      </c>
      <c r="D42" s="372">
        <v>0</v>
      </c>
      <c r="E42" s="373">
        <v>3.424E-2</v>
      </c>
      <c r="F42" s="54"/>
    </row>
    <row r="43" spans="1:6" ht="12.75" customHeight="1">
      <c r="A43" s="368" t="s">
        <v>150</v>
      </c>
      <c r="B43" s="371">
        <v>506.13703000000004</v>
      </c>
      <c r="C43" s="371">
        <v>3895.5107499999999</v>
      </c>
      <c r="D43" s="372">
        <v>4.4999999999999997E-3</v>
      </c>
      <c r="E43" s="373">
        <v>0.10144</v>
      </c>
      <c r="F43" s="54"/>
    </row>
    <row r="44" spans="1:6" ht="12.75" customHeight="1">
      <c r="A44" s="368" t="s">
        <v>151</v>
      </c>
      <c r="B44" s="371">
        <v>14.170639999999999</v>
      </c>
      <c r="C44" s="371">
        <v>115.79746</v>
      </c>
      <c r="D44" s="372">
        <v>0</v>
      </c>
      <c r="E44" s="373">
        <v>0</v>
      </c>
      <c r="F44" s="54"/>
    </row>
    <row r="45" spans="1:6" ht="12.75" customHeight="1">
      <c r="A45" s="766" t="s">
        <v>323</v>
      </c>
      <c r="B45" s="770">
        <v>520.30767000000003</v>
      </c>
      <c r="C45" s="770">
        <v>4038.1908299999996</v>
      </c>
      <c r="D45" s="771">
        <v>4.4999999999999997E-3</v>
      </c>
      <c r="E45" s="772">
        <v>0.13568</v>
      </c>
      <c r="F45" s="54"/>
    </row>
    <row r="46" spans="1:6" ht="12.75" customHeight="1">
      <c r="A46" s="368" t="s">
        <v>152</v>
      </c>
      <c r="B46" s="371">
        <v>5.4712200000000006</v>
      </c>
      <c r="C46" s="371">
        <v>44.51943</v>
      </c>
      <c r="D46" s="372">
        <v>0</v>
      </c>
      <c r="E46" s="373">
        <v>0.54037999999999997</v>
      </c>
      <c r="F46" s="54"/>
    </row>
    <row r="47" spans="1:6" ht="12.75" customHeight="1">
      <c r="A47" s="368" t="s">
        <v>153</v>
      </c>
      <c r="B47" s="371">
        <v>811.49573999999996</v>
      </c>
      <c r="C47" s="371">
        <v>6310.2120000000004</v>
      </c>
      <c r="D47" s="372">
        <v>0</v>
      </c>
      <c r="E47" s="373">
        <v>0.64354999999999996</v>
      </c>
      <c r="F47" s="54"/>
    </row>
    <row r="48" spans="1:6" ht="12.75" customHeight="1">
      <c r="A48" s="368" t="s">
        <v>154</v>
      </c>
      <c r="B48" s="371">
        <v>29.408819999999999</v>
      </c>
      <c r="C48" s="371">
        <v>233.10679000000002</v>
      </c>
      <c r="D48" s="372">
        <v>0</v>
      </c>
      <c r="E48" s="373">
        <v>0</v>
      </c>
      <c r="F48" s="54"/>
    </row>
    <row r="49" spans="1:6" ht="12.75" customHeight="1">
      <c r="A49" s="766" t="s">
        <v>324</v>
      </c>
      <c r="B49" s="770">
        <v>846.37577999999996</v>
      </c>
      <c r="C49" s="770">
        <v>6587.8382200000005</v>
      </c>
      <c r="D49" s="771">
        <v>0</v>
      </c>
      <c r="E49" s="772">
        <v>1.1839299999999999</v>
      </c>
      <c r="F49" s="54"/>
    </row>
    <row r="50" spans="1:6" ht="12.75" customHeight="1">
      <c r="A50" s="369" t="s">
        <v>325</v>
      </c>
      <c r="B50" s="374">
        <v>19.681570000000001</v>
      </c>
      <c r="C50" s="374">
        <v>157.04008999999999</v>
      </c>
      <c r="D50" s="375">
        <v>0</v>
      </c>
      <c r="E50" s="376">
        <v>0.57462000000000002</v>
      </c>
      <c r="F50" s="54"/>
    </row>
    <row r="51" spans="1:6" ht="12.75" customHeight="1">
      <c r="A51" s="369" t="s">
        <v>326</v>
      </c>
      <c r="B51" s="374">
        <v>2737.8736800000001</v>
      </c>
      <c r="C51" s="374">
        <v>21220.03081</v>
      </c>
      <c r="D51" s="375">
        <v>2.9390000000000003E-2</v>
      </c>
      <c r="E51" s="376">
        <v>5.0899300000000016</v>
      </c>
      <c r="F51" s="54"/>
    </row>
    <row r="52" spans="1:6" ht="12.75" customHeight="1">
      <c r="A52" s="369" t="s">
        <v>327</v>
      </c>
      <c r="B52" s="374">
        <v>88.382800000000003</v>
      </c>
      <c r="C52" s="374">
        <v>707.88377000000003</v>
      </c>
      <c r="D52" s="375">
        <v>0</v>
      </c>
      <c r="E52" s="376">
        <v>0</v>
      </c>
      <c r="F52" s="45"/>
    </row>
    <row r="53" spans="1:6" ht="12.75" customHeight="1">
      <c r="A53" s="768" t="s">
        <v>732</v>
      </c>
      <c r="B53" s="773">
        <v>2845.9380500000002</v>
      </c>
      <c r="C53" s="773">
        <v>22084.954669999999</v>
      </c>
      <c r="D53" s="774">
        <v>2.9390000000000003E-2</v>
      </c>
      <c r="E53" s="775">
        <v>5.664550000000002</v>
      </c>
    </row>
    <row r="54" spans="1:6" ht="24.75" customHeight="1">
      <c r="A54" s="999" t="s">
        <v>27</v>
      </c>
      <c r="B54" s="999"/>
      <c r="C54" s="999"/>
      <c r="D54" s="999"/>
      <c r="E54" s="999"/>
      <c r="F54" s="911"/>
    </row>
    <row r="55" spans="1:6">
      <c r="A55" s="629" t="s">
        <v>28</v>
      </c>
      <c r="B55" s="179"/>
      <c r="C55" s="179"/>
      <c r="D55" s="179"/>
      <c r="E55" s="179"/>
      <c r="F55" s="179"/>
    </row>
    <row r="56" spans="1:6" ht="12.75" customHeight="1">
      <c r="A56" s="17" t="s">
        <v>735</v>
      </c>
    </row>
    <row r="57" spans="1:6" ht="12.75" customHeight="1"/>
    <row r="58" spans="1:6" ht="12.75" customHeight="1">
      <c r="A58" s="328" t="s">
        <v>822</v>
      </c>
      <c r="D58" s="142" t="str">
        <f t="shared" ref="D58:D59" si="0">E1</f>
        <v>Kolovoz 2019.</v>
      </c>
    </row>
    <row r="59" spans="1:6" ht="12.75" customHeight="1">
      <c r="A59" s="630" t="s">
        <v>823</v>
      </c>
      <c r="D59" s="599" t="str">
        <f t="shared" si="0"/>
        <v>August 2019</v>
      </c>
    </row>
    <row r="60" spans="1:6" ht="12.75" customHeight="1">
      <c r="D60" s="66" t="s">
        <v>688</v>
      </c>
    </row>
    <row r="61" spans="1:6" ht="42.75" customHeight="1">
      <c r="A61" s="994" t="s">
        <v>733</v>
      </c>
      <c r="B61" s="995" t="s">
        <v>736</v>
      </c>
      <c r="C61" s="995"/>
      <c r="D61" s="995"/>
      <c r="E61" s="907"/>
    </row>
    <row r="62" spans="1:6" ht="60">
      <c r="A62" s="994"/>
      <c r="B62" s="765" t="s">
        <v>729</v>
      </c>
      <c r="C62" s="765" t="s">
        <v>734</v>
      </c>
      <c r="D62" s="765" t="s">
        <v>737</v>
      </c>
    </row>
    <row r="63" spans="1:6" ht="12.75" customHeight="1">
      <c r="A63" s="366" t="s">
        <v>143</v>
      </c>
      <c r="B63" s="367">
        <v>0</v>
      </c>
      <c r="C63" s="367">
        <v>3.6293800000000003</v>
      </c>
      <c r="D63" s="367">
        <v>2297.1046799999995</v>
      </c>
    </row>
    <row r="64" spans="1:6" ht="12.75" customHeight="1">
      <c r="A64" s="368" t="s">
        <v>144</v>
      </c>
      <c r="B64" s="367">
        <v>9035.0019300000004</v>
      </c>
      <c r="C64" s="367">
        <v>68384.332410000003</v>
      </c>
      <c r="D64" s="367">
        <v>2427817.9250399997</v>
      </c>
    </row>
    <row r="65" spans="1:4" ht="12.75" customHeight="1">
      <c r="A65" s="368" t="s">
        <v>145</v>
      </c>
      <c r="B65" s="367">
        <v>19214.568239999997</v>
      </c>
      <c r="C65" s="367">
        <v>167456.28310000003</v>
      </c>
      <c r="D65" s="367">
        <v>770883.59500999982</v>
      </c>
    </row>
    <row r="66" spans="1:4" ht="12.75" customHeight="1">
      <c r="A66" s="766" t="s">
        <v>321</v>
      </c>
      <c r="B66" s="767">
        <v>28249.570169999999</v>
      </c>
      <c r="C66" s="767">
        <v>235844.24489000003</v>
      </c>
      <c r="D66" s="767">
        <v>3200998.6247299993</v>
      </c>
    </row>
    <row r="67" spans="1:4" ht="12.75" customHeight="1">
      <c r="A67" s="368" t="s">
        <v>146</v>
      </c>
      <c r="B67" s="367">
        <v>0</v>
      </c>
      <c r="C67" s="367">
        <v>0</v>
      </c>
      <c r="D67" s="367">
        <v>460.13228999999995</v>
      </c>
    </row>
    <row r="68" spans="1:4" ht="12.75" customHeight="1">
      <c r="A68" s="368" t="s">
        <v>147</v>
      </c>
      <c r="B68" s="367">
        <v>4137.2433700000001</v>
      </c>
      <c r="C68" s="367">
        <v>28121.287650000002</v>
      </c>
      <c r="D68" s="367">
        <v>959709.97398999985</v>
      </c>
    </row>
    <row r="69" spans="1:4" ht="12.75" customHeight="1">
      <c r="A69" s="368" t="s">
        <v>148</v>
      </c>
      <c r="B69" s="367">
        <v>4252.0639600000004</v>
      </c>
      <c r="C69" s="367">
        <v>49865.819380000001</v>
      </c>
      <c r="D69" s="367">
        <v>227018.27704000002</v>
      </c>
    </row>
    <row r="70" spans="1:4" ht="12.75" customHeight="1">
      <c r="A70" s="766" t="s">
        <v>322</v>
      </c>
      <c r="B70" s="767">
        <v>8389.3073299999996</v>
      </c>
      <c r="C70" s="767">
        <v>77987.107029999999</v>
      </c>
      <c r="D70" s="767">
        <v>1187188.3833199998</v>
      </c>
    </row>
    <row r="71" spans="1:4">
      <c r="A71" s="368" t="s">
        <v>149</v>
      </c>
      <c r="B71" s="367">
        <v>0</v>
      </c>
      <c r="C71" s="367">
        <v>159.21879000000001</v>
      </c>
      <c r="D71" s="367">
        <v>1738.6583000000001</v>
      </c>
    </row>
    <row r="72" spans="1:4">
      <c r="A72" s="368" t="s">
        <v>150</v>
      </c>
      <c r="B72" s="367">
        <v>4881.81477</v>
      </c>
      <c r="C72" s="367">
        <v>38177.086550000007</v>
      </c>
      <c r="D72" s="367">
        <v>1431238.4604499999</v>
      </c>
    </row>
    <row r="73" spans="1:4">
      <c r="A73" s="368" t="s">
        <v>151</v>
      </c>
      <c r="B73" s="367">
        <v>9464.7923499999997</v>
      </c>
      <c r="C73" s="367">
        <v>73882.228639999987</v>
      </c>
      <c r="D73" s="367">
        <v>334487.16789999994</v>
      </c>
    </row>
    <row r="74" spans="1:4">
      <c r="A74" s="766" t="s">
        <v>323</v>
      </c>
      <c r="B74" s="767">
        <v>14346.607120000001</v>
      </c>
      <c r="C74" s="767">
        <v>112218.53397999999</v>
      </c>
      <c r="D74" s="767">
        <v>1767464.2866499999</v>
      </c>
    </row>
    <row r="75" spans="1:4">
      <c r="A75" s="368" t="s">
        <v>152</v>
      </c>
      <c r="B75" s="367">
        <v>275.50353999999999</v>
      </c>
      <c r="C75" s="367">
        <v>538.51807999999994</v>
      </c>
      <c r="D75" s="367">
        <v>2478.0652500000001</v>
      </c>
    </row>
    <row r="76" spans="1:4">
      <c r="A76" s="368" t="s">
        <v>153</v>
      </c>
      <c r="B76" s="367">
        <v>6779.22361</v>
      </c>
      <c r="C76" s="367">
        <v>57868.390679999997</v>
      </c>
      <c r="D76" s="367">
        <v>1896459.8672299997</v>
      </c>
    </row>
    <row r="77" spans="1:4">
      <c r="A77" s="368" t="s">
        <v>154</v>
      </c>
      <c r="B77" s="367">
        <v>14151.458199999999</v>
      </c>
      <c r="C77" s="367">
        <v>145210.99315999998</v>
      </c>
      <c r="D77" s="367">
        <v>718659.42979999993</v>
      </c>
    </row>
    <row r="78" spans="1:4">
      <c r="A78" s="766" t="s">
        <v>324</v>
      </c>
      <c r="B78" s="767">
        <v>21206.18535</v>
      </c>
      <c r="C78" s="767">
        <v>203617.90191999997</v>
      </c>
      <c r="D78" s="767">
        <v>2617597.3622799995</v>
      </c>
    </row>
    <row r="79" spans="1:4">
      <c r="A79" s="369" t="s">
        <v>325</v>
      </c>
      <c r="B79" s="370">
        <v>275.50353999999999</v>
      </c>
      <c r="C79" s="370">
        <v>701.36624999999992</v>
      </c>
      <c r="D79" s="370">
        <v>6973.9605199999987</v>
      </c>
    </row>
    <row r="80" spans="1:4">
      <c r="A80" s="369" t="s">
        <v>326</v>
      </c>
      <c r="B80" s="370">
        <v>24833.28368</v>
      </c>
      <c r="C80" s="370">
        <v>192551.09729000001</v>
      </c>
      <c r="D80" s="370">
        <v>6715226.2267099991</v>
      </c>
    </row>
    <row r="81" spans="1:5">
      <c r="A81" s="369" t="s">
        <v>327</v>
      </c>
      <c r="B81" s="370">
        <v>47082.882749999997</v>
      </c>
      <c r="C81" s="370">
        <v>436415.32427999994</v>
      </c>
      <c r="D81" s="370">
        <v>2051048.4697499997</v>
      </c>
    </row>
    <row r="82" spans="1:5">
      <c r="A82" s="768" t="s">
        <v>738</v>
      </c>
      <c r="B82" s="769">
        <v>72191.669970000003</v>
      </c>
      <c r="C82" s="769">
        <v>629667.78781999997</v>
      </c>
      <c r="D82" s="769">
        <v>8773248.6569799986</v>
      </c>
    </row>
    <row r="83" spans="1:5">
      <c r="A83" s="17" t="s">
        <v>735</v>
      </c>
    </row>
    <row r="85" spans="1:5">
      <c r="A85" s="686" t="s">
        <v>98</v>
      </c>
      <c r="E85" s="14" t="s">
        <v>1032</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7" width="11.140625" customWidth="1"/>
    <col min="8" max="8" width="11.28515625" customWidth="1"/>
    <col min="9" max="9" width="12.140625" customWidth="1"/>
  </cols>
  <sheetData>
    <row r="1" spans="1:8" ht="12.75" customHeight="1">
      <c r="A1" s="141" t="s">
        <v>824</v>
      </c>
      <c r="G1" s="142" t="str">
        <f>Naslovnica!A20</f>
        <v>Kolovoz 2019.</v>
      </c>
    </row>
    <row r="2" spans="1:8" ht="12.75" customHeight="1">
      <c r="A2" s="597" t="s">
        <v>825</v>
      </c>
      <c r="G2" s="599" t="str">
        <f>Naslovnica!A24</f>
        <v>August 2019</v>
      </c>
    </row>
    <row r="3" spans="1:8" ht="12.75" customHeight="1">
      <c r="E3" s="14" t="s">
        <v>415</v>
      </c>
      <c r="F3" s="329"/>
      <c r="G3" s="329"/>
    </row>
    <row r="4" spans="1:8" ht="16.5" customHeight="1">
      <c r="A4" s="1000" t="s">
        <v>717</v>
      </c>
      <c r="B4" s="1005" t="s">
        <v>716</v>
      </c>
      <c r="C4" s="1005"/>
      <c r="D4" s="1005"/>
      <c r="E4" s="1005"/>
      <c r="F4" s="274"/>
      <c r="G4" s="274"/>
    </row>
    <row r="5" spans="1:8" ht="12.75" customHeight="1">
      <c r="A5" s="1000"/>
      <c r="B5" s="1003" t="str">
        <f>Naslovnica!A20</f>
        <v>Kolovoz 2019.</v>
      </c>
      <c r="C5" s="1003"/>
      <c r="D5" s="1004" t="s">
        <v>19</v>
      </c>
      <c r="E5" s="1004"/>
    </row>
    <row r="6" spans="1:8" ht="12.75" customHeight="1">
      <c r="A6" s="1000"/>
      <c r="B6" s="1001" t="str">
        <f>Naslovnica!A24</f>
        <v>August 2019</v>
      </c>
      <c r="C6" s="1001"/>
      <c r="D6" s="1002" t="s">
        <v>48</v>
      </c>
      <c r="E6" s="1002"/>
    </row>
    <row r="7" spans="1:8" ht="12.75" customHeight="1">
      <c r="A7" s="1000"/>
      <c r="B7" s="860" t="s">
        <v>29</v>
      </c>
      <c r="C7" s="776" t="s">
        <v>30</v>
      </c>
      <c r="D7" s="776" t="s">
        <v>176</v>
      </c>
      <c r="E7" s="776" t="s">
        <v>174</v>
      </c>
    </row>
    <row r="8" spans="1:8" ht="12.75" customHeight="1">
      <c r="A8" s="1000"/>
      <c r="B8" s="859" t="s">
        <v>31</v>
      </c>
      <c r="C8" s="777" t="s">
        <v>32</v>
      </c>
      <c r="D8" s="777" t="s">
        <v>31</v>
      </c>
      <c r="E8" s="777" t="s">
        <v>175</v>
      </c>
    </row>
    <row r="9" spans="1:8" ht="12.75" customHeight="1">
      <c r="A9" s="377" t="s">
        <v>143</v>
      </c>
      <c r="B9" s="378">
        <v>327496.74838</v>
      </c>
      <c r="C9" s="379">
        <v>3.0195374092484017E-3</v>
      </c>
      <c r="D9" s="378">
        <v>5720.4661700000288</v>
      </c>
      <c r="E9" s="379">
        <v>1.7777774454696083E-2</v>
      </c>
      <c r="H9" s="54"/>
    </row>
    <row r="10" spans="1:8" ht="12.75" customHeight="1">
      <c r="A10" s="377" t="s">
        <v>144</v>
      </c>
      <c r="B10" s="378">
        <v>39102616.277449995</v>
      </c>
      <c r="C10" s="379">
        <v>0.36052819832044569</v>
      </c>
      <c r="D10" s="378">
        <v>443519.46843999624</v>
      </c>
      <c r="E10" s="379">
        <v>1.1472577091781178E-2</v>
      </c>
      <c r="H10" s="54"/>
    </row>
    <row r="11" spans="1:8" ht="12.75" customHeight="1">
      <c r="A11" s="377" t="s">
        <v>145</v>
      </c>
      <c r="B11" s="378">
        <v>2180813.6907600001</v>
      </c>
      <c r="C11" s="379">
        <v>2.0107218024070742E-2</v>
      </c>
      <c r="D11" s="378">
        <v>44930.869420000352</v>
      </c>
      <c r="E11" s="379">
        <v>2.10362052501607E-2</v>
      </c>
      <c r="H11" s="54"/>
    </row>
    <row r="12" spans="1:8" ht="12.75" customHeight="1">
      <c r="A12" s="778" t="s">
        <v>718</v>
      </c>
      <c r="B12" s="779">
        <v>41610926.716589995</v>
      </c>
      <c r="C12" s="780">
        <v>0.38365495375376485</v>
      </c>
      <c r="D12" s="779">
        <v>494170.80402999371</v>
      </c>
      <c r="E12" s="780">
        <v>1.201872066660381E-2</v>
      </c>
      <c r="H12" s="54"/>
    </row>
    <row r="13" spans="1:8" ht="12.75" customHeight="1">
      <c r="A13" s="377" t="s">
        <v>146</v>
      </c>
      <c r="B13" s="378">
        <v>104134.11558</v>
      </c>
      <c r="C13" s="379">
        <v>9.6012207488533729E-4</v>
      </c>
      <c r="D13" s="378">
        <v>1618.5270399999863</v>
      </c>
      <c r="E13" s="379">
        <v>1.5788106599694984E-2</v>
      </c>
      <c r="H13" s="54"/>
    </row>
    <row r="14" spans="1:8" ht="12.75" customHeight="1">
      <c r="A14" s="377" t="s">
        <v>147</v>
      </c>
      <c r="B14" s="378">
        <v>14475514.434739999</v>
      </c>
      <c r="C14" s="379">
        <v>0.1334650116986687</v>
      </c>
      <c r="D14" s="378">
        <v>155788.60761999898</v>
      </c>
      <c r="E14" s="379">
        <v>1.0879301007631792E-2</v>
      </c>
      <c r="H14" s="54"/>
    </row>
    <row r="15" spans="1:8" ht="12.75" customHeight="1">
      <c r="A15" s="377" t="s">
        <v>148</v>
      </c>
      <c r="B15" s="378">
        <v>600804.35872000002</v>
      </c>
      <c r="C15" s="379">
        <v>5.5394480884724574E-3</v>
      </c>
      <c r="D15" s="378">
        <v>11889.809570000041</v>
      </c>
      <c r="E15" s="379">
        <v>2.0189362934165844E-2</v>
      </c>
      <c r="H15" s="54"/>
    </row>
    <row r="16" spans="1:8" ht="12.75" customHeight="1">
      <c r="A16" s="781" t="s">
        <v>719</v>
      </c>
      <c r="B16" s="779">
        <v>15180452.90904</v>
      </c>
      <c r="C16" s="780">
        <v>0.13996458186202651</v>
      </c>
      <c r="D16" s="779">
        <v>169296.94422999956</v>
      </c>
      <c r="E16" s="780">
        <v>1.1278075094741213E-2</v>
      </c>
      <c r="H16" s="54"/>
    </row>
    <row r="17" spans="1:9" ht="12.75" customHeight="1">
      <c r="A17" s="377" t="s">
        <v>149</v>
      </c>
      <c r="B17" s="378">
        <v>112976.76698</v>
      </c>
      <c r="C17" s="379">
        <v>1.0416517903140275E-3</v>
      </c>
      <c r="D17" s="378">
        <v>2099.366439999998</v>
      </c>
      <c r="E17" s="379">
        <v>1.893412390420024E-2</v>
      </c>
      <c r="H17" s="54"/>
    </row>
    <row r="18" spans="1:9" ht="12.75" customHeight="1">
      <c r="A18" s="377" t="s">
        <v>150</v>
      </c>
      <c r="B18" s="378">
        <v>17305712.772580002</v>
      </c>
      <c r="C18" s="379">
        <v>0.15955959064937203</v>
      </c>
      <c r="D18" s="378">
        <v>190812.50603999943</v>
      </c>
      <c r="E18" s="379">
        <v>1.1148911361934299E-2</v>
      </c>
      <c r="H18" s="54"/>
    </row>
    <row r="19" spans="1:9" ht="12.75" customHeight="1">
      <c r="A19" s="377" t="s">
        <v>151</v>
      </c>
      <c r="B19" s="378">
        <v>861551.45166000002</v>
      </c>
      <c r="C19" s="379">
        <v>7.9435501303392695E-3</v>
      </c>
      <c r="D19" s="378">
        <v>18377.247730000061</v>
      </c>
      <c r="E19" s="379">
        <v>2.1795315421587302E-2</v>
      </c>
      <c r="H19" s="54"/>
    </row>
    <row r="20" spans="1:9" ht="12.75" customHeight="1">
      <c r="A20" s="778" t="s">
        <v>720</v>
      </c>
      <c r="B20" s="779">
        <v>18280240.991220001</v>
      </c>
      <c r="C20" s="780">
        <v>0.16854479257002533</v>
      </c>
      <c r="D20" s="779">
        <v>211289.12020999566</v>
      </c>
      <c r="E20" s="780">
        <v>1.169349067496217E-2</v>
      </c>
      <c r="H20" s="54"/>
    </row>
    <row r="21" spans="1:9" ht="12.75" customHeight="1">
      <c r="A21" s="377" t="s">
        <v>152</v>
      </c>
      <c r="B21" s="378">
        <v>214365.70222000001</v>
      </c>
      <c r="C21" s="379">
        <v>1.9764631567029704E-3</v>
      </c>
      <c r="D21" s="378">
        <v>-247.80832999999984</v>
      </c>
      <c r="E21" s="379">
        <v>-1.1546725523706725E-3</v>
      </c>
      <c r="H21" s="54"/>
    </row>
    <row r="22" spans="1:9" ht="12.75" customHeight="1">
      <c r="A22" s="377" t="s">
        <v>153</v>
      </c>
      <c r="B22" s="378">
        <v>31361887.175509997</v>
      </c>
      <c r="C22" s="379">
        <v>0.28915826498893965</v>
      </c>
      <c r="D22" s="378">
        <v>265465.00234000012</v>
      </c>
      <c r="E22" s="379">
        <v>8.5368342654237317E-3</v>
      </c>
      <c r="H22" s="54"/>
    </row>
    <row r="23" spans="1:9" ht="12.75" customHeight="1">
      <c r="A23" s="377" t="s">
        <v>154</v>
      </c>
      <c r="B23" s="378">
        <v>1811371.74508</v>
      </c>
      <c r="C23" s="379">
        <v>1.6700943668540677E-2</v>
      </c>
      <c r="D23" s="378">
        <v>28755.622340000002</v>
      </c>
      <c r="E23" s="379">
        <v>1.6131135567090338E-2</v>
      </c>
      <c r="H23" s="54"/>
    </row>
    <row r="24" spans="1:9" ht="12.75" customHeight="1">
      <c r="A24" s="778" t="s">
        <v>721</v>
      </c>
      <c r="B24" s="779">
        <v>33387624.622809999</v>
      </c>
      <c r="C24" s="780">
        <v>0.30783567181418331</v>
      </c>
      <c r="D24" s="779">
        <v>293972.81635000184</v>
      </c>
      <c r="E24" s="780">
        <v>8.8830576350180657E-3</v>
      </c>
      <c r="H24" s="54"/>
    </row>
    <row r="25" spans="1:9" ht="12.75" customHeight="1">
      <c r="A25" s="380" t="s">
        <v>722</v>
      </c>
      <c r="B25" s="381">
        <v>758973.33315999992</v>
      </c>
      <c r="C25" s="382">
        <v>6.9977744311507366E-3</v>
      </c>
      <c r="D25" s="381">
        <v>9190.5513199998531</v>
      </c>
      <c r="E25" s="382">
        <v>1.2257618529790459E-2</v>
      </c>
      <c r="H25" s="54"/>
    </row>
    <row r="26" spans="1:9" ht="12.75" customHeight="1">
      <c r="A26" s="380" t="s">
        <v>723</v>
      </c>
      <c r="B26" s="381">
        <v>102245730.66027999</v>
      </c>
      <c r="C26" s="382">
        <v>0.94271106565742602</v>
      </c>
      <c r="D26" s="381">
        <v>1055585.5844399929</v>
      </c>
      <c r="E26" s="382">
        <v>1.0431703439587547E-2</v>
      </c>
      <c r="H26" s="54"/>
    </row>
    <row r="27" spans="1:9" ht="12.75" customHeight="1">
      <c r="A27" s="380" t="s">
        <v>724</v>
      </c>
      <c r="B27" s="381">
        <v>5454541.2462200001</v>
      </c>
      <c r="C27" s="382">
        <v>5.029115991142314E-2</v>
      </c>
      <c r="D27" s="381">
        <v>103953.54906000011</v>
      </c>
      <c r="E27" s="382">
        <v>1.9428435705329594E-2</v>
      </c>
      <c r="H27" s="54"/>
    </row>
    <row r="28" spans="1:9" ht="18.75" customHeight="1">
      <c r="A28" s="768" t="s">
        <v>725</v>
      </c>
      <c r="B28" s="782">
        <v>108459245.23965999</v>
      </c>
      <c r="C28" s="783">
        <v>1</v>
      </c>
      <c r="D28" s="782">
        <v>1168729.6848199964</v>
      </c>
      <c r="E28" s="783">
        <v>1.0893131408457268E-2</v>
      </c>
    </row>
    <row r="29" spans="1:9" ht="12.75" customHeight="1">
      <c r="A29" s="20" t="s">
        <v>726</v>
      </c>
    </row>
    <row r="30" spans="1:9" ht="12.75" customHeight="1"/>
    <row r="31" spans="1:9" ht="12.75" customHeight="1"/>
    <row r="32" spans="1:9" s="274" customFormat="1" ht="12.75" customHeight="1">
      <c r="A32" s="156" t="s">
        <v>826</v>
      </c>
      <c r="I32" s="142" t="str">
        <f>Naslovnica!A20</f>
        <v>Kolovoz 2019.</v>
      </c>
    </row>
    <row r="33" spans="1:9" s="274" customFormat="1" ht="12.75" customHeight="1">
      <c r="A33" s="627" t="s">
        <v>827</v>
      </c>
      <c r="I33" s="599" t="str">
        <f>Naslovnica!A24</f>
        <v>August 2019</v>
      </c>
    </row>
    <row r="34" spans="1:9" s="274" customFormat="1" ht="12.75" customHeight="1"/>
    <row r="35" spans="1:9" s="274" customFormat="1" ht="15" customHeight="1">
      <c r="A35" s="837"/>
      <c r="B35" s="1006" t="s">
        <v>1058</v>
      </c>
      <c r="C35" s="1006"/>
      <c r="D35" s="1006"/>
      <c r="E35" s="1006"/>
      <c r="F35" s="1006" t="s">
        <v>1059</v>
      </c>
      <c r="G35" s="1006"/>
      <c r="H35" s="1006"/>
      <c r="I35" s="1006"/>
    </row>
    <row r="36" spans="1:9" s="274" customFormat="1" ht="22.5">
      <c r="A36" s="1000" t="s">
        <v>684</v>
      </c>
      <c r="B36" s="954" t="s">
        <v>78</v>
      </c>
      <c r="C36" s="953" t="s">
        <v>119</v>
      </c>
      <c r="D36" s="953" t="s">
        <v>121</v>
      </c>
      <c r="E36" s="953" t="s">
        <v>123</v>
      </c>
      <c r="F36" s="953" t="s">
        <v>795</v>
      </c>
      <c r="G36" s="951" t="s">
        <v>70</v>
      </c>
      <c r="H36" s="951" t="s">
        <v>53</v>
      </c>
      <c r="I36" s="951" t="s">
        <v>800</v>
      </c>
    </row>
    <row r="37" spans="1:9" s="274" customFormat="1" ht="34.5" customHeight="1">
      <c r="A37" s="1000"/>
      <c r="B37" s="806" t="s">
        <v>794</v>
      </c>
      <c r="C37" s="952" t="s">
        <v>120</v>
      </c>
      <c r="D37" s="952" t="s">
        <v>122</v>
      </c>
      <c r="E37" s="952" t="s">
        <v>124</v>
      </c>
      <c r="F37" s="952" t="s">
        <v>801</v>
      </c>
      <c r="G37" s="952" t="s">
        <v>56</v>
      </c>
      <c r="H37" s="952" t="s">
        <v>57</v>
      </c>
      <c r="I37" s="955" t="s">
        <v>799</v>
      </c>
    </row>
    <row r="38" spans="1:9" s="274" customFormat="1">
      <c r="A38" s="383" t="s">
        <v>143</v>
      </c>
      <c r="B38" s="384">
        <v>145.1464</v>
      </c>
      <c r="C38" s="385">
        <v>143.28049999999999</v>
      </c>
      <c r="D38" s="384">
        <v>145.1464</v>
      </c>
      <c r="E38" s="956">
        <v>1.8659000000000106</v>
      </c>
      <c r="F38" s="957">
        <v>9.8475624604295042E-3</v>
      </c>
      <c r="G38" s="856">
        <v>8.5136144415279169E-2</v>
      </c>
      <c r="H38" s="856">
        <v>6.4010837565535494E-2</v>
      </c>
      <c r="I38" s="856">
        <v>7.6880141304948912E-2</v>
      </c>
    </row>
    <row r="39" spans="1:9" s="274" customFormat="1">
      <c r="A39" s="383" t="s">
        <v>146</v>
      </c>
      <c r="B39" s="384">
        <v>146.9906</v>
      </c>
      <c r="C39" s="385">
        <v>145.25550000000001</v>
      </c>
      <c r="D39" s="384">
        <v>146.9906</v>
      </c>
      <c r="E39" s="956">
        <v>1.7350999999999885</v>
      </c>
      <c r="F39" s="957">
        <v>7.3948884118877345E-3</v>
      </c>
      <c r="G39" s="856">
        <v>0.10560729175833639</v>
      </c>
      <c r="H39" s="856">
        <v>7.6591571433489047E-2</v>
      </c>
      <c r="I39" s="856">
        <v>7.9586528509104415E-2</v>
      </c>
    </row>
    <row r="40" spans="1:9" s="274" customFormat="1">
      <c r="A40" s="383" t="s">
        <v>149</v>
      </c>
      <c r="B40" s="384">
        <v>152.2131</v>
      </c>
      <c r="C40" s="385">
        <v>150.4152</v>
      </c>
      <c r="D40" s="384">
        <v>152.2131</v>
      </c>
      <c r="E40" s="956">
        <v>1.7978999999999985</v>
      </c>
      <c r="F40" s="957">
        <v>4.8263159979402559E-3</v>
      </c>
      <c r="G40" s="856">
        <v>9.1946618305677186E-2</v>
      </c>
      <c r="H40" s="856">
        <v>7.032528900514734E-2</v>
      </c>
      <c r="I40" s="856">
        <v>8.7105722226052062E-2</v>
      </c>
    </row>
    <row r="41" spans="1:9" s="274" customFormat="1">
      <c r="A41" s="383" t="s">
        <v>152</v>
      </c>
      <c r="B41" s="384">
        <v>143.96960000000001</v>
      </c>
      <c r="C41" s="385">
        <v>142.68360000000001</v>
      </c>
      <c r="D41" s="384">
        <v>144.3955</v>
      </c>
      <c r="E41" s="956">
        <v>1.7118999999999858</v>
      </c>
      <c r="F41" s="957">
        <v>-4.6005462025096033E-3</v>
      </c>
      <c r="G41" s="856">
        <v>7.3004293668757825E-2</v>
      </c>
      <c r="H41" s="856">
        <v>4.09964439572581E-2</v>
      </c>
      <c r="I41" s="856">
        <v>7.5138739054009029E-2</v>
      </c>
    </row>
    <row r="42" spans="1:9" s="274" customFormat="1">
      <c r="A42" s="784" t="s">
        <v>155</v>
      </c>
      <c r="B42" s="785">
        <v>146.11896578663234</v>
      </c>
      <c r="C42" s="786">
        <v>144.6400369818725</v>
      </c>
      <c r="D42" s="785">
        <v>146.11896578663234</v>
      </c>
      <c r="E42" s="958">
        <v>1.4789288047598461</v>
      </c>
      <c r="F42" s="959">
        <v>4.7090056534040414E-3</v>
      </c>
      <c r="G42" s="930">
        <v>8.5899185893640873E-2</v>
      </c>
      <c r="H42" s="930">
        <v>6.0522409988886139E-2</v>
      </c>
      <c r="I42" s="930">
        <v>7.8310805254024674E-2</v>
      </c>
    </row>
    <row r="43" spans="1:9" s="274" customFormat="1">
      <c r="A43" s="383" t="s">
        <v>144</v>
      </c>
      <c r="B43" s="384">
        <v>255.98670000000001</v>
      </c>
      <c r="C43" s="385">
        <v>253.7259</v>
      </c>
      <c r="D43" s="384">
        <v>255.98670000000001</v>
      </c>
      <c r="E43" s="956">
        <v>2.2608000000000175</v>
      </c>
      <c r="F43" s="957">
        <v>7.3346429364071764E-3</v>
      </c>
      <c r="G43" s="857">
        <v>6.2615373439462108E-2</v>
      </c>
      <c r="H43" s="857">
        <v>5.7798029418230534E-2</v>
      </c>
      <c r="I43" s="857">
        <v>5.5677261672731015E-2</v>
      </c>
    </row>
    <row r="44" spans="1:9" s="274" customFormat="1">
      <c r="A44" s="383" t="s">
        <v>147</v>
      </c>
      <c r="B44" s="384">
        <v>273.06560000000002</v>
      </c>
      <c r="C44" s="385">
        <v>270.59679999999997</v>
      </c>
      <c r="D44" s="384">
        <v>273.06560000000002</v>
      </c>
      <c r="E44" s="956">
        <v>2.4688000000000443</v>
      </c>
      <c r="F44" s="957">
        <v>5.5661100311135137E-3</v>
      </c>
      <c r="G44" s="857">
        <v>7.271285190180099E-2</v>
      </c>
      <c r="H44" s="857">
        <v>5.8344162928793075E-2</v>
      </c>
      <c r="I44" s="857">
        <v>5.961488377825197E-2</v>
      </c>
    </row>
    <row r="45" spans="1:9" s="274" customFormat="1">
      <c r="A45" s="383" t="s">
        <v>150</v>
      </c>
      <c r="B45" s="384">
        <v>243.73869999999999</v>
      </c>
      <c r="C45" s="385">
        <v>241.6541</v>
      </c>
      <c r="D45" s="384">
        <v>243.73869999999999</v>
      </c>
      <c r="E45" s="956">
        <v>2.0845999999999947</v>
      </c>
      <c r="F45" s="957">
        <v>6.2881994388470641E-3</v>
      </c>
      <c r="G45" s="857">
        <v>7.5936615897761017E-2</v>
      </c>
      <c r="H45" s="857">
        <v>6.5712123272427814E-2</v>
      </c>
      <c r="I45" s="857">
        <v>5.2697920057665382E-2</v>
      </c>
    </row>
    <row r="46" spans="1:9" s="274" customFormat="1">
      <c r="A46" s="383" t="s">
        <v>153</v>
      </c>
      <c r="B46" s="384">
        <v>265.84199999999998</v>
      </c>
      <c r="C46" s="385">
        <v>263.49360000000001</v>
      </c>
      <c r="D46" s="384">
        <v>265.84199999999998</v>
      </c>
      <c r="E46" s="956">
        <v>2.3483999999999696</v>
      </c>
      <c r="F46" s="957">
        <v>4.1879884396862632E-3</v>
      </c>
      <c r="G46" s="857">
        <v>6.3599864770519821E-2</v>
      </c>
      <c r="H46" s="857">
        <v>5.4082377519951041E-2</v>
      </c>
      <c r="I46" s="857">
        <v>5.7978595362062846E-2</v>
      </c>
    </row>
    <row r="47" spans="1:9" s="274" customFormat="1">
      <c r="A47" s="784" t="s">
        <v>156</v>
      </c>
      <c r="B47" s="785">
        <v>259.35453059691605</v>
      </c>
      <c r="C47" s="786">
        <v>257.15487636025796</v>
      </c>
      <c r="D47" s="785">
        <v>259.35453059691605</v>
      </c>
      <c r="E47" s="958">
        <v>2.1996542366580911</v>
      </c>
      <c r="F47" s="959">
        <v>5.8883554756723466E-3</v>
      </c>
      <c r="G47" s="930">
        <v>6.643573763829913E-2</v>
      </c>
      <c r="H47" s="930">
        <v>5.7827284116140909E-2</v>
      </c>
      <c r="I47" s="930">
        <v>5.6472941353751249E-2</v>
      </c>
    </row>
    <row r="48" spans="1:9" s="274" customFormat="1">
      <c r="A48" s="383" t="s">
        <v>145</v>
      </c>
      <c r="B48" s="384">
        <v>132.4074</v>
      </c>
      <c r="C48" s="385">
        <v>131.15600000000001</v>
      </c>
      <c r="D48" s="384">
        <v>132.4074</v>
      </c>
      <c r="E48" s="956">
        <v>1.2513999999999896</v>
      </c>
      <c r="F48" s="957">
        <v>9.6791092748789165E-3</v>
      </c>
      <c r="G48" s="857">
        <v>5.021724956811835E-2</v>
      </c>
      <c r="H48" s="857">
        <v>5.7310365534247287E-2</v>
      </c>
      <c r="I48" s="857">
        <v>5.7392849740743435E-2</v>
      </c>
    </row>
    <row r="49" spans="1:9" s="274" customFormat="1">
      <c r="A49" s="383" t="s">
        <v>148</v>
      </c>
      <c r="B49" s="384">
        <v>139.49029999999999</v>
      </c>
      <c r="C49" s="385">
        <v>138.06890000000001</v>
      </c>
      <c r="D49" s="384">
        <v>139.49029999999999</v>
      </c>
      <c r="E49" s="956">
        <v>1.4213999999999771</v>
      </c>
      <c r="F49" s="957">
        <v>1.0615460521310904E-2</v>
      </c>
      <c r="G49" s="857">
        <v>6.6320578895627591E-2</v>
      </c>
      <c r="H49" s="857">
        <v>7.4635754038445912E-2</v>
      </c>
      <c r="I49" s="857">
        <v>6.8404234868004288E-2</v>
      </c>
    </row>
    <row r="50" spans="1:9" s="274" customFormat="1">
      <c r="A50" s="383" t="s">
        <v>151</v>
      </c>
      <c r="B50" s="384">
        <v>135.1952</v>
      </c>
      <c r="C50" s="385">
        <v>133.70349999999999</v>
      </c>
      <c r="D50" s="384">
        <v>135.1952</v>
      </c>
      <c r="E50" s="956">
        <v>1.4917000000000087</v>
      </c>
      <c r="F50" s="957">
        <v>1.1392786688042333E-2</v>
      </c>
      <c r="G50" s="857">
        <v>6.3068461051547287E-2</v>
      </c>
      <c r="H50" s="857">
        <v>7.23760556576587E-2</v>
      </c>
      <c r="I50" s="857">
        <v>6.1781928154851951E-2</v>
      </c>
    </row>
    <row r="51" spans="1:9" s="274" customFormat="1">
      <c r="A51" s="383" t="s">
        <v>154</v>
      </c>
      <c r="B51" s="384">
        <v>138.47730000000001</v>
      </c>
      <c r="C51" s="385">
        <v>137.54</v>
      </c>
      <c r="D51" s="384">
        <v>138.47730000000001</v>
      </c>
      <c r="E51" s="956">
        <v>0.93730000000002178</v>
      </c>
      <c r="F51" s="957">
        <v>7.1039741673668555E-3</v>
      </c>
      <c r="G51" s="857">
        <v>4.4110927639168462E-2</v>
      </c>
      <c r="H51" s="857">
        <v>5.3712376872358192E-2</v>
      </c>
      <c r="I51" s="857">
        <v>6.6857241802152023E-2</v>
      </c>
    </row>
    <row r="52" spans="1:9" s="274" customFormat="1">
      <c r="A52" s="784" t="s">
        <v>157</v>
      </c>
      <c r="B52" s="785">
        <v>135.64362370570754</v>
      </c>
      <c r="C52" s="786">
        <v>134.44237009900522</v>
      </c>
      <c r="D52" s="785">
        <v>135.64362370570754</v>
      </c>
      <c r="E52" s="958">
        <v>1.2012536067023234</v>
      </c>
      <c r="F52" s="959">
        <v>9.139118543851632E-3</v>
      </c>
      <c r="G52" s="930">
        <v>5.1793730839337249E-2</v>
      </c>
      <c r="H52" s="930">
        <v>6.0162788511343823E-2</v>
      </c>
      <c r="I52" s="930">
        <v>6.248113635190089E-2</v>
      </c>
    </row>
    <row r="53" spans="1:9" s="274" customFormat="1" ht="12.75" customHeight="1">
      <c r="A53" s="23" t="s">
        <v>683</v>
      </c>
      <c r="G53" s="853"/>
      <c r="H53" s="853"/>
      <c r="I53" s="853"/>
    </row>
    <row r="54" spans="1:9" s="274" customFormat="1" ht="21" customHeight="1">
      <c r="A54" s="1007" t="s">
        <v>158</v>
      </c>
      <c r="B54" s="1007"/>
      <c r="C54" s="1007"/>
      <c r="D54" s="1007"/>
      <c r="E54" s="1007"/>
      <c r="F54" s="1007"/>
      <c r="G54" s="854"/>
      <c r="H54" s="854"/>
      <c r="I54" s="854"/>
    </row>
    <row r="55" spans="1:9" s="274" customFormat="1" ht="21" customHeight="1">
      <c r="A55" s="1008" t="s">
        <v>219</v>
      </c>
      <c r="B55" s="1008"/>
      <c r="C55" s="1008"/>
      <c r="D55" s="1008"/>
      <c r="E55" s="1008"/>
      <c r="F55" s="1008"/>
    </row>
    <row r="56" spans="1:9" s="274" customFormat="1" ht="12.75" customHeight="1">
      <c r="A56" s="183" t="s">
        <v>159</v>
      </c>
      <c r="B56" s="183"/>
      <c r="C56" s="183"/>
      <c r="D56" s="183"/>
      <c r="E56" s="183"/>
    </row>
    <row r="57" spans="1:9" s="274" customFormat="1" ht="12.75" customHeight="1">
      <c r="A57" s="628" t="s">
        <v>216</v>
      </c>
      <c r="B57" s="184"/>
      <c r="C57" s="184"/>
      <c r="D57" s="184"/>
      <c r="E57" s="184"/>
      <c r="F57" s="142"/>
    </row>
    <row r="58" spans="1:9" s="274" customFormat="1" ht="12.75" customHeight="1">
      <c r="F58" s="184"/>
    </row>
    <row r="59" spans="1:9" s="274" customFormat="1" ht="12.75" customHeight="1">
      <c r="A59" s="183"/>
    </row>
    <row r="60" spans="1:9" s="274" customFormat="1" ht="12.75" customHeight="1">
      <c r="A60" s="686" t="s">
        <v>98</v>
      </c>
    </row>
    <row r="61" spans="1:9" s="274" customFormat="1" ht="12.75" customHeight="1"/>
    <row r="62" spans="1:9" s="274" customFormat="1" ht="12.75" customHeight="1"/>
    <row r="63" spans="1:9" s="274" customFormat="1" ht="12.75" customHeight="1">
      <c r="I63" s="69" t="s">
        <v>1033</v>
      </c>
    </row>
  </sheetData>
  <mergeCells count="11">
    <mergeCell ref="B35:E35"/>
    <mergeCell ref="F35:I35"/>
    <mergeCell ref="A36:A37"/>
    <mergeCell ref="A54:F54"/>
    <mergeCell ref="A55:F55"/>
    <mergeCell ref="A4:A8"/>
    <mergeCell ref="B6:C6"/>
    <mergeCell ref="D6:E6"/>
    <mergeCell ref="B5:C5"/>
    <mergeCell ref="D5:E5"/>
    <mergeCell ref="B4:E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7109375" bestFit="1" customWidth="1"/>
    <col min="13" max="13" width="6.140625" bestFit="1" customWidth="1"/>
    <col min="14" max="14" width="8.7109375" bestFit="1" customWidth="1"/>
    <col min="15" max="15" width="6.140625" bestFit="1" customWidth="1"/>
    <col min="16" max="16" width="8.7109375" customWidth="1"/>
    <col min="17" max="17" width="6.140625" bestFit="1" customWidth="1"/>
    <col min="18" max="18" width="8.71093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5" t="s">
        <v>828</v>
      </c>
      <c r="AG1" s="142" t="str">
        <f>Naslovnica!A20</f>
        <v>Kolovoz 2019.</v>
      </c>
    </row>
    <row r="2" spans="1:33" ht="12.75" customHeight="1">
      <c r="A2" s="623" t="s">
        <v>829</v>
      </c>
      <c r="AG2" s="599" t="str">
        <f>Naslovnica!A24</f>
        <v>August 2019</v>
      </c>
    </row>
    <row r="3" spans="1:33" ht="12.75" customHeight="1">
      <c r="A3" s="68"/>
      <c r="AG3" s="67"/>
    </row>
    <row r="4" spans="1:33" ht="12.75" customHeight="1">
      <c r="I4" s="182"/>
      <c r="J4" s="182"/>
      <c r="K4" s="182"/>
      <c r="AG4" s="14" t="s">
        <v>647</v>
      </c>
    </row>
    <row r="5" spans="1:33" ht="15" customHeight="1">
      <c r="A5" s="787" t="s">
        <v>160</v>
      </c>
      <c r="B5" s="1011" t="s">
        <v>712</v>
      </c>
      <c r="C5" s="1011"/>
      <c r="D5" s="1011"/>
      <c r="E5" s="1011"/>
      <c r="F5" s="1011"/>
      <c r="G5" s="1011"/>
      <c r="H5" s="1011"/>
      <c r="I5" s="1011"/>
      <c r="J5" s="1009" t="s">
        <v>706</v>
      </c>
      <c r="K5" s="1009"/>
      <c r="L5" s="1011" t="s">
        <v>711</v>
      </c>
      <c r="M5" s="1011"/>
      <c r="N5" s="1011"/>
      <c r="O5" s="1011"/>
      <c r="P5" s="1011"/>
      <c r="Q5" s="1011"/>
      <c r="R5" s="1011"/>
      <c r="S5" s="1011"/>
      <c r="T5" s="1009" t="s">
        <v>707</v>
      </c>
      <c r="U5" s="1009"/>
      <c r="V5" s="1011" t="s">
        <v>710</v>
      </c>
      <c r="W5" s="1011"/>
      <c r="X5" s="1011"/>
      <c r="Y5" s="1011"/>
      <c r="Z5" s="1011"/>
      <c r="AA5" s="1011"/>
      <c r="AB5" s="1011"/>
      <c r="AC5" s="1011"/>
      <c r="AD5" s="1009" t="s">
        <v>708</v>
      </c>
      <c r="AE5" s="1009"/>
      <c r="AF5" s="1010" t="s">
        <v>709</v>
      </c>
      <c r="AG5" s="1010"/>
    </row>
    <row r="6" spans="1:33" ht="22.5" customHeight="1">
      <c r="A6" s="1012" t="s">
        <v>713</v>
      </c>
      <c r="B6" s="1006" t="s">
        <v>161</v>
      </c>
      <c r="C6" s="1006"/>
      <c r="D6" s="1006" t="s">
        <v>162</v>
      </c>
      <c r="E6" s="1006"/>
      <c r="F6" s="1006" t="s">
        <v>163</v>
      </c>
      <c r="G6" s="1006"/>
      <c r="H6" s="1006" t="s">
        <v>164</v>
      </c>
      <c r="I6" s="1006"/>
      <c r="J6" s="1009"/>
      <c r="K6" s="1009"/>
      <c r="L6" s="1006" t="s">
        <v>161</v>
      </c>
      <c r="M6" s="1006"/>
      <c r="N6" s="1006" t="s">
        <v>162</v>
      </c>
      <c r="O6" s="1006"/>
      <c r="P6" s="1006" t="s">
        <v>163</v>
      </c>
      <c r="Q6" s="1006"/>
      <c r="R6" s="1006" t="s">
        <v>164</v>
      </c>
      <c r="S6" s="1006"/>
      <c r="T6" s="1009"/>
      <c r="U6" s="1009"/>
      <c r="V6" s="1006" t="s">
        <v>161</v>
      </c>
      <c r="W6" s="1006"/>
      <c r="X6" s="1006" t="s">
        <v>162</v>
      </c>
      <c r="Y6" s="1006"/>
      <c r="Z6" s="1006" t="s">
        <v>163</v>
      </c>
      <c r="AA6" s="1006"/>
      <c r="AB6" s="1006" t="s">
        <v>164</v>
      </c>
      <c r="AC6" s="1006"/>
      <c r="AD6" s="1009"/>
      <c r="AE6" s="1009"/>
      <c r="AF6" s="1010"/>
      <c r="AG6" s="1010"/>
    </row>
    <row r="7" spans="1:33">
      <c r="A7" s="1012"/>
      <c r="B7" s="787" t="s">
        <v>33</v>
      </c>
      <c r="C7" s="787" t="s">
        <v>34</v>
      </c>
      <c r="D7" s="787" t="s">
        <v>33</v>
      </c>
      <c r="E7" s="787" t="s">
        <v>34</v>
      </c>
      <c r="F7" s="787" t="s">
        <v>33</v>
      </c>
      <c r="G7" s="787" t="s">
        <v>34</v>
      </c>
      <c r="H7" s="787" t="s">
        <v>33</v>
      </c>
      <c r="I7" s="787" t="s">
        <v>34</v>
      </c>
      <c r="J7" s="787" t="s">
        <v>33</v>
      </c>
      <c r="K7" s="787" t="s">
        <v>34</v>
      </c>
      <c r="L7" s="787" t="s">
        <v>33</v>
      </c>
      <c r="M7" s="787" t="s">
        <v>34</v>
      </c>
      <c r="N7" s="787" t="s">
        <v>33</v>
      </c>
      <c r="O7" s="787" t="s">
        <v>34</v>
      </c>
      <c r="P7" s="787" t="s">
        <v>33</v>
      </c>
      <c r="Q7" s="787" t="s">
        <v>34</v>
      </c>
      <c r="R7" s="787" t="s">
        <v>33</v>
      </c>
      <c r="S7" s="787" t="s">
        <v>34</v>
      </c>
      <c r="T7" s="787" t="s">
        <v>33</v>
      </c>
      <c r="U7" s="787" t="s">
        <v>34</v>
      </c>
      <c r="V7" s="787" t="s">
        <v>33</v>
      </c>
      <c r="W7" s="787" t="s">
        <v>34</v>
      </c>
      <c r="X7" s="787" t="s">
        <v>33</v>
      </c>
      <c r="Y7" s="787" t="s">
        <v>34</v>
      </c>
      <c r="Z7" s="787" t="s">
        <v>33</v>
      </c>
      <c r="AA7" s="787" t="s">
        <v>34</v>
      </c>
      <c r="AB7" s="787" t="s">
        <v>33</v>
      </c>
      <c r="AC7" s="787" t="s">
        <v>34</v>
      </c>
      <c r="AD7" s="787" t="s">
        <v>33</v>
      </c>
      <c r="AE7" s="787" t="s">
        <v>34</v>
      </c>
      <c r="AF7" s="787" t="s">
        <v>33</v>
      </c>
      <c r="AG7" s="787" t="s">
        <v>34</v>
      </c>
    </row>
    <row r="8" spans="1:33">
      <c r="A8" s="1012"/>
      <c r="B8" s="788" t="s">
        <v>31</v>
      </c>
      <c r="C8" s="788" t="s">
        <v>32</v>
      </c>
      <c r="D8" s="788" t="s">
        <v>31</v>
      </c>
      <c r="E8" s="788" t="s">
        <v>32</v>
      </c>
      <c r="F8" s="788" t="s">
        <v>31</v>
      </c>
      <c r="G8" s="788" t="s">
        <v>32</v>
      </c>
      <c r="H8" s="788" t="s">
        <v>31</v>
      </c>
      <c r="I8" s="788" t="s">
        <v>32</v>
      </c>
      <c r="J8" s="788" t="s">
        <v>31</v>
      </c>
      <c r="K8" s="788" t="s">
        <v>32</v>
      </c>
      <c r="L8" s="788" t="s">
        <v>31</v>
      </c>
      <c r="M8" s="788" t="s">
        <v>32</v>
      </c>
      <c r="N8" s="788" t="s">
        <v>31</v>
      </c>
      <c r="O8" s="788" t="s">
        <v>32</v>
      </c>
      <c r="P8" s="788" t="s">
        <v>31</v>
      </c>
      <c r="Q8" s="788" t="s">
        <v>32</v>
      </c>
      <c r="R8" s="788" t="s">
        <v>31</v>
      </c>
      <c r="S8" s="788" t="s">
        <v>32</v>
      </c>
      <c r="T8" s="788" t="s">
        <v>31</v>
      </c>
      <c r="U8" s="788" t="s">
        <v>32</v>
      </c>
      <c r="V8" s="788" t="s">
        <v>31</v>
      </c>
      <c r="W8" s="788" t="s">
        <v>32</v>
      </c>
      <c r="X8" s="788" t="s">
        <v>31</v>
      </c>
      <c r="Y8" s="788" t="s">
        <v>32</v>
      </c>
      <c r="Z8" s="788" t="s">
        <v>31</v>
      </c>
      <c r="AA8" s="788" t="s">
        <v>32</v>
      </c>
      <c r="AB8" s="788" t="s">
        <v>31</v>
      </c>
      <c r="AC8" s="788" t="s">
        <v>32</v>
      </c>
      <c r="AD8" s="788" t="s">
        <v>31</v>
      </c>
      <c r="AE8" s="788" t="s">
        <v>32</v>
      </c>
      <c r="AF8" s="788" t="s">
        <v>31</v>
      </c>
      <c r="AG8" s="788" t="s">
        <v>32</v>
      </c>
    </row>
    <row r="9" spans="1:33" ht="18">
      <c r="A9" s="386" t="s">
        <v>528</v>
      </c>
      <c r="B9" s="387">
        <v>9719.1324000000004</v>
      </c>
      <c r="C9" s="388">
        <v>2.9677034804396676E-2</v>
      </c>
      <c r="D9" s="387">
        <v>3159.03163</v>
      </c>
      <c r="E9" s="388">
        <v>3.0336183415060603E-2</v>
      </c>
      <c r="F9" s="387">
        <v>1183.4763500000001</v>
      </c>
      <c r="G9" s="388">
        <v>1.0475395797168706E-2</v>
      </c>
      <c r="H9" s="387">
        <v>13875.112529999999</v>
      </c>
      <c r="I9" s="388">
        <v>6.4726364275196402E-2</v>
      </c>
      <c r="J9" s="387">
        <v>27936.752909999999</v>
      </c>
      <c r="K9" s="388">
        <v>3.680860932713511E-2</v>
      </c>
      <c r="L9" s="387">
        <v>269957.81942000001</v>
      </c>
      <c r="M9" s="388">
        <v>6.9038301044751678E-3</v>
      </c>
      <c r="N9" s="387">
        <v>210772.95684</v>
      </c>
      <c r="O9" s="388">
        <v>1.4560653978152437E-2</v>
      </c>
      <c r="P9" s="387">
        <v>191283.75287999999</v>
      </c>
      <c r="Q9" s="388">
        <v>1.1053214357231165E-2</v>
      </c>
      <c r="R9" s="387">
        <v>1128337.6273000001</v>
      </c>
      <c r="S9" s="388">
        <v>3.5977988855884317E-2</v>
      </c>
      <c r="T9" s="387">
        <v>1800352.15644</v>
      </c>
      <c r="U9" s="388">
        <v>1.7608091260277861E-2</v>
      </c>
      <c r="V9" s="387">
        <v>44835.20637</v>
      </c>
      <c r="W9" s="388">
        <v>2.0558934749889249E-2</v>
      </c>
      <c r="X9" s="387">
        <v>25974.391620000002</v>
      </c>
      <c r="Y9" s="388">
        <v>4.3232695041257437E-2</v>
      </c>
      <c r="Z9" s="387">
        <v>2696.20201</v>
      </c>
      <c r="AA9" s="388">
        <v>3.1294730045490315E-3</v>
      </c>
      <c r="AB9" s="387">
        <v>147911.10571</v>
      </c>
      <c r="AC9" s="388">
        <v>8.1656957558133639E-2</v>
      </c>
      <c r="AD9" s="387">
        <v>221416.90571000002</v>
      </c>
      <c r="AE9" s="388">
        <v>4.0593130698835952E-2</v>
      </c>
      <c r="AF9" s="387">
        <v>2049705.8150600002</v>
      </c>
      <c r="AG9" s="388">
        <v>1.8898396448645854E-2</v>
      </c>
    </row>
    <row r="10" spans="1:33" ht="18">
      <c r="A10" s="386" t="s">
        <v>529</v>
      </c>
      <c r="B10" s="389">
        <v>252.09861999999998</v>
      </c>
      <c r="C10" s="390">
        <v>7.6977442141650128E-4</v>
      </c>
      <c r="D10" s="389">
        <v>5658.4910099999997</v>
      </c>
      <c r="E10" s="390">
        <v>5.4338493955450366E-2</v>
      </c>
      <c r="F10" s="389">
        <v>217.76972000000001</v>
      </c>
      <c r="G10" s="390">
        <v>1.9275619742114877E-3</v>
      </c>
      <c r="H10" s="389">
        <v>128.41834</v>
      </c>
      <c r="I10" s="390">
        <v>5.9906197059549364E-4</v>
      </c>
      <c r="J10" s="389">
        <v>6256.7776899999999</v>
      </c>
      <c r="K10" s="390">
        <v>8.2437385038941838E-3</v>
      </c>
      <c r="L10" s="389">
        <v>104451.75051000001</v>
      </c>
      <c r="M10" s="390">
        <v>2.6712215307760894E-3</v>
      </c>
      <c r="N10" s="389">
        <v>170181.75108000002</v>
      </c>
      <c r="O10" s="390">
        <v>1.1756525258375504E-2</v>
      </c>
      <c r="P10" s="389">
        <v>110733.22207999999</v>
      </c>
      <c r="Q10" s="390">
        <v>6.3986513317990015E-3</v>
      </c>
      <c r="R10" s="389">
        <v>18296.021399999998</v>
      </c>
      <c r="S10" s="390">
        <v>5.8338394298819722E-4</v>
      </c>
      <c r="T10" s="389">
        <v>403662.74506999995</v>
      </c>
      <c r="U10" s="388">
        <v>3.9479667509169977E-3</v>
      </c>
      <c r="V10" s="389">
        <v>0</v>
      </c>
      <c r="W10" s="390">
        <v>0</v>
      </c>
      <c r="X10" s="389">
        <v>151.54292999999998</v>
      </c>
      <c r="Y10" s="390">
        <v>2.5223340643343322E-4</v>
      </c>
      <c r="Z10" s="389">
        <v>4.2225000000000001</v>
      </c>
      <c r="AA10" s="390">
        <v>4.9010421743986036E-6</v>
      </c>
      <c r="AB10" s="389">
        <v>464.13600000000002</v>
      </c>
      <c r="AC10" s="390">
        <v>2.5623453675959889E-4</v>
      </c>
      <c r="AD10" s="389">
        <v>619.90143</v>
      </c>
      <c r="AE10" s="390">
        <v>1.136486831829518E-4</v>
      </c>
      <c r="AF10" s="389">
        <v>410539.42418999999</v>
      </c>
      <c r="AG10" s="388">
        <v>3.7851952895563688E-3</v>
      </c>
    </row>
    <row r="11" spans="1:33" ht="27">
      <c r="A11" s="386" t="s">
        <v>530</v>
      </c>
      <c r="B11" s="389">
        <v>318446.90552999999</v>
      </c>
      <c r="C11" s="390">
        <v>0.97236661769997379</v>
      </c>
      <c r="D11" s="389">
        <v>97888.791040000011</v>
      </c>
      <c r="E11" s="390">
        <v>0.94002614315956734</v>
      </c>
      <c r="F11" s="389">
        <v>112722.11778999999</v>
      </c>
      <c r="G11" s="390">
        <v>0.99774600391915025</v>
      </c>
      <c r="H11" s="389">
        <v>200490.58197999999</v>
      </c>
      <c r="I11" s="390">
        <v>0.93527359975822899</v>
      </c>
      <c r="J11" s="389">
        <v>729548.39633999998</v>
      </c>
      <c r="K11" s="390">
        <v>0.96123060516831516</v>
      </c>
      <c r="L11" s="389">
        <v>38876556.709320001</v>
      </c>
      <c r="M11" s="390">
        <v>0.99421881220105568</v>
      </c>
      <c r="N11" s="389">
        <v>14282524.918950001</v>
      </c>
      <c r="O11" s="390">
        <v>0.98666786478228086</v>
      </c>
      <c r="P11" s="389">
        <v>17014846.00042</v>
      </c>
      <c r="Q11" s="390">
        <v>0.98319244194201227</v>
      </c>
      <c r="R11" s="389">
        <v>30225270.59454</v>
      </c>
      <c r="S11" s="390">
        <v>0.96375802978280067</v>
      </c>
      <c r="T11" s="389">
        <v>100399198.22323</v>
      </c>
      <c r="U11" s="390">
        <v>0.98194024899498999</v>
      </c>
      <c r="V11" s="389">
        <v>2141129.7011299999</v>
      </c>
      <c r="W11" s="390">
        <v>0.98180312706301354</v>
      </c>
      <c r="X11" s="389">
        <v>575252.06554999994</v>
      </c>
      <c r="Y11" s="390">
        <v>0.95746986053090788</v>
      </c>
      <c r="Z11" s="389">
        <v>868897.71146999998</v>
      </c>
      <c r="AA11" s="390">
        <v>1.0085267801427826</v>
      </c>
      <c r="AB11" s="389">
        <v>1668404.52144</v>
      </c>
      <c r="AC11" s="390">
        <v>0.92107240050071237</v>
      </c>
      <c r="AD11" s="389">
        <v>5253683.9995900001</v>
      </c>
      <c r="AE11" s="390">
        <v>0.96317614304059129</v>
      </c>
      <c r="AF11" s="389">
        <v>106382430.61916</v>
      </c>
      <c r="AG11" s="390">
        <v>0.98085165892579385</v>
      </c>
    </row>
    <row r="12" spans="1:33" ht="18.75">
      <c r="A12" s="386" t="s">
        <v>531</v>
      </c>
      <c r="B12" s="391">
        <v>281462.27782999998</v>
      </c>
      <c r="C12" s="392">
        <v>0.85943533553320828</v>
      </c>
      <c r="D12" s="391">
        <v>69897.275750000001</v>
      </c>
      <c r="E12" s="392">
        <v>0.67122359815215515</v>
      </c>
      <c r="F12" s="391">
        <v>81802.403819999992</v>
      </c>
      <c r="G12" s="392">
        <v>0.72406394701028465</v>
      </c>
      <c r="H12" s="391">
        <v>148355.03667</v>
      </c>
      <c r="I12" s="392">
        <v>0.69206517243017562</v>
      </c>
      <c r="J12" s="391">
        <v>581516.99407000002</v>
      </c>
      <c r="K12" s="392">
        <v>0.7661889669414903</v>
      </c>
      <c r="L12" s="391">
        <v>35165439.808430001</v>
      </c>
      <c r="M12" s="392">
        <v>0.89931168694483188</v>
      </c>
      <c r="N12" s="391">
        <v>11522736.35252</v>
      </c>
      <c r="O12" s="392">
        <v>0.79601567215230817</v>
      </c>
      <c r="P12" s="391">
        <v>13884585.252559999</v>
      </c>
      <c r="Q12" s="392">
        <v>0.80231224422951264</v>
      </c>
      <c r="R12" s="391">
        <v>25308112.005279999</v>
      </c>
      <c r="S12" s="392">
        <v>0.80697031602877212</v>
      </c>
      <c r="T12" s="391">
        <v>85880873.418789998</v>
      </c>
      <c r="U12" s="392">
        <v>0.83994581352385655</v>
      </c>
      <c r="V12" s="391">
        <v>2141129.7011299999</v>
      </c>
      <c r="W12" s="392">
        <v>0.98180312706301354</v>
      </c>
      <c r="X12" s="391">
        <v>569828.54342999996</v>
      </c>
      <c r="Y12" s="392">
        <v>0.94844275871101646</v>
      </c>
      <c r="Z12" s="391">
        <v>855808.16462000005</v>
      </c>
      <c r="AA12" s="392">
        <v>0.99333378519769877</v>
      </c>
      <c r="AB12" s="391">
        <v>1595913.2199899999</v>
      </c>
      <c r="AC12" s="392">
        <v>0.88105228776190048</v>
      </c>
      <c r="AD12" s="391">
        <v>5162679.6291699996</v>
      </c>
      <c r="AE12" s="392">
        <v>0.94649199559133224</v>
      </c>
      <c r="AF12" s="391">
        <v>91625070.042029992</v>
      </c>
      <c r="AG12" s="392">
        <v>0.84478801082902721</v>
      </c>
    </row>
    <row r="13" spans="1:33" ht="19.5">
      <c r="A13" s="393" t="s">
        <v>532</v>
      </c>
      <c r="B13" s="391">
        <v>94673.046140000006</v>
      </c>
      <c r="C13" s="392">
        <v>0.28908087365236762</v>
      </c>
      <c r="D13" s="391">
        <v>26152.860960000002</v>
      </c>
      <c r="E13" s="392">
        <v>0.25114594592113598</v>
      </c>
      <c r="F13" s="391">
        <v>26499.182089999998</v>
      </c>
      <c r="G13" s="392">
        <v>0.23455426100740773</v>
      </c>
      <c r="H13" s="391">
        <v>41897.274819999999</v>
      </c>
      <c r="I13" s="392">
        <v>0.19544765970538289</v>
      </c>
      <c r="J13" s="391">
        <v>189222.36400999999</v>
      </c>
      <c r="K13" s="392">
        <v>0.24931358684523086</v>
      </c>
      <c r="L13" s="391">
        <v>3907547.57993</v>
      </c>
      <c r="M13" s="392">
        <v>9.9930591656687565E-2</v>
      </c>
      <c r="N13" s="391">
        <v>2093189.5398199998</v>
      </c>
      <c r="O13" s="392">
        <v>0.1446020830041469</v>
      </c>
      <c r="P13" s="391">
        <v>2262021.0853599999</v>
      </c>
      <c r="Q13" s="392">
        <v>0.1307095012546409</v>
      </c>
      <c r="R13" s="391">
        <v>2636472.7678800002</v>
      </c>
      <c r="S13" s="392">
        <v>8.4066139040854027E-2</v>
      </c>
      <c r="T13" s="391">
        <v>10899230.972989999</v>
      </c>
      <c r="U13" s="392">
        <v>0.10659839684850618</v>
      </c>
      <c r="V13" s="391">
        <v>0</v>
      </c>
      <c r="W13" s="392">
        <v>0</v>
      </c>
      <c r="X13" s="391">
        <v>0</v>
      </c>
      <c r="Y13" s="392">
        <v>0</v>
      </c>
      <c r="Z13" s="391">
        <v>0</v>
      </c>
      <c r="AA13" s="392">
        <v>0</v>
      </c>
      <c r="AB13" s="391">
        <v>0</v>
      </c>
      <c r="AC13" s="392">
        <v>0</v>
      </c>
      <c r="AD13" s="391">
        <v>0</v>
      </c>
      <c r="AE13" s="392">
        <v>0</v>
      </c>
      <c r="AF13" s="391">
        <v>11088453.336999999</v>
      </c>
      <c r="AG13" s="392">
        <v>0.10223612853379251</v>
      </c>
    </row>
    <row r="14" spans="1:33" ht="19.5">
      <c r="A14" s="393" t="s">
        <v>533</v>
      </c>
      <c r="B14" s="391">
        <v>173164.08749000001</v>
      </c>
      <c r="C14" s="392">
        <v>0.52875055507138902</v>
      </c>
      <c r="D14" s="391">
        <v>39189.285329999999</v>
      </c>
      <c r="E14" s="392">
        <v>0.37633474017353341</v>
      </c>
      <c r="F14" s="391">
        <v>51075.090729999996</v>
      </c>
      <c r="G14" s="392">
        <v>0.45208490289903319</v>
      </c>
      <c r="H14" s="391">
        <v>90280.519069999995</v>
      </c>
      <c r="I14" s="392">
        <v>0.4211518826707949</v>
      </c>
      <c r="J14" s="391">
        <v>353708.98261999997</v>
      </c>
      <c r="K14" s="392">
        <v>0.46603611374239712</v>
      </c>
      <c r="L14" s="391">
        <v>27765956.84581</v>
      </c>
      <c r="M14" s="392">
        <v>0.71007926039522551</v>
      </c>
      <c r="N14" s="391">
        <v>8994104.2744699996</v>
      </c>
      <c r="O14" s="392">
        <v>0.6213322721633241</v>
      </c>
      <c r="P14" s="391">
        <v>11045670.937489999</v>
      </c>
      <c r="Q14" s="392">
        <v>0.63826732147035814</v>
      </c>
      <c r="R14" s="391">
        <v>21636616.930750001</v>
      </c>
      <c r="S14" s="392">
        <v>0.68990162516896281</v>
      </c>
      <c r="T14" s="391">
        <v>69442348.988519996</v>
      </c>
      <c r="U14" s="392">
        <v>0.67917113546039409</v>
      </c>
      <c r="V14" s="391">
        <v>2034977.4862000002</v>
      </c>
      <c r="W14" s="392">
        <v>0.9331276187517068</v>
      </c>
      <c r="X14" s="391">
        <v>504321.77671000001</v>
      </c>
      <c r="Y14" s="392">
        <v>0.83941098194501451</v>
      </c>
      <c r="Z14" s="391">
        <v>801856.86117999989</v>
      </c>
      <c r="AA14" s="392">
        <v>0.9307126807517031</v>
      </c>
      <c r="AB14" s="391">
        <v>1501919.25049</v>
      </c>
      <c r="AC14" s="392">
        <v>0.82916124454821238</v>
      </c>
      <c r="AD14" s="391">
        <v>4843075.3745799996</v>
      </c>
      <c r="AE14" s="392">
        <v>0.88789783704289582</v>
      </c>
      <c r="AF14" s="391">
        <v>74639133.345719993</v>
      </c>
      <c r="AG14" s="392">
        <v>0.68817677258210264</v>
      </c>
    </row>
    <row r="15" spans="1:33" ht="19.5">
      <c r="A15" s="393" t="s">
        <v>534</v>
      </c>
      <c r="B15" s="391">
        <v>0</v>
      </c>
      <c r="C15" s="392">
        <v>0</v>
      </c>
      <c r="D15" s="391">
        <v>0</v>
      </c>
      <c r="E15" s="392">
        <v>0</v>
      </c>
      <c r="F15" s="391">
        <v>0</v>
      </c>
      <c r="G15" s="392">
        <v>0</v>
      </c>
      <c r="H15" s="391">
        <v>0</v>
      </c>
      <c r="I15" s="392">
        <v>0</v>
      </c>
      <c r="J15" s="391">
        <v>0</v>
      </c>
      <c r="K15" s="392">
        <v>0</v>
      </c>
      <c r="L15" s="391">
        <v>0</v>
      </c>
      <c r="M15" s="392">
        <v>0</v>
      </c>
      <c r="N15" s="391">
        <v>0</v>
      </c>
      <c r="O15" s="392">
        <v>0</v>
      </c>
      <c r="P15" s="391">
        <v>0</v>
      </c>
      <c r="Q15" s="392">
        <v>0</v>
      </c>
      <c r="R15" s="391">
        <v>0</v>
      </c>
      <c r="S15" s="392">
        <v>0</v>
      </c>
      <c r="T15" s="391">
        <v>0</v>
      </c>
      <c r="U15" s="392">
        <v>0</v>
      </c>
      <c r="V15" s="391">
        <v>0</v>
      </c>
      <c r="W15" s="392">
        <v>0</v>
      </c>
      <c r="X15" s="391">
        <v>0</v>
      </c>
      <c r="Y15" s="392">
        <v>0</v>
      </c>
      <c r="Z15" s="391">
        <v>0</v>
      </c>
      <c r="AA15" s="392">
        <v>0</v>
      </c>
      <c r="AB15" s="391">
        <v>0</v>
      </c>
      <c r="AC15" s="392">
        <v>0</v>
      </c>
      <c r="AD15" s="391">
        <v>0</v>
      </c>
      <c r="AE15" s="392">
        <v>0</v>
      </c>
      <c r="AF15" s="391">
        <v>0</v>
      </c>
      <c r="AG15" s="392">
        <v>0</v>
      </c>
    </row>
    <row r="16" spans="1:33" ht="19.5">
      <c r="A16" s="393" t="s">
        <v>535</v>
      </c>
      <c r="B16" s="391">
        <v>8625.1388800000004</v>
      </c>
      <c r="C16" s="392">
        <v>2.6336563409149048E-2</v>
      </c>
      <c r="D16" s="391">
        <v>4555.1294600000001</v>
      </c>
      <c r="E16" s="392">
        <v>4.3742912057485782E-2</v>
      </c>
      <c r="F16" s="391">
        <v>4228.1310000000003</v>
      </c>
      <c r="G16" s="392">
        <v>3.7424783103843784E-2</v>
      </c>
      <c r="H16" s="391">
        <v>7318.6544599999997</v>
      </c>
      <c r="I16" s="392">
        <v>3.4140976771036745E-2</v>
      </c>
      <c r="J16" s="391">
        <v>24727.053800000002</v>
      </c>
      <c r="K16" s="392">
        <v>3.2579608162316379E-2</v>
      </c>
      <c r="L16" s="391">
        <v>296560.21581000002</v>
      </c>
      <c r="M16" s="392">
        <v>7.5841527765246409E-3</v>
      </c>
      <c r="N16" s="391">
        <v>367445.24517000001</v>
      </c>
      <c r="O16" s="392">
        <v>2.5383916186644307E-2</v>
      </c>
      <c r="P16" s="391">
        <v>472641.10943000001</v>
      </c>
      <c r="Q16" s="392">
        <v>2.7311276665753708E-2</v>
      </c>
      <c r="R16" s="391">
        <v>475925.31310999999</v>
      </c>
      <c r="S16" s="392">
        <v>1.5175276616696796E-2</v>
      </c>
      <c r="T16" s="391">
        <v>1612571.8835199999</v>
      </c>
      <c r="U16" s="392">
        <v>1.5771532689984928E-2</v>
      </c>
      <c r="V16" s="391">
        <v>56151.69973</v>
      </c>
      <c r="W16" s="392">
        <v>2.5748049898949174E-2</v>
      </c>
      <c r="X16" s="391">
        <v>27829.720550000002</v>
      </c>
      <c r="Y16" s="392">
        <v>4.6320770057811475E-2</v>
      </c>
      <c r="Z16" s="391">
        <v>53951.303439999996</v>
      </c>
      <c r="AA16" s="392">
        <v>6.2621104445995612E-2</v>
      </c>
      <c r="AB16" s="391">
        <v>83981.271670000002</v>
      </c>
      <c r="AC16" s="392">
        <v>4.6363355229597523E-2</v>
      </c>
      <c r="AD16" s="391">
        <v>221913.99539</v>
      </c>
      <c r="AE16" s="392">
        <v>4.0684263877147596E-2</v>
      </c>
      <c r="AF16" s="391">
        <v>1859212.9327100001</v>
      </c>
      <c r="AG16" s="392">
        <v>1.7142041958725956E-2</v>
      </c>
    </row>
    <row r="17" spans="1:33" ht="19.5">
      <c r="A17" s="394" t="s">
        <v>536</v>
      </c>
      <c r="B17" s="391">
        <v>0</v>
      </c>
      <c r="C17" s="392">
        <v>0</v>
      </c>
      <c r="D17" s="391">
        <v>0</v>
      </c>
      <c r="E17" s="392">
        <v>0</v>
      </c>
      <c r="F17" s="391">
        <v>0</v>
      </c>
      <c r="G17" s="392">
        <v>0</v>
      </c>
      <c r="H17" s="391">
        <v>0</v>
      </c>
      <c r="I17" s="392">
        <v>0</v>
      </c>
      <c r="J17" s="391">
        <v>0</v>
      </c>
      <c r="K17" s="392">
        <v>0</v>
      </c>
      <c r="L17" s="391">
        <v>32144.858459999999</v>
      </c>
      <c r="M17" s="392">
        <v>8.2206413586032989E-4</v>
      </c>
      <c r="N17" s="391">
        <v>46464.027030000005</v>
      </c>
      <c r="O17" s="392">
        <v>3.2098359778143914E-3</v>
      </c>
      <c r="P17" s="391">
        <v>74309.61709</v>
      </c>
      <c r="Q17" s="392">
        <v>4.293935653880707E-3</v>
      </c>
      <c r="R17" s="391">
        <v>34991.35529</v>
      </c>
      <c r="S17" s="392">
        <v>1.1157286260925073E-3</v>
      </c>
      <c r="T17" s="391">
        <v>187909.85787000001</v>
      </c>
      <c r="U17" s="392">
        <v>1.8378259576856688E-3</v>
      </c>
      <c r="V17" s="391">
        <v>0</v>
      </c>
      <c r="W17" s="392">
        <v>0</v>
      </c>
      <c r="X17" s="391">
        <v>0</v>
      </c>
      <c r="Y17" s="392">
        <v>0</v>
      </c>
      <c r="Z17" s="391">
        <v>0</v>
      </c>
      <c r="AA17" s="392">
        <v>0</v>
      </c>
      <c r="AB17" s="391">
        <v>0</v>
      </c>
      <c r="AC17" s="392">
        <v>0</v>
      </c>
      <c r="AD17" s="391">
        <v>0</v>
      </c>
      <c r="AE17" s="392">
        <v>0</v>
      </c>
      <c r="AF17" s="391">
        <v>187909.85787000001</v>
      </c>
      <c r="AG17" s="392">
        <v>1.7325388670627363E-3</v>
      </c>
    </row>
    <row r="18" spans="1:33" ht="19.5">
      <c r="A18" s="394" t="s">
        <v>537</v>
      </c>
      <c r="B18" s="391">
        <v>0</v>
      </c>
      <c r="C18" s="392">
        <v>0</v>
      </c>
      <c r="D18" s="391">
        <v>0</v>
      </c>
      <c r="E18" s="392">
        <v>0</v>
      </c>
      <c r="F18" s="391">
        <v>0</v>
      </c>
      <c r="G18" s="392">
        <v>0</v>
      </c>
      <c r="H18" s="391">
        <v>3858.44587</v>
      </c>
      <c r="I18" s="392">
        <v>1.7999361978345493E-2</v>
      </c>
      <c r="J18" s="391">
        <v>3858.44587</v>
      </c>
      <c r="K18" s="392">
        <v>5.0837700106475241E-3</v>
      </c>
      <c r="L18" s="391">
        <v>12211.863449999999</v>
      </c>
      <c r="M18" s="392">
        <v>3.1230297643900705E-4</v>
      </c>
      <c r="N18" s="391">
        <v>21533.266030000003</v>
      </c>
      <c r="O18" s="392">
        <v>1.4875648203784731E-3</v>
      </c>
      <c r="P18" s="391">
        <v>29942.503190000003</v>
      </c>
      <c r="Q18" s="392">
        <v>1.7302091848792464E-3</v>
      </c>
      <c r="R18" s="391">
        <v>124085.61782</v>
      </c>
      <c r="S18" s="392">
        <v>3.9565736948666943E-3</v>
      </c>
      <c r="T18" s="391">
        <v>187773.25049000001</v>
      </c>
      <c r="U18" s="392">
        <v>1.836489888403188E-3</v>
      </c>
      <c r="V18" s="391">
        <v>0</v>
      </c>
      <c r="W18" s="392">
        <v>0</v>
      </c>
      <c r="X18" s="391">
        <v>0</v>
      </c>
      <c r="Y18" s="392">
        <v>0</v>
      </c>
      <c r="Z18" s="391">
        <v>0</v>
      </c>
      <c r="AA18" s="392">
        <v>0</v>
      </c>
      <c r="AB18" s="391">
        <v>10012.697830000001</v>
      </c>
      <c r="AC18" s="392">
        <v>5.5276879840906352E-3</v>
      </c>
      <c r="AD18" s="391">
        <v>10012.697830000001</v>
      </c>
      <c r="AE18" s="392">
        <v>1.835662685095434E-3</v>
      </c>
      <c r="AF18" s="391">
        <v>201644.39418999999</v>
      </c>
      <c r="AG18" s="392">
        <v>1.8591720211995841E-3</v>
      </c>
    </row>
    <row r="19" spans="1:33" ht="19.5">
      <c r="A19" s="395" t="s">
        <v>538</v>
      </c>
      <c r="B19" s="391">
        <v>0</v>
      </c>
      <c r="C19" s="392">
        <v>0</v>
      </c>
      <c r="D19" s="391">
        <v>0</v>
      </c>
      <c r="E19" s="392">
        <v>0</v>
      </c>
      <c r="F19" s="391">
        <v>0</v>
      </c>
      <c r="G19" s="392">
        <v>0</v>
      </c>
      <c r="H19" s="391">
        <v>0</v>
      </c>
      <c r="I19" s="392">
        <v>0</v>
      </c>
      <c r="J19" s="391">
        <v>0</v>
      </c>
      <c r="K19" s="392">
        <v>0</v>
      </c>
      <c r="L19" s="391">
        <v>1299511.2</v>
      </c>
      <c r="M19" s="392">
        <v>3.3233356836775453E-2</v>
      </c>
      <c r="N19" s="391">
        <v>0</v>
      </c>
      <c r="O19" s="392">
        <v>0</v>
      </c>
      <c r="P19" s="391">
        <v>0</v>
      </c>
      <c r="Q19" s="392">
        <v>0</v>
      </c>
      <c r="R19" s="391">
        <v>0</v>
      </c>
      <c r="S19" s="392">
        <v>0</v>
      </c>
      <c r="T19" s="391">
        <v>1299511.2</v>
      </c>
      <c r="U19" s="392">
        <v>1.27096866696345E-2</v>
      </c>
      <c r="V19" s="391">
        <v>0</v>
      </c>
      <c r="W19" s="392">
        <v>0</v>
      </c>
      <c r="X19" s="391">
        <v>0</v>
      </c>
      <c r="Y19" s="392">
        <v>0</v>
      </c>
      <c r="Z19" s="391">
        <v>0</v>
      </c>
      <c r="AA19" s="392">
        <v>0</v>
      </c>
      <c r="AB19" s="391">
        <v>0</v>
      </c>
      <c r="AC19" s="392">
        <v>0</v>
      </c>
      <c r="AD19" s="391">
        <v>0</v>
      </c>
      <c r="AE19" s="392">
        <v>0</v>
      </c>
      <c r="AF19" s="391">
        <v>1299511.2</v>
      </c>
      <c r="AG19" s="392">
        <v>1.1981562264503122E-2</v>
      </c>
    </row>
    <row r="20" spans="1:33" ht="17.25" customHeight="1">
      <c r="A20" s="386" t="s">
        <v>539</v>
      </c>
      <c r="B20" s="391">
        <v>5000.0053200000002</v>
      </c>
      <c r="C20" s="392">
        <v>1.5267343400302742E-2</v>
      </c>
      <c r="D20" s="391">
        <v>0</v>
      </c>
      <c r="E20" s="392">
        <v>0</v>
      </c>
      <c r="F20" s="391">
        <v>0</v>
      </c>
      <c r="G20" s="392">
        <v>0</v>
      </c>
      <c r="H20" s="391">
        <v>5000.1424500000003</v>
      </c>
      <c r="I20" s="392">
        <v>2.3325291304615681E-2</v>
      </c>
      <c r="J20" s="391">
        <v>10000.14777</v>
      </c>
      <c r="K20" s="392">
        <v>1.3175888180898522E-2</v>
      </c>
      <c r="L20" s="391">
        <v>1851507.2449700001</v>
      </c>
      <c r="M20" s="392">
        <v>4.7349958167319399E-2</v>
      </c>
      <c r="N20" s="391">
        <v>0</v>
      </c>
      <c r="O20" s="392">
        <v>0</v>
      </c>
      <c r="P20" s="391">
        <v>0</v>
      </c>
      <c r="Q20" s="392">
        <v>0</v>
      </c>
      <c r="R20" s="391">
        <v>400020.02043000003</v>
      </c>
      <c r="S20" s="392">
        <v>1.2754972881299353E-2</v>
      </c>
      <c r="T20" s="391">
        <v>2251527.2653999999</v>
      </c>
      <c r="U20" s="392">
        <v>2.202074600924794E-2</v>
      </c>
      <c r="V20" s="391">
        <v>50000.515200000002</v>
      </c>
      <c r="W20" s="392">
        <v>2.2927458412357604E-2</v>
      </c>
      <c r="X20" s="391">
        <v>37677.046170000001</v>
      </c>
      <c r="Y20" s="392">
        <v>6.2711006708190478E-2</v>
      </c>
      <c r="Z20" s="391">
        <v>0</v>
      </c>
      <c r="AA20" s="392">
        <v>0</v>
      </c>
      <c r="AB20" s="391">
        <v>0</v>
      </c>
      <c r="AC20" s="392">
        <v>0</v>
      </c>
      <c r="AD20" s="391">
        <v>87677.56137000001</v>
      </c>
      <c r="AE20" s="392">
        <v>1.6074231986193267E-2</v>
      </c>
      <c r="AF20" s="391">
        <v>2349204.9745399999</v>
      </c>
      <c r="AG20" s="392">
        <v>2.1659794601640588E-2</v>
      </c>
    </row>
    <row r="21" spans="1:33" ht="19.5">
      <c r="A21" s="393" t="s">
        <v>540</v>
      </c>
      <c r="B21" s="391">
        <v>36984.627700000005</v>
      </c>
      <c r="C21" s="392">
        <v>0.11293128216676557</v>
      </c>
      <c r="D21" s="391">
        <v>27991.515289999999</v>
      </c>
      <c r="E21" s="392">
        <v>0.26880254500741207</v>
      </c>
      <c r="F21" s="391">
        <v>30919.713969999997</v>
      </c>
      <c r="G21" s="392">
        <v>0.27368205690886555</v>
      </c>
      <c r="H21" s="391">
        <v>52135.545310000001</v>
      </c>
      <c r="I21" s="392">
        <v>0.24320842732805339</v>
      </c>
      <c r="J21" s="391">
        <v>148031.40227000002</v>
      </c>
      <c r="K21" s="392">
        <v>0.19504163822682472</v>
      </c>
      <c r="L21" s="391">
        <v>3711116.9008899997</v>
      </c>
      <c r="M21" s="392">
        <v>9.4907125256223732E-2</v>
      </c>
      <c r="N21" s="391">
        <v>2759788.5664299997</v>
      </c>
      <c r="O21" s="392">
        <v>0.19065219262997263</v>
      </c>
      <c r="P21" s="391">
        <v>3130260.74786</v>
      </c>
      <c r="Q21" s="392">
        <v>0.18088019771249964</v>
      </c>
      <c r="R21" s="391">
        <v>4917158.5892599998</v>
      </c>
      <c r="S21" s="392">
        <v>0.15678771375402853</v>
      </c>
      <c r="T21" s="391">
        <v>14518324.804439999</v>
      </c>
      <c r="U21" s="392">
        <v>0.1419944354711333</v>
      </c>
      <c r="V21" s="391">
        <v>0</v>
      </c>
      <c r="W21" s="392">
        <v>0</v>
      </c>
      <c r="X21" s="391">
        <v>5423.5221200000005</v>
      </c>
      <c r="Y21" s="392">
        <v>9.0271018198914039E-3</v>
      </c>
      <c r="Z21" s="391">
        <v>13089.546849999999</v>
      </c>
      <c r="AA21" s="392">
        <v>1.5192994945083811E-2</v>
      </c>
      <c r="AB21" s="391">
        <v>72491.301449999999</v>
      </c>
      <c r="AC21" s="392">
        <v>4.0020112738811876E-2</v>
      </c>
      <c r="AD21" s="391">
        <v>91004.370419999992</v>
      </c>
      <c r="AE21" s="392">
        <v>1.6684147449259105E-2</v>
      </c>
      <c r="AF21" s="391">
        <v>14757360.577129999</v>
      </c>
      <c r="AG21" s="392">
        <v>0.13606364809676658</v>
      </c>
    </row>
    <row r="22" spans="1:33" ht="19.5">
      <c r="A22" s="393" t="s">
        <v>541</v>
      </c>
      <c r="B22" s="391">
        <v>15937.831340000001</v>
      </c>
      <c r="C22" s="392">
        <v>4.8665617044560898E-2</v>
      </c>
      <c r="D22" s="391">
        <v>15053.88399</v>
      </c>
      <c r="E22" s="392">
        <v>0.14456246068979195</v>
      </c>
      <c r="F22" s="391">
        <v>15564.53369</v>
      </c>
      <c r="G22" s="392">
        <v>0.13776756147354927</v>
      </c>
      <c r="H22" s="391">
        <v>20755.339090000001</v>
      </c>
      <c r="I22" s="392">
        <v>9.6822107618219341E-2</v>
      </c>
      <c r="J22" s="391">
        <v>67311.588110000012</v>
      </c>
      <c r="K22" s="392">
        <v>8.8687685283680415E-2</v>
      </c>
      <c r="L22" s="391">
        <v>1759857.2140299999</v>
      </c>
      <c r="M22" s="392">
        <v>4.5006124437890573E-2</v>
      </c>
      <c r="N22" s="391">
        <v>1030252.42833</v>
      </c>
      <c r="O22" s="392">
        <v>7.1172077025289146E-2</v>
      </c>
      <c r="P22" s="391">
        <v>1952457.0257300001</v>
      </c>
      <c r="Q22" s="392">
        <v>0.11282153190613256</v>
      </c>
      <c r="R22" s="391">
        <v>1580850.5861099998</v>
      </c>
      <c r="S22" s="392">
        <v>5.0406742976374874E-2</v>
      </c>
      <c r="T22" s="391">
        <v>6323417.2541999994</v>
      </c>
      <c r="U22" s="392">
        <v>6.1845293816815528E-2</v>
      </c>
      <c r="V22" s="391">
        <v>0</v>
      </c>
      <c r="W22" s="392">
        <v>0</v>
      </c>
      <c r="X22" s="391">
        <v>0</v>
      </c>
      <c r="Y22" s="392">
        <v>0</v>
      </c>
      <c r="Z22" s="391">
        <v>0</v>
      </c>
      <c r="AA22" s="392">
        <v>0</v>
      </c>
      <c r="AB22" s="391">
        <v>0</v>
      </c>
      <c r="AC22" s="392">
        <v>0</v>
      </c>
      <c r="AD22" s="391">
        <v>0</v>
      </c>
      <c r="AE22" s="392">
        <v>0</v>
      </c>
      <c r="AF22" s="391">
        <v>6390728.8423099993</v>
      </c>
      <c r="AG22" s="392">
        <v>5.8922859256382874E-2</v>
      </c>
    </row>
    <row r="23" spans="1:33" ht="19.5">
      <c r="A23" s="393" t="s">
        <v>542</v>
      </c>
      <c r="B23" s="391">
        <v>7409.65805</v>
      </c>
      <c r="C23" s="392">
        <v>2.262513471249018E-2</v>
      </c>
      <c r="D23" s="391">
        <v>2156.9397899999999</v>
      </c>
      <c r="E23" s="392">
        <v>2.0713094627888326E-2</v>
      </c>
      <c r="F23" s="391">
        <v>0</v>
      </c>
      <c r="G23" s="392">
        <v>0</v>
      </c>
      <c r="H23" s="391">
        <v>0</v>
      </c>
      <c r="I23" s="392">
        <v>0</v>
      </c>
      <c r="J23" s="391">
        <v>9566.5978400000004</v>
      </c>
      <c r="K23" s="392">
        <v>1.2604656082143607E-2</v>
      </c>
      <c r="L23" s="391">
        <v>763712.86623000004</v>
      </c>
      <c r="M23" s="392">
        <v>1.9530991502234186E-2</v>
      </c>
      <c r="N23" s="391">
        <v>150063.94821999999</v>
      </c>
      <c r="O23" s="392">
        <v>1.036674371032088E-2</v>
      </c>
      <c r="P23" s="391">
        <v>0</v>
      </c>
      <c r="Q23" s="392">
        <v>0</v>
      </c>
      <c r="R23" s="391">
        <v>267824.21119999996</v>
      </c>
      <c r="S23" s="392">
        <v>8.5397989509106986E-3</v>
      </c>
      <c r="T23" s="391">
        <v>1181601.02565</v>
      </c>
      <c r="U23" s="392">
        <v>1.1556482779471435E-2</v>
      </c>
      <c r="V23" s="391">
        <v>0</v>
      </c>
      <c r="W23" s="392">
        <v>0</v>
      </c>
      <c r="X23" s="391">
        <v>0</v>
      </c>
      <c r="Y23" s="392">
        <v>0</v>
      </c>
      <c r="Z23" s="391">
        <v>13089.546849999999</v>
      </c>
      <c r="AA23" s="392">
        <v>1.5192994945083811E-2</v>
      </c>
      <c r="AB23" s="391">
        <v>49101.910899999995</v>
      </c>
      <c r="AC23" s="392">
        <v>2.7107583539032951E-2</v>
      </c>
      <c r="AD23" s="391">
        <v>62191.457749999994</v>
      </c>
      <c r="AE23" s="392">
        <v>1.1401776050937135E-2</v>
      </c>
      <c r="AF23" s="391">
        <v>1253359.08124</v>
      </c>
      <c r="AG23" s="392">
        <v>1.1556037278984195E-2</v>
      </c>
    </row>
    <row r="24" spans="1:33" ht="19.5">
      <c r="A24" s="393" t="s">
        <v>534</v>
      </c>
      <c r="B24" s="391">
        <v>0</v>
      </c>
      <c r="C24" s="392">
        <v>0</v>
      </c>
      <c r="D24" s="391">
        <v>0</v>
      </c>
      <c r="E24" s="392">
        <v>0</v>
      </c>
      <c r="F24" s="391">
        <v>0</v>
      </c>
      <c r="G24" s="392">
        <v>0</v>
      </c>
      <c r="H24" s="391">
        <v>0</v>
      </c>
      <c r="I24" s="392">
        <v>0</v>
      </c>
      <c r="J24" s="391">
        <v>0</v>
      </c>
      <c r="K24" s="392">
        <v>0</v>
      </c>
      <c r="L24" s="391">
        <v>0</v>
      </c>
      <c r="M24" s="392">
        <v>0</v>
      </c>
      <c r="N24" s="391">
        <v>0</v>
      </c>
      <c r="O24" s="392">
        <v>0</v>
      </c>
      <c r="P24" s="391">
        <v>0</v>
      </c>
      <c r="Q24" s="392">
        <v>0</v>
      </c>
      <c r="R24" s="391">
        <v>0</v>
      </c>
      <c r="S24" s="392">
        <v>0</v>
      </c>
      <c r="T24" s="391">
        <v>0</v>
      </c>
      <c r="U24" s="392">
        <v>0</v>
      </c>
      <c r="V24" s="391">
        <v>0</v>
      </c>
      <c r="W24" s="392">
        <v>0</v>
      </c>
      <c r="X24" s="391">
        <v>0</v>
      </c>
      <c r="Y24" s="392">
        <v>0</v>
      </c>
      <c r="Z24" s="391">
        <v>0</v>
      </c>
      <c r="AA24" s="392">
        <v>0</v>
      </c>
      <c r="AB24" s="391">
        <v>0</v>
      </c>
      <c r="AC24" s="392">
        <v>0</v>
      </c>
      <c r="AD24" s="391">
        <v>0</v>
      </c>
      <c r="AE24" s="392">
        <v>0</v>
      </c>
      <c r="AF24" s="391">
        <v>0</v>
      </c>
      <c r="AG24" s="392">
        <v>0</v>
      </c>
    </row>
    <row r="25" spans="1:33" ht="19.5">
      <c r="A25" s="393" t="s">
        <v>543</v>
      </c>
      <c r="B25" s="391">
        <v>0</v>
      </c>
      <c r="C25" s="392">
        <v>0</v>
      </c>
      <c r="D25" s="391">
        <v>0</v>
      </c>
      <c r="E25" s="392">
        <v>0</v>
      </c>
      <c r="F25" s="391">
        <v>0</v>
      </c>
      <c r="G25" s="392">
        <v>0</v>
      </c>
      <c r="H25" s="391">
        <v>0</v>
      </c>
      <c r="I25" s="392">
        <v>0</v>
      </c>
      <c r="J25" s="391">
        <v>0</v>
      </c>
      <c r="K25" s="392">
        <v>0</v>
      </c>
      <c r="L25" s="391">
        <v>0</v>
      </c>
      <c r="M25" s="392">
        <v>0</v>
      </c>
      <c r="N25" s="391">
        <v>26342.809370000003</v>
      </c>
      <c r="O25" s="392">
        <v>1.8198185279536252E-3</v>
      </c>
      <c r="P25" s="391">
        <v>0</v>
      </c>
      <c r="Q25" s="392">
        <v>0</v>
      </c>
      <c r="R25" s="391">
        <v>0</v>
      </c>
      <c r="S25" s="392">
        <v>0</v>
      </c>
      <c r="T25" s="391">
        <v>26342.809370000003</v>
      </c>
      <c r="U25" s="392">
        <v>2.5764214505470353E-4</v>
      </c>
      <c r="V25" s="391">
        <v>0</v>
      </c>
      <c r="W25" s="392">
        <v>0</v>
      </c>
      <c r="X25" s="391">
        <v>5423.5221200000005</v>
      </c>
      <c r="Y25" s="392">
        <v>9.0271018198914039E-3</v>
      </c>
      <c r="Z25" s="391">
        <v>0</v>
      </c>
      <c r="AA25" s="392">
        <v>0</v>
      </c>
      <c r="AB25" s="391">
        <v>0</v>
      </c>
      <c r="AC25" s="392">
        <v>0</v>
      </c>
      <c r="AD25" s="391">
        <v>5423.5221200000005</v>
      </c>
      <c r="AE25" s="392">
        <v>9.9431315580544985E-4</v>
      </c>
      <c r="AF25" s="391">
        <v>31766.331490000004</v>
      </c>
      <c r="AG25" s="392">
        <v>2.9288726304342838E-4</v>
      </c>
    </row>
    <row r="26" spans="1:33" ht="19.5">
      <c r="A26" s="394" t="s">
        <v>536</v>
      </c>
      <c r="B26" s="391">
        <v>0</v>
      </c>
      <c r="C26" s="392">
        <v>0</v>
      </c>
      <c r="D26" s="391">
        <v>0</v>
      </c>
      <c r="E26" s="392">
        <v>0</v>
      </c>
      <c r="F26" s="391">
        <v>2907.68352</v>
      </c>
      <c r="G26" s="392">
        <v>2.5737004144531242E-2</v>
      </c>
      <c r="H26" s="391">
        <v>0</v>
      </c>
      <c r="I26" s="392">
        <v>0</v>
      </c>
      <c r="J26" s="391">
        <v>2907.68352</v>
      </c>
      <c r="K26" s="392">
        <v>3.8310746807055846E-3</v>
      </c>
      <c r="L26" s="391">
        <v>0</v>
      </c>
      <c r="M26" s="392">
        <v>0</v>
      </c>
      <c r="N26" s="391">
        <v>87183.644060000006</v>
      </c>
      <c r="O26" s="392">
        <v>6.0228356272276368E-3</v>
      </c>
      <c r="P26" s="391">
        <v>199801.93458999999</v>
      </c>
      <c r="Q26" s="392">
        <v>1.1545432263649711E-2</v>
      </c>
      <c r="R26" s="391">
        <v>0</v>
      </c>
      <c r="S26" s="392">
        <v>0</v>
      </c>
      <c r="T26" s="391">
        <v>286985.57864999998</v>
      </c>
      <c r="U26" s="392">
        <v>2.8068221215371194E-3</v>
      </c>
      <c r="V26" s="391">
        <v>0</v>
      </c>
      <c r="W26" s="392">
        <v>0</v>
      </c>
      <c r="X26" s="391">
        <v>0</v>
      </c>
      <c r="Y26" s="392">
        <v>0</v>
      </c>
      <c r="Z26" s="391">
        <v>0</v>
      </c>
      <c r="AA26" s="392">
        <v>0</v>
      </c>
      <c r="AB26" s="391">
        <v>0</v>
      </c>
      <c r="AC26" s="392">
        <v>0</v>
      </c>
      <c r="AD26" s="391">
        <v>0</v>
      </c>
      <c r="AE26" s="392">
        <v>0</v>
      </c>
      <c r="AF26" s="391">
        <v>289893.26217</v>
      </c>
      <c r="AG26" s="392">
        <v>2.6728312697495656E-3</v>
      </c>
    </row>
    <row r="27" spans="1:33" ht="39">
      <c r="A27" s="394" t="s">
        <v>544</v>
      </c>
      <c r="B27" s="391">
        <v>13637.13831</v>
      </c>
      <c r="C27" s="392">
        <v>4.164053040971448E-2</v>
      </c>
      <c r="D27" s="391">
        <v>10780.691510000001</v>
      </c>
      <c r="E27" s="392">
        <v>0.1035269896897318</v>
      </c>
      <c r="F27" s="391">
        <v>12447.49676</v>
      </c>
      <c r="G27" s="392">
        <v>0.11017749129078504</v>
      </c>
      <c r="H27" s="391">
        <v>31380.20622</v>
      </c>
      <c r="I27" s="392">
        <v>0.14638631970983404</v>
      </c>
      <c r="J27" s="391">
        <v>68245.532800000001</v>
      </c>
      <c r="K27" s="392">
        <v>8.9918222180295077E-2</v>
      </c>
      <c r="L27" s="391">
        <v>1187546.8206300002</v>
      </c>
      <c r="M27" s="392">
        <v>3.0370009316098984E-2</v>
      </c>
      <c r="N27" s="391">
        <v>1465945.73645</v>
      </c>
      <c r="O27" s="392">
        <v>0.10127071773918137</v>
      </c>
      <c r="P27" s="391">
        <v>978001.78753999993</v>
      </c>
      <c r="Q27" s="392">
        <v>5.6513233542717346E-2</v>
      </c>
      <c r="R27" s="391">
        <v>3068483.79195</v>
      </c>
      <c r="S27" s="392">
        <v>9.7841171826742943E-2</v>
      </c>
      <c r="T27" s="391">
        <v>6699978.1365700001</v>
      </c>
      <c r="U27" s="392">
        <v>6.5528194608254486E-2</v>
      </c>
      <c r="V27" s="391">
        <v>0</v>
      </c>
      <c r="W27" s="392">
        <v>0</v>
      </c>
      <c r="X27" s="391">
        <v>0</v>
      </c>
      <c r="Y27" s="392">
        <v>0</v>
      </c>
      <c r="Z27" s="391">
        <v>0</v>
      </c>
      <c r="AA27" s="392">
        <v>0</v>
      </c>
      <c r="AB27" s="391">
        <v>23389.39055</v>
      </c>
      <c r="AC27" s="392">
        <v>1.2912529199778922E-2</v>
      </c>
      <c r="AD27" s="391">
        <v>23389.39055</v>
      </c>
      <c r="AE27" s="392">
        <v>4.2880582425165199E-3</v>
      </c>
      <c r="AF27" s="391">
        <v>6791613.0599199999</v>
      </c>
      <c r="AG27" s="392">
        <v>6.2619033028606497E-2</v>
      </c>
    </row>
    <row r="28" spans="1:33" ht="19.5" customHeight="1">
      <c r="A28" s="395" t="s">
        <v>538</v>
      </c>
      <c r="B28" s="391">
        <v>0</v>
      </c>
      <c r="C28" s="392">
        <v>0</v>
      </c>
      <c r="D28" s="391">
        <v>0</v>
      </c>
      <c r="E28" s="392">
        <v>0</v>
      </c>
      <c r="F28" s="391">
        <v>0</v>
      </c>
      <c r="G28" s="392">
        <v>0</v>
      </c>
      <c r="H28" s="391">
        <v>0</v>
      </c>
      <c r="I28" s="392">
        <v>0</v>
      </c>
      <c r="J28" s="391">
        <v>0</v>
      </c>
      <c r="K28" s="392">
        <v>0</v>
      </c>
      <c r="L28" s="391">
        <v>0</v>
      </c>
      <c r="M28" s="392">
        <v>0</v>
      </c>
      <c r="N28" s="391">
        <v>0</v>
      </c>
      <c r="O28" s="392">
        <v>0</v>
      </c>
      <c r="P28" s="391">
        <v>0</v>
      </c>
      <c r="Q28" s="392">
        <v>0</v>
      </c>
      <c r="R28" s="391">
        <v>0</v>
      </c>
      <c r="S28" s="392">
        <v>0</v>
      </c>
      <c r="T28" s="391">
        <v>0</v>
      </c>
      <c r="U28" s="392">
        <v>0</v>
      </c>
      <c r="V28" s="391">
        <v>0</v>
      </c>
      <c r="W28" s="392">
        <v>0</v>
      </c>
      <c r="X28" s="391">
        <v>0</v>
      </c>
      <c r="Y28" s="392">
        <v>0</v>
      </c>
      <c r="Z28" s="391">
        <v>0</v>
      </c>
      <c r="AA28" s="392">
        <v>0</v>
      </c>
      <c r="AB28" s="391">
        <v>0</v>
      </c>
      <c r="AC28" s="392">
        <v>0</v>
      </c>
      <c r="AD28" s="391">
        <v>0</v>
      </c>
      <c r="AE28" s="392">
        <v>0</v>
      </c>
      <c r="AF28" s="391">
        <v>0</v>
      </c>
      <c r="AG28" s="392">
        <v>0</v>
      </c>
    </row>
    <row r="29" spans="1:33" ht="19.5">
      <c r="A29" s="393" t="s">
        <v>539</v>
      </c>
      <c r="B29" s="391">
        <v>0</v>
      </c>
      <c r="C29" s="392">
        <v>0</v>
      </c>
      <c r="D29" s="391">
        <v>0</v>
      </c>
      <c r="E29" s="392">
        <v>0</v>
      </c>
      <c r="F29" s="391">
        <v>0</v>
      </c>
      <c r="G29" s="392">
        <v>0</v>
      </c>
      <c r="H29" s="391">
        <v>0</v>
      </c>
      <c r="I29" s="392">
        <v>0</v>
      </c>
      <c r="J29" s="391">
        <v>0</v>
      </c>
      <c r="K29" s="392">
        <v>0</v>
      </c>
      <c r="L29" s="391">
        <v>0</v>
      </c>
      <c r="M29" s="392">
        <v>0</v>
      </c>
      <c r="N29" s="391">
        <v>0</v>
      </c>
      <c r="O29" s="392">
        <v>0</v>
      </c>
      <c r="P29" s="391">
        <v>0</v>
      </c>
      <c r="Q29" s="392">
        <v>0</v>
      </c>
      <c r="R29" s="391">
        <v>0</v>
      </c>
      <c r="S29" s="392">
        <v>0</v>
      </c>
      <c r="T29" s="391">
        <v>0</v>
      </c>
      <c r="U29" s="392">
        <v>0</v>
      </c>
      <c r="V29" s="391">
        <v>0</v>
      </c>
      <c r="W29" s="392">
        <v>0</v>
      </c>
      <c r="X29" s="391">
        <v>0</v>
      </c>
      <c r="Y29" s="392">
        <v>0</v>
      </c>
      <c r="Z29" s="391">
        <v>0</v>
      </c>
      <c r="AA29" s="392">
        <v>0</v>
      </c>
      <c r="AB29" s="391">
        <v>0</v>
      </c>
      <c r="AC29" s="392">
        <v>0</v>
      </c>
      <c r="AD29" s="391">
        <v>0</v>
      </c>
      <c r="AE29" s="392">
        <v>0</v>
      </c>
      <c r="AF29" s="391">
        <v>0</v>
      </c>
      <c r="AG29" s="392">
        <v>0</v>
      </c>
    </row>
    <row r="30" spans="1:33" ht="19.5">
      <c r="A30" s="393" t="s">
        <v>545</v>
      </c>
      <c r="B30" s="391">
        <v>0</v>
      </c>
      <c r="C30" s="392">
        <v>0</v>
      </c>
      <c r="D30" s="391">
        <v>0</v>
      </c>
      <c r="E30" s="392">
        <v>0</v>
      </c>
      <c r="F30" s="391">
        <v>0</v>
      </c>
      <c r="G30" s="392">
        <v>0</v>
      </c>
      <c r="H30" s="391">
        <v>0</v>
      </c>
      <c r="I30" s="392">
        <v>0</v>
      </c>
      <c r="J30" s="391">
        <v>0</v>
      </c>
      <c r="K30" s="392">
        <v>0</v>
      </c>
      <c r="L30" s="391">
        <v>0</v>
      </c>
      <c r="M30" s="392">
        <v>0</v>
      </c>
      <c r="N30" s="391">
        <v>0</v>
      </c>
      <c r="O30" s="392">
        <v>0</v>
      </c>
      <c r="P30" s="391">
        <v>0</v>
      </c>
      <c r="Q30" s="392">
        <v>0</v>
      </c>
      <c r="R30" s="391">
        <v>0</v>
      </c>
      <c r="S30" s="392">
        <v>0</v>
      </c>
      <c r="T30" s="391">
        <v>0</v>
      </c>
      <c r="U30" s="392">
        <v>0</v>
      </c>
      <c r="V30" s="391">
        <v>0</v>
      </c>
      <c r="W30" s="392">
        <v>0</v>
      </c>
      <c r="X30" s="391">
        <v>0</v>
      </c>
      <c r="Y30" s="392">
        <v>0</v>
      </c>
      <c r="Z30" s="391">
        <v>0</v>
      </c>
      <c r="AA30" s="392">
        <v>0</v>
      </c>
      <c r="AB30" s="391">
        <v>0</v>
      </c>
      <c r="AC30" s="392">
        <v>0</v>
      </c>
      <c r="AD30" s="391">
        <v>0</v>
      </c>
      <c r="AE30" s="392">
        <v>0</v>
      </c>
      <c r="AF30" s="391">
        <v>0</v>
      </c>
      <c r="AG30" s="392">
        <v>0</v>
      </c>
    </row>
    <row r="31" spans="1:33" ht="18">
      <c r="A31" s="386" t="s">
        <v>546</v>
      </c>
      <c r="B31" s="389">
        <v>328418.13655</v>
      </c>
      <c r="C31" s="390">
        <v>1.0028134269257871</v>
      </c>
      <c r="D31" s="389">
        <v>106706.31368000001</v>
      </c>
      <c r="E31" s="390">
        <v>1.0247008205300783</v>
      </c>
      <c r="F31" s="389">
        <v>114123.36386</v>
      </c>
      <c r="G31" s="390">
        <v>1.0101489616905306</v>
      </c>
      <c r="H31" s="389">
        <v>214494.11285</v>
      </c>
      <c r="I31" s="390">
        <v>1.000599026004021</v>
      </c>
      <c r="J31" s="389">
        <v>763741.92694000003</v>
      </c>
      <c r="K31" s="390">
        <v>1.0062829529993444</v>
      </c>
      <c r="L31" s="389">
        <v>39250966.279250003</v>
      </c>
      <c r="M31" s="390">
        <v>1.0037938638363069</v>
      </c>
      <c r="N31" s="389">
        <v>14663479.626870001</v>
      </c>
      <c r="O31" s="390">
        <v>1.0129850440188088</v>
      </c>
      <c r="P31" s="389">
        <v>17316862.97538</v>
      </c>
      <c r="Q31" s="390">
        <v>1.0006443076310425</v>
      </c>
      <c r="R31" s="389">
        <v>31371904.243240003</v>
      </c>
      <c r="S31" s="390">
        <v>1.0003194025816733</v>
      </c>
      <c r="T31" s="389">
        <v>102603213.12474</v>
      </c>
      <c r="U31" s="390">
        <v>1.0034963070061849</v>
      </c>
      <c r="V31" s="389">
        <v>2185964.9075000002</v>
      </c>
      <c r="W31" s="390">
        <v>1.0023620618129028</v>
      </c>
      <c r="X31" s="389">
        <v>601378.00010000006</v>
      </c>
      <c r="Y31" s="390">
        <v>1.0009547889785988</v>
      </c>
      <c r="Z31" s="389">
        <v>871598.13598000002</v>
      </c>
      <c r="AA31" s="390">
        <v>1.011661154189506</v>
      </c>
      <c r="AB31" s="389">
        <v>1816779.76315</v>
      </c>
      <c r="AC31" s="390">
        <v>1.0029855925956057</v>
      </c>
      <c r="AD31" s="389">
        <v>5475720.8067300003</v>
      </c>
      <c r="AE31" s="390">
        <v>1.00388292242261</v>
      </c>
      <c r="AF31" s="389">
        <v>108842675.85841</v>
      </c>
      <c r="AG31" s="390">
        <v>1.0035352506639961</v>
      </c>
    </row>
    <row r="32" spans="1:33" ht="18">
      <c r="A32" s="386" t="s">
        <v>714</v>
      </c>
      <c r="B32" s="389">
        <v>921.38817000000006</v>
      </c>
      <c r="C32" s="390">
        <v>2.813426925787055E-3</v>
      </c>
      <c r="D32" s="389">
        <v>2572.1981000000001</v>
      </c>
      <c r="E32" s="390">
        <v>2.4700820530078198E-2</v>
      </c>
      <c r="F32" s="389">
        <v>1146.5968799999998</v>
      </c>
      <c r="G32" s="390">
        <v>1.0148961690530402E-2</v>
      </c>
      <c r="H32" s="389">
        <v>128.41063</v>
      </c>
      <c r="I32" s="390">
        <v>5.9902600402098971E-4</v>
      </c>
      <c r="J32" s="389">
        <v>4768.5937800000002</v>
      </c>
      <c r="K32" s="390">
        <v>6.28295299934435E-3</v>
      </c>
      <c r="L32" s="389">
        <v>148350.0018</v>
      </c>
      <c r="M32" s="390">
        <v>3.7938638363068217E-3</v>
      </c>
      <c r="N32" s="389">
        <v>187965.19212999998</v>
      </c>
      <c r="O32" s="390">
        <v>1.2985044018808725E-2</v>
      </c>
      <c r="P32" s="389">
        <v>11150.202800000001</v>
      </c>
      <c r="Q32" s="390">
        <v>6.4430763104232939E-4</v>
      </c>
      <c r="R32" s="389">
        <v>10017.067730000001</v>
      </c>
      <c r="S32" s="390">
        <v>3.1940258167315169E-4</v>
      </c>
      <c r="T32" s="389">
        <v>357482.46445999999</v>
      </c>
      <c r="U32" s="390">
        <v>3.496307006184596E-3</v>
      </c>
      <c r="V32" s="389">
        <v>5151.2167399999998</v>
      </c>
      <c r="W32" s="390">
        <v>2.362061812902886E-3</v>
      </c>
      <c r="X32" s="389">
        <v>573.64138000000003</v>
      </c>
      <c r="Y32" s="390">
        <v>9.5478897859884013E-4</v>
      </c>
      <c r="Z32" s="389">
        <v>10046.68432</v>
      </c>
      <c r="AA32" s="390">
        <v>1.1661154189506018E-2</v>
      </c>
      <c r="AB32" s="389">
        <v>5408.0180700000001</v>
      </c>
      <c r="AC32" s="390">
        <v>2.985592595605577E-3</v>
      </c>
      <c r="AD32" s="389">
        <v>21179.560510000003</v>
      </c>
      <c r="AE32" s="390">
        <v>3.8829224226102329E-3</v>
      </c>
      <c r="AF32" s="389">
        <v>383430.61874999997</v>
      </c>
      <c r="AG32" s="390">
        <v>3.5352506639958802E-3</v>
      </c>
    </row>
    <row r="33" spans="1:33" ht="22.5" customHeight="1">
      <c r="A33" s="789" t="s">
        <v>548</v>
      </c>
      <c r="B33" s="790">
        <v>327496.74838</v>
      </c>
      <c r="C33" s="791">
        <v>1</v>
      </c>
      <c r="D33" s="790">
        <v>104134.11558</v>
      </c>
      <c r="E33" s="791">
        <v>1</v>
      </c>
      <c r="F33" s="792">
        <v>112976.76697999999</v>
      </c>
      <c r="G33" s="791">
        <v>1</v>
      </c>
      <c r="H33" s="790">
        <v>214365.70222000001</v>
      </c>
      <c r="I33" s="791">
        <v>1</v>
      </c>
      <c r="J33" s="790">
        <v>758973.33315999992</v>
      </c>
      <c r="K33" s="791">
        <v>1</v>
      </c>
      <c r="L33" s="790">
        <v>39102616.277449995</v>
      </c>
      <c r="M33" s="791">
        <v>1</v>
      </c>
      <c r="N33" s="790">
        <v>14475514.434739999</v>
      </c>
      <c r="O33" s="791">
        <v>1</v>
      </c>
      <c r="P33" s="792">
        <v>17305712.772579998</v>
      </c>
      <c r="Q33" s="791">
        <v>1</v>
      </c>
      <c r="R33" s="790">
        <v>31361887.175509997</v>
      </c>
      <c r="S33" s="791">
        <v>1</v>
      </c>
      <c r="T33" s="790">
        <v>102245730.66027999</v>
      </c>
      <c r="U33" s="791">
        <v>1</v>
      </c>
      <c r="V33" s="790">
        <v>2180813.6907600001</v>
      </c>
      <c r="W33" s="791">
        <v>1</v>
      </c>
      <c r="X33" s="790">
        <v>600804.35872000002</v>
      </c>
      <c r="Y33" s="791">
        <v>1</v>
      </c>
      <c r="Z33" s="792">
        <v>861551.45166000002</v>
      </c>
      <c r="AA33" s="791">
        <v>1</v>
      </c>
      <c r="AB33" s="790">
        <v>1811371.74508</v>
      </c>
      <c r="AC33" s="791">
        <v>1</v>
      </c>
      <c r="AD33" s="790">
        <v>5454541.2462200001</v>
      </c>
      <c r="AE33" s="791">
        <v>1</v>
      </c>
      <c r="AF33" s="790">
        <v>108459245.23965999</v>
      </c>
      <c r="AG33" s="791">
        <v>1</v>
      </c>
    </row>
    <row r="34" spans="1:33" ht="19.5">
      <c r="A34" s="395" t="s">
        <v>549</v>
      </c>
      <c r="B34" s="391">
        <v>820.24764000000005</v>
      </c>
      <c r="C34" s="392">
        <v>2.5045978137415059E-3</v>
      </c>
      <c r="D34" s="391">
        <v>387.6311</v>
      </c>
      <c r="E34" s="392">
        <v>3.7224217811904904E-3</v>
      </c>
      <c r="F34" s="391">
        <v>0</v>
      </c>
      <c r="G34" s="392">
        <v>0</v>
      </c>
      <c r="H34" s="391">
        <v>0</v>
      </c>
      <c r="I34" s="392">
        <v>0</v>
      </c>
      <c r="J34" s="391">
        <v>1207.8787400000001</v>
      </c>
      <c r="K34" s="392">
        <v>1.5914640043688674E-3</v>
      </c>
      <c r="L34" s="391">
        <v>135315.53293000002</v>
      </c>
      <c r="M34" s="392">
        <v>3.4605237657213956E-3</v>
      </c>
      <c r="N34" s="391">
        <v>34452.119709999999</v>
      </c>
      <c r="O34" s="392">
        <v>2.3800273120047361E-3</v>
      </c>
      <c r="P34" s="391">
        <v>4953.6499999999996</v>
      </c>
      <c r="Q34" s="392">
        <v>2.8624362747131692E-4</v>
      </c>
      <c r="R34" s="391">
        <v>0</v>
      </c>
      <c r="S34" s="392">
        <v>0</v>
      </c>
      <c r="T34" s="391">
        <v>174721.30264000001</v>
      </c>
      <c r="U34" s="388">
        <v>1.7088371466631325E-3</v>
      </c>
      <c r="V34" s="391">
        <v>3287.3235800000002</v>
      </c>
      <c r="W34" s="392">
        <v>1.5073839612839133E-3</v>
      </c>
      <c r="X34" s="391">
        <v>69.875429999999994</v>
      </c>
      <c r="Y34" s="392">
        <v>1.1630313426631591E-4</v>
      </c>
      <c r="Z34" s="391">
        <v>980.68799999999999</v>
      </c>
      <c r="AA34" s="392">
        <v>1.1382814086267894E-3</v>
      </c>
      <c r="AB34" s="391">
        <v>1532.1880000000001</v>
      </c>
      <c r="AC34" s="392">
        <v>8.4587164626018295E-4</v>
      </c>
      <c r="AD34" s="391">
        <v>5870.0750100000005</v>
      </c>
      <c r="AE34" s="392">
        <v>1.0761812488021727E-3</v>
      </c>
      <c r="AF34" s="391">
        <v>181799.25639000002</v>
      </c>
      <c r="AG34" s="392">
        <v>1.6761987969608513E-3</v>
      </c>
    </row>
    <row r="35" spans="1:33" ht="28.5">
      <c r="A35" s="395" t="s">
        <v>550</v>
      </c>
      <c r="B35" s="391">
        <v>0</v>
      </c>
      <c r="C35" s="392">
        <v>0</v>
      </c>
      <c r="D35" s="391">
        <v>1821.35995</v>
      </c>
      <c r="E35" s="392">
        <v>1.7490521140507101E-2</v>
      </c>
      <c r="F35" s="391">
        <v>1109.6423200000002</v>
      </c>
      <c r="G35" s="392">
        <v>9.8218629339644446E-3</v>
      </c>
      <c r="H35" s="391">
        <v>0</v>
      </c>
      <c r="I35" s="392">
        <v>0</v>
      </c>
      <c r="J35" s="391">
        <v>2931.00227</v>
      </c>
      <c r="K35" s="392">
        <v>3.8617987509478313E-3</v>
      </c>
      <c r="L35" s="391">
        <v>0</v>
      </c>
      <c r="M35" s="392">
        <v>0</v>
      </c>
      <c r="N35" s="391">
        <v>103580.00782</v>
      </c>
      <c r="O35" s="392">
        <v>7.1555320736247418E-3</v>
      </c>
      <c r="P35" s="391">
        <v>0</v>
      </c>
      <c r="Q35" s="392">
        <v>0</v>
      </c>
      <c r="R35" s="391">
        <v>0</v>
      </c>
      <c r="S35" s="392">
        <v>0</v>
      </c>
      <c r="T35" s="391">
        <v>103580.00782</v>
      </c>
      <c r="U35" s="388">
        <v>1.0130497102529715E-3</v>
      </c>
      <c r="V35" s="391">
        <v>0</v>
      </c>
      <c r="W35" s="392">
        <v>0</v>
      </c>
      <c r="X35" s="391">
        <v>0</v>
      </c>
      <c r="Y35" s="392">
        <v>0</v>
      </c>
      <c r="Z35" s="391">
        <v>8254.7468099999987</v>
      </c>
      <c r="AA35" s="392">
        <v>9.5812580828401033E-3</v>
      </c>
      <c r="AB35" s="391">
        <v>0</v>
      </c>
      <c r="AC35" s="392">
        <v>0</v>
      </c>
      <c r="AD35" s="391">
        <v>8254.7468099999987</v>
      </c>
      <c r="AE35" s="392">
        <v>1.5133714161058994E-3</v>
      </c>
      <c r="AF35" s="391">
        <v>114765.75689999999</v>
      </c>
      <c r="AG35" s="388">
        <v>1.0581463723669166E-3</v>
      </c>
    </row>
    <row r="36" spans="1:33" ht="12.75" customHeight="1">
      <c r="A36" s="23" t="s">
        <v>715</v>
      </c>
    </row>
    <row r="37" spans="1:33" ht="12.75" customHeight="1">
      <c r="A37" s="23"/>
    </row>
    <row r="38" spans="1:33" ht="12.75" customHeight="1">
      <c r="A38" s="686" t="s">
        <v>98</v>
      </c>
      <c r="L38" s="137"/>
    </row>
    <row r="39" spans="1:33" ht="12.75" customHeight="1"/>
    <row r="40" spans="1:33" ht="12.75" customHeight="1"/>
    <row r="41" spans="1:33" ht="12.75" customHeight="1"/>
    <row r="42" spans="1:33" ht="12.75" customHeight="1">
      <c r="F42" s="137"/>
      <c r="P42" s="137"/>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9" t="s">
        <v>1034</v>
      </c>
    </row>
  </sheetData>
  <mergeCells count="20">
    <mergeCell ref="B5:I5"/>
    <mergeCell ref="J5:K6"/>
    <mergeCell ref="T5:U6"/>
    <mergeCell ref="A6:A8"/>
    <mergeCell ref="B6:C6"/>
    <mergeCell ref="D6:E6"/>
    <mergeCell ref="F6:G6"/>
    <mergeCell ref="H6:I6"/>
    <mergeCell ref="AD5:AE6"/>
    <mergeCell ref="Z6:AA6"/>
    <mergeCell ref="AB6:AC6"/>
    <mergeCell ref="AF5:AG6"/>
    <mergeCell ref="L5:S5"/>
    <mergeCell ref="V5:AC5"/>
    <mergeCell ref="L6:M6"/>
    <mergeCell ref="N6:O6"/>
    <mergeCell ref="P6:Q6"/>
    <mergeCell ref="R6:S6"/>
    <mergeCell ref="V6:W6"/>
    <mergeCell ref="X6:Y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K39"/>
  <sheetViews>
    <sheetView showGridLines="0" zoomScaleNormal="100" workbookViewId="0"/>
  </sheetViews>
  <sheetFormatPr defaultRowHeight="15"/>
  <cols>
    <col min="1" max="1" width="22.5703125" customWidth="1"/>
    <col min="2" max="7" width="12.140625" customWidth="1"/>
    <col min="8" max="8" width="12.28515625" customWidth="1"/>
  </cols>
  <sheetData>
    <row r="1" spans="1:11" ht="12.75" customHeight="1">
      <c r="A1" s="141" t="s">
        <v>830</v>
      </c>
      <c r="J1" s="142" t="str">
        <f>Naslovnica!A20</f>
        <v>Kolovoz 2019.</v>
      </c>
    </row>
    <row r="2" spans="1:11" ht="12.75" customHeight="1">
      <c r="A2" s="597" t="s">
        <v>831</v>
      </c>
      <c r="I2" s="588"/>
      <c r="J2" s="599" t="str">
        <f>Naslovnica!A24</f>
        <v>August 2019</v>
      </c>
    </row>
    <row r="3" spans="1:11" ht="12.75" customHeight="1"/>
    <row r="4" spans="1:11" ht="33.75">
      <c r="A4" s="793" t="s">
        <v>697</v>
      </c>
      <c r="B4" s="794" t="s">
        <v>35</v>
      </c>
      <c r="C4" s="794" t="s">
        <v>36</v>
      </c>
      <c r="D4" s="794" t="s">
        <v>37</v>
      </c>
      <c r="E4" s="794" t="s">
        <v>286</v>
      </c>
      <c r="F4" s="794" t="s">
        <v>287</v>
      </c>
      <c r="G4" s="794" t="s">
        <v>38</v>
      </c>
      <c r="H4" s="794" t="s">
        <v>39</v>
      </c>
      <c r="I4" s="794" t="s">
        <v>40</v>
      </c>
      <c r="J4" s="794" t="s">
        <v>526</v>
      </c>
    </row>
    <row r="5" spans="1:11" ht="21.75">
      <c r="A5" s="799" t="s">
        <v>698</v>
      </c>
      <c r="B5" s="800">
        <v>45172</v>
      </c>
      <c r="C5" s="800">
        <v>97151</v>
      </c>
      <c r="D5" s="800">
        <v>31549</v>
      </c>
      <c r="E5" s="800">
        <v>1442</v>
      </c>
      <c r="F5" s="800">
        <v>694</v>
      </c>
      <c r="G5" s="800">
        <v>22780</v>
      </c>
      <c r="H5" s="800">
        <v>31901</v>
      </c>
      <c r="I5" s="800">
        <v>75632</v>
      </c>
      <c r="J5" s="800">
        <v>306321</v>
      </c>
      <c r="K5" s="54"/>
    </row>
    <row r="6" spans="1:11" ht="22.5">
      <c r="A6" s="858" t="s">
        <v>699</v>
      </c>
      <c r="B6" s="396">
        <v>0.14746622007632515</v>
      </c>
      <c r="C6" s="396">
        <v>0.31715422710163521</v>
      </c>
      <c r="D6" s="396">
        <v>0.10299326523483535</v>
      </c>
      <c r="E6" s="396">
        <v>4.7074800617652726E-3</v>
      </c>
      <c r="F6" s="396">
        <v>2.2655972003225375E-3</v>
      </c>
      <c r="G6" s="396">
        <v>7.4366432598483287E-2</v>
      </c>
      <c r="H6" s="396">
        <v>0.10414238658139664</v>
      </c>
      <c r="I6" s="396">
        <v>0.24690439114523655</v>
      </c>
      <c r="J6" s="396">
        <v>1</v>
      </c>
      <c r="K6" s="54"/>
    </row>
    <row r="7" spans="1:11" ht="22.5">
      <c r="A7" s="858" t="s">
        <v>700</v>
      </c>
      <c r="B7" s="227">
        <v>387</v>
      </c>
      <c r="C7" s="227">
        <v>370</v>
      </c>
      <c r="D7" s="227">
        <v>73</v>
      </c>
      <c r="E7" s="227">
        <v>24</v>
      </c>
      <c r="F7" s="227">
        <v>24</v>
      </c>
      <c r="G7" s="227">
        <v>123</v>
      </c>
      <c r="H7" s="227">
        <v>433</v>
      </c>
      <c r="I7" s="227">
        <v>431</v>
      </c>
      <c r="J7" s="227">
        <v>1865</v>
      </c>
      <c r="K7" s="54"/>
    </row>
    <row r="8" spans="1:11" ht="22.5">
      <c r="A8" s="80" t="s">
        <v>701</v>
      </c>
      <c r="B8" s="226">
        <v>0</v>
      </c>
      <c r="C8" s="226">
        <v>2</v>
      </c>
      <c r="D8" s="226">
        <v>14</v>
      </c>
      <c r="E8" s="226">
        <v>0</v>
      </c>
      <c r="F8" s="226">
        <v>0</v>
      </c>
      <c r="G8" s="226">
        <v>1</v>
      </c>
      <c r="H8" s="226">
        <v>3</v>
      </c>
      <c r="I8" s="226">
        <v>31</v>
      </c>
      <c r="J8" s="226">
        <v>51</v>
      </c>
      <c r="K8" s="54"/>
    </row>
    <row r="9" spans="1:11" ht="22.5">
      <c r="A9" s="858" t="s">
        <v>804</v>
      </c>
      <c r="B9" s="227">
        <v>12</v>
      </c>
      <c r="C9" s="227">
        <v>7</v>
      </c>
      <c r="D9" s="227">
        <v>1</v>
      </c>
      <c r="E9" s="227">
        <v>0</v>
      </c>
      <c r="F9" s="227">
        <v>0</v>
      </c>
      <c r="G9" s="227">
        <v>1</v>
      </c>
      <c r="H9" s="227">
        <v>4</v>
      </c>
      <c r="I9" s="227">
        <v>8</v>
      </c>
      <c r="J9" s="227">
        <v>33</v>
      </c>
    </row>
    <row r="10" spans="1:11" ht="22.5">
      <c r="A10" s="858" t="s">
        <v>1036</v>
      </c>
      <c r="B10" s="227">
        <v>112</v>
      </c>
      <c r="C10" s="227">
        <v>98</v>
      </c>
      <c r="D10" s="227">
        <v>0</v>
      </c>
      <c r="E10" s="227">
        <v>1</v>
      </c>
      <c r="F10" s="227">
        <v>0</v>
      </c>
      <c r="G10" s="227">
        <v>17</v>
      </c>
      <c r="H10" s="227">
        <v>124</v>
      </c>
      <c r="I10" s="227">
        <v>84</v>
      </c>
      <c r="J10" s="227">
        <v>436</v>
      </c>
    </row>
    <row r="11" spans="1:11" ht="22.5">
      <c r="A11" s="858" t="s">
        <v>702</v>
      </c>
      <c r="B11" s="227">
        <v>124</v>
      </c>
      <c r="C11" s="227">
        <v>107</v>
      </c>
      <c r="D11" s="227">
        <v>15</v>
      </c>
      <c r="E11" s="227">
        <v>1</v>
      </c>
      <c r="F11" s="227">
        <v>0</v>
      </c>
      <c r="G11" s="227">
        <v>19</v>
      </c>
      <c r="H11" s="227">
        <v>131</v>
      </c>
      <c r="I11" s="227">
        <v>123</v>
      </c>
      <c r="J11" s="227">
        <v>520</v>
      </c>
    </row>
    <row r="12" spans="1:11" ht="21.75">
      <c r="A12" s="799" t="s">
        <v>703</v>
      </c>
      <c r="B12" s="800">
        <v>45435</v>
      </c>
      <c r="C12" s="800">
        <v>97414</v>
      </c>
      <c r="D12" s="800">
        <v>31607</v>
      </c>
      <c r="E12" s="800">
        <v>1465</v>
      </c>
      <c r="F12" s="800">
        <v>718</v>
      </c>
      <c r="G12" s="800">
        <v>22884</v>
      </c>
      <c r="H12" s="800">
        <v>32203</v>
      </c>
      <c r="I12" s="800">
        <v>75940</v>
      </c>
      <c r="J12" s="800">
        <v>307666</v>
      </c>
    </row>
    <row r="13" spans="1:11" ht="21.75">
      <c r="A13" s="795" t="s">
        <v>704</v>
      </c>
      <c r="B13" s="796">
        <v>0.14767637633017622</v>
      </c>
      <c r="C13" s="796">
        <v>0.31662257122984017</v>
      </c>
      <c r="D13" s="796">
        <v>0.10273153354611819</v>
      </c>
      <c r="E13" s="797">
        <v>4.7616571216839041E-3</v>
      </c>
      <c r="F13" s="798">
        <v>2.3336995313099269E-3</v>
      </c>
      <c r="G13" s="796">
        <v>7.4379359435231718E-2</v>
      </c>
      <c r="H13" s="796">
        <v>0.10466869917377936</v>
      </c>
      <c r="I13" s="796">
        <v>0.24682610363186053</v>
      </c>
      <c r="J13" s="796">
        <v>1</v>
      </c>
    </row>
    <row r="14" spans="1:11" ht="12.75" customHeight="1">
      <c r="A14" s="22" t="s">
        <v>696</v>
      </c>
    </row>
    <row r="15" spans="1:11" ht="12.75" customHeight="1">
      <c r="A15" s="30" t="s">
        <v>705</v>
      </c>
    </row>
    <row r="16" spans="1:11" ht="12.75" customHeight="1"/>
    <row r="17" spans="1:10" ht="12.75" customHeight="1"/>
    <row r="18" spans="1:10">
      <c r="A18" s="141" t="s">
        <v>833</v>
      </c>
      <c r="B18" s="274"/>
      <c r="C18" s="274"/>
      <c r="D18" s="274"/>
      <c r="E18" s="274"/>
      <c r="F18" s="274"/>
      <c r="G18" s="874"/>
      <c r="H18" s="874" t="s">
        <v>45</v>
      </c>
      <c r="I18" s="302"/>
      <c r="J18" s="801" t="s">
        <v>1114</v>
      </c>
    </row>
    <row r="19" spans="1:10">
      <c r="A19" s="597" t="s">
        <v>832</v>
      </c>
      <c r="B19" s="274"/>
      <c r="C19" s="274"/>
      <c r="D19" s="274"/>
      <c r="E19" s="274"/>
      <c r="F19" s="274"/>
      <c r="G19" s="611"/>
      <c r="H19" s="611" t="s">
        <v>46</v>
      </c>
      <c r="I19" s="802"/>
      <c r="J19" s="599" t="s">
        <v>1115</v>
      </c>
    </row>
    <row r="20" spans="1:10">
      <c r="A20" s="274"/>
      <c r="B20" s="274"/>
      <c r="C20" s="274"/>
      <c r="D20" s="274"/>
      <c r="E20" s="274"/>
      <c r="F20" s="274"/>
      <c r="G20" s="274"/>
      <c r="H20" s="274"/>
      <c r="I20" s="274"/>
      <c r="J20" s="274"/>
    </row>
    <row r="21" spans="1:10" ht="24" customHeight="1">
      <c r="A21" s="827"/>
      <c r="B21" s="828"/>
      <c r="C21" s="828" t="s">
        <v>1105</v>
      </c>
      <c r="D21" s="828"/>
      <c r="E21" s="1009" t="s">
        <v>780</v>
      </c>
      <c r="F21" s="1013"/>
      <c r="G21" s="1013"/>
      <c r="H21" s="1014"/>
      <c r="I21" s="1015"/>
      <c r="J21" s="1015"/>
    </row>
    <row r="22" spans="1:10" ht="24">
      <c r="A22" s="827"/>
      <c r="B22" s="829"/>
      <c r="C22" s="830" t="s">
        <v>1106</v>
      </c>
      <c r="D22" s="829"/>
      <c r="E22" s="1016" t="s">
        <v>664</v>
      </c>
      <c r="F22" s="1016"/>
      <c r="G22" s="831" t="s">
        <v>665</v>
      </c>
      <c r="H22" s="1017"/>
      <c r="I22" s="1017"/>
      <c r="J22" s="330"/>
    </row>
    <row r="23" spans="1:10" ht="21.75">
      <c r="A23" s="855" t="s">
        <v>666</v>
      </c>
      <c r="B23" s="855" t="s">
        <v>667</v>
      </c>
      <c r="C23" s="855" t="s">
        <v>668</v>
      </c>
      <c r="D23" s="855" t="s">
        <v>669</v>
      </c>
      <c r="E23" s="855" t="s">
        <v>667</v>
      </c>
      <c r="F23" s="855" t="s">
        <v>668</v>
      </c>
      <c r="G23" s="855" t="s">
        <v>669</v>
      </c>
      <c r="H23" s="331"/>
      <c r="I23" s="331"/>
      <c r="J23" s="331"/>
    </row>
    <row r="24" spans="1:10">
      <c r="A24" s="79" t="s">
        <v>8</v>
      </c>
      <c r="B24" s="397">
        <v>852</v>
      </c>
      <c r="C24" s="397">
        <v>792</v>
      </c>
      <c r="D24" s="397">
        <v>1644</v>
      </c>
      <c r="E24" s="397">
        <v>22</v>
      </c>
      <c r="F24" s="397">
        <v>3</v>
      </c>
      <c r="G24" s="398">
        <v>1.5441630636195081E-2</v>
      </c>
      <c r="H24" s="332"/>
      <c r="I24" s="332"/>
      <c r="J24" s="333"/>
    </row>
    <row r="25" spans="1:10">
      <c r="A25" s="79" t="s">
        <v>9</v>
      </c>
      <c r="B25" s="397">
        <v>4964</v>
      </c>
      <c r="C25" s="397">
        <v>2807</v>
      </c>
      <c r="D25" s="397">
        <v>7771</v>
      </c>
      <c r="E25" s="397">
        <v>398</v>
      </c>
      <c r="F25" s="397">
        <v>257</v>
      </c>
      <c r="G25" s="398">
        <v>9.2046093310848898E-2</v>
      </c>
      <c r="H25" s="332"/>
      <c r="I25" s="332"/>
      <c r="J25" s="333"/>
    </row>
    <row r="26" spans="1:10">
      <c r="A26" s="79" t="s">
        <v>10</v>
      </c>
      <c r="B26" s="397">
        <v>9676</v>
      </c>
      <c r="C26" s="397">
        <v>6200</v>
      </c>
      <c r="D26" s="397">
        <v>15876</v>
      </c>
      <c r="E26" s="397">
        <v>247</v>
      </c>
      <c r="F26" s="397">
        <v>164</v>
      </c>
      <c r="G26" s="398">
        <v>2.6576139670223098E-2</v>
      </c>
      <c r="H26" s="332"/>
      <c r="I26" s="332"/>
      <c r="J26" s="333"/>
    </row>
    <row r="27" spans="1:10">
      <c r="A27" s="79" t="s">
        <v>11</v>
      </c>
      <c r="B27" s="397">
        <v>17824</v>
      </c>
      <c r="C27" s="397">
        <v>12909</v>
      </c>
      <c r="D27" s="397">
        <v>30733</v>
      </c>
      <c r="E27" s="397">
        <v>186</v>
      </c>
      <c r="F27" s="397">
        <v>230</v>
      </c>
      <c r="G27" s="398">
        <v>1.3721674308143861E-2</v>
      </c>
      <c r="H27" s="332"/>
      <c r="I27" s="332"/>
      <c r="J27" s="333"/>
    </row>
    <row r="28" spans="1:10">
      <c r="A28" s="79" t="s">
        <v>12</v>
      </c>
      <c r="B28" s="397">
        <v>23051</v>
      </c>
      <c r="C28" s="397">
        <v>18615</v>
      </c>
      <c r="D28" s="397">
        <v>41666</v>
      </c>
      <c r="E28" s="397">
        <v>238</v>
      </c>
      <c r="F28" s="397">
        <v>295</v>
      </c>
      <c r="G28" s="398">
        <v>1.2957965623708434E-2</v>
      </c>
      <c r="H28" s="332"/>
      <c r="I28" s="332"/>
      <c r="J28" s="333"/>
    </row>
    <row r="29" spans="1:10">
      <c r="A29" s="79" t="s">
        <v>13</v>
      </c>
      <c r="B29" s="397">
        <v>23127</v>
      </c>
      <c r="C29" s="397">
        <v>20939</v>
      </c>
      <c r="D29" s="397">
        <v>44066</v>
      </c>
      <c r="E29" s="397">
        <v>499</v>
      </c>
      <c r="F29" s="397">
        <v>400</v>
      </c>
      <c r="G29" s="398">
        <v>2.0826094006995977E-2</v>
      </c>
      <c r="H29" s="332"/>
      <c r="I29" s="332"/>
      <c r="J29" s="333"/>
    </row>
    <row r="30" spans="1:10">
      <c r="A30" s="79" t="s">
        <v>14</v>
      </c>
      <c r="B30" s="397">
        <v>21129</v>
      </c>
      <c r="C30" s="397">
        <v>21502</v>
      </c>
      <c r="D30" s="397">
        <v>42631</v>
      </c>
      <c r="E30" s="397">
        <v>409</v>
      </c>
      <c r="F30" s="397">
        <v>433</v>
      </c>
      <c r="G30" s="398">
        <v>2.0148842996960958E-2</v>
      </c>
      <c r="H30" s="332"/>
      <c r="I30" s="332"/>
      <c r="J30" s="333"/>
    </row>
    <row r="31" spans="1:10">
      <c r="A31" s="79" t="s">
        <v>41</v>
      </c>
      <c r="B31" s="397">
        <v>33380</v>
      </c>
      <c r="C31" s="397">
        <v>37624</v>
      </c>
      <c r="D31" s="397">
        <v>71004</v>
      </c>
      <c r="E31" s="397">
        <v>622</v>
      </c>
      <c r="F31" s="397">
        <v>816</v>
      </c>
      <c r="G31" s="398">
        <v>2.0671017451053597E-2</v>
      </c>
      <c r="H31" s="332"/>
      <c r="I31" s="332"/>
      <c r="J31" s="333"/>
    </row>
    <row r="32" spans="1:10">
      <c r="A32" s="79" t="s">
        <v>42</v>
      </c>
      <c r="B32" s="397">
        <v>17058</v>
      </c>
      <c r="C32" s="397">
        <v>18919</v>
      </c>
      <c r="D32" s="397">
        <v>35977</v>
      </c>
      <c r="E32" s="397">
        <v>315</v>
      </c>
      <c r="F32" s="397">
        <v>377</v>
      </c>
      <c r="G32" s="398">
        <v>1.961173303103303E-2</v>
      </c>
      <c r="H32" s="332"/>
      <c r="I32" s="332"/>
      <c r="J32" s="333"/>
    </row>
    <row r="33" spans="1:10">
      <c r="A33" s="79" t="s">
        <v>43</v>
      </c>
      <c r="B33" s="397">
        <v>5011</v>
      </c>
      <c r="C33" s="397">
        <v>6724</v>
      </c>
      <c r="D33" s="397">
        <v>11735</v>
      </c>
      <c r="E33" s="397">
        <v>98</v>
      </c>
      <c r="F33" s="397">
        <v>80</v>
      </c>
      <c r="G33" s="398">
        <v>1.5401920913731937E-2</v>
      </c>
      <c r="H33" s="332"/>
      <c r="I33" s="332"/>
      <c r="J33" s="333"/>
    </row>
    <row r="34" spans="1:10">
      <c r="A34" s="79" t="s">
        <v>44</v>
      </c>
      <c r="B34" s="397">
        <v>346</v>
      </c>
      <c r="C34" s="397">
        <v>508</v>
      </c>
      <c r="D34" s="397">
        <v>854</v>
      </c>
      <c r="E34" s="397">
        <v>14</v>
      </c>
      <c r="F34" s="397">
        <v>10</v>
      </c>
      <c r="G34" s="398">
        <v>2.8915662650602414E-2</v>
      </c>
      <c r="H34" s="332"/>
      <c r="I34" s="332"/>
      <c r="J34" s="333"/>
    </row>
    <row r="35" spans="1:10" ht="24">
      <c r="A35" s="912" t="s">
        <v>670</v>
      </c>
      <c r="B35" s="833">
        <v>156418</v>
      </c>
      <c r="C35" s="833">
        <v>147539</v>
      </c>
      <c r="D35" s="833">
        <v>303957</v>
      </c>
      <c r="E35" s="833">
        <v>3048</v>
      </c>
      <c r="F35" s="833">
        <v>3065</v>
      </c>
      <c r="G35" s="834">
        <v>2.0524167013604488E-2</v>
      </c>
      <c r="H35" s="334"/>
      <c r="I35" s="334"/>
      <c r="J35" s="335"/>
    </row>
    <row r="36" spans="1:10">
      <c r="A36" s="22" t="s">
        <v>695</v>
      </c>
      <c r="B36" s="274"/>
      <c r="C36" s="274"/>
      <c r="D36" s="274"/>
      <c r="E36" s="274"/>
      <c r="F36" s="274"/>
      <c r="G36" s="274"/>
      <c r="H36" s="274"/>
      <c r="I36" s="274"/>
      <c r="J36" s="274"/>
    </row>
    <row r="37" spans="1:10">
      <c r="A37" s="274"/>
      <c r="B37" s="274"/>
      <c r="C37" s="274"/>
      <c r="D37" s="274"/>
      <c r="E37" s="274"/>
      <c r="F37" s="274"/>
      <c r="G37" s="274"/>
      <c r="H37" s="274"/>
      <c r="I37" s="274"/>
      <c r="J37" s="274"/>
    </row>
    <row r="38" spans="1:10" ht="12.75" customHeight="1">
      <c r="A38" s="686" t="s">
        <v>98</v>
      </c>
    </row>
    <row r="39" spans="1:10">
      <c r="J39" s="29" t="s">
        <v>1035</v>
      </c>
    </row>
  </sheetData>
  <mergeCells count="4">
    <mergeCell ref="E21:G21"/>
    <mergeCell ref="H21:J21"/>
    <mergeCell ref="E22:F22"/>
    <mergeCell ref="H22:I22"/>
  </mergeCells>
  <hyperlinks>
    <hyperlink ref="A38"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7109375" customWidth="1"/>
    <col min="6" max="6" width="15.28515625" customWidth="1"/>
  </cols>
  <sheetData>
    <row r="1" spans="1:7" ht="12.75" customHeight="1">
      <c r="A1" s="155" t="s">
        <v>834</v>
      </c>
      <c r="F1" s="142" t="str">
        <f>Naslovnica!A20</f>
        <v>Kolovoz 2019.</v>
      </c>
    </row>
    <row r="2" spans="1:7" ht="12.75" customHeight="1">
      <c r="A2" s="626" t="s">
        <v>835</v>
      </c>
      <c r="F2" s="599" t="str">
        <f>Naslovnica!A24</f>
        <v>August 2019</v>
      </c>
    </row>
    <row r="3" spans="1:7" ht="12.75" customHeight="1"/>
    <row r="4" spans="1:7" ht="12.75" customHeight="1">
      <c r="E4" s="14" t="s">
        <v>688</v>
      </c>
      <c r="F4" s="329"/>
    </row>
    <row r="5" spans="1:7" ht="18.75" customHeight="1">
      <c r="A5" s="1004" t="s">
        <v>690</v>
      </c>
      <c r="B5" s="1016" t="s">
        <v>689</v>
      </c>
      <c r="C5" s="1016"/>
      <c r="D5" s="1016"/>
      <c r="E5" s="1016"/>
      <c r="F5" s="274"/>
    </row>
    <row r="6" spans="1:7" ht="33.75" customHeight="1">
      <c r="A6" s="1004"/>
      <c r="B6" s="803" t="str">
        <f>Naslovnica!A20</f>
        <v>Kolovoz 2019.</v>
      </c>
      <c r="C6" s="803" t="s">
        <v>19</v>
      </c>
      <c r="D6" s="804" t="s">
        <v>328</v>
      </c>
      <c r="E6" s="804" t="s">
        <v>47</v>
      </c>
    </row>
    <row r="7" spans="1:7" ht="45" customHeight="1">
      <c r="A7" s="1004"/>
      <c r="B7" s="805" t="str">
        <f>Naslovnica!A24</f>
        <v>August 2019</v>
      </c>
      <c r="C7" s="805" t="s">
        <v>329</v>
      </c>
      <c r="D7" s="806" t="s">
        <v>330</v>
      </c>
      <c r="E7" s="806" t="s">
        <v>691</v>
      </c>
    </row>
    <row r="8" spans="1:7">
      <c r="A8" s="399" t="s">
        <v>35</v>
      </c>
      <c r="B8" s="865">
        <v>8290.1215599999996</v>
      </c>
      <c r="C8" s="401">
        <v>-0.27426854012193325</v>
      </c>
      <c r="D8" s="402">
        <v>91002.75258</v>
      </c>
      <c r="E8" s="402">
        <v>868343.81256999995</v>
      </c>
      <c r="G8" s="54"/>
    </row>
    <row r="9" spans="1:7">
      <c r="A9" s="399" t="s">
        <v>36</v>
      </c>
      <c r="B9" s="865">
        <v>11023.353650000001</v>
      </c>
      <c r="C9" s="401">
        <v>-8.335100325548217E-2</v>
      </c>
      <c r="D9" s="402">
        <v>90615.637100000007</v>
      </c>
      <c r="E9" s="402">
        <v>1761569.2627500007</v>
      </c>
      <c r="G9" s="54"/>
    </row>
    <row r="10" spans="1:7">
      <c r="A10" s="399" t="s">
        <v>37</v>
      </c>
      <c r="B10" s="865">
        <v>1973.0864999999999</v>
      </c>
      <c r="C10" s="401">
        <v>-0.11027456737734886</v>
      </c>
      <c r="D10" s="402">
        <v>20691.630659999999</v>
      </c>
      <c r="E10" s="402">
        <v>330649.11432999989</v>
      </c>
    </row>
    <row r="11" spans="1:7">
      <c r="A11" s="399" t="s">
        <v>286</v>
      </c>
      <c r="B11" s="865">
        <v>409.90384</v>
      </c>
      <c r="C11" s="401">
        <v>0.88264943751609826</v>
      </c>
      <c r="D11" s="402">
        <v>5214.8294999999989</v>
      </c>
      <c r="E11" s="402">
        <v>10377.305999999999</v>
      </c>
    </row>
    <row r="12" spans="1:7">
      <c r="A12" s="399" t="s">
        <v>287</v>
      </c>
      <c r="B12" s="865">
        <v>125.22436</v>
      </c>
      <c r="C12" s="401">
        <v>-0.7035026221062235</v>
      </c>
      <c r="D12" s="402">
        <v>4396.7374600000012</v>
      </c>
      <c r="E12" s="402">
        <v>23742.500319999999</v>
      </c>
    </row>
    <row r="13" spans="1:7">
      <c r="A13" s="399" t="s">
        <v>38</v>
      </c>
      <c r="B13" s="865">
        <v>2106.5155499999996</v>
      </c>
      <c r="C13" s="401">
        <v>6.6038802027990062E-2</v>
      </c>
      <c r="D13" s="402">
        <v>16188.263510000002</v>
      </c>
      <c r="E13" s="402">
        <v>280121.97632000007</v>
      </c>
    </row>
    <row r="14" spans="1:7">
      <c r="A14" s="399" t="s">
        <v>39</v>
      </c>
      <c r="B14" s="865">
        <v>3375.7225400000002</v>
      </c>
      <c r="C14" s="401">
        <v>-0.25117729218963225</v>
      </c>
      <c r="D14" s="402">
        <v>30477.487430000001</v>
      </c>
      <c r="E14" s="402">
        <v>308558.26020000014</v>
      </c>
    </row>
    <row r="15" spans="1:7">
      <c r="A15" s="403" t="s">
        <v>40</v>
      </c>
      <c r="B15" s="865">
        <v>9312.5776800000003</v>
      </c>
      <c r="C15" s="401">
        <v>-0.73165107428526754</v>
      </c>
      <c r="D15" s="402">
        <v>113460.04897</v>
      </c>
      <c r="E15" s="402">
        <v>1528902.0030300003</v>
      </c>
    </row>
    <row r="16" spans="1:7" ht="18.75" customHeight="1">
      <c r="A16" s="807" t="s">
        <v>441</v>
      </c>
      <c r="B16" s="866">
        <v>36616.505680000002</v>
      </c>
      <c r="C16" s="809">
        <v>-0.45748378078811647</v>
      </c>
      <c r="D16" s="810">
        <v>372047.38721000002</v>
      </c>
      <c r="E16" s="810">
        <v>5112264.2355200015</v>
      </c>
    </row>
    <row r="17" spans="1:7" ht="12.75" customHeight="1">
      <c r="A17" s="17" t="s">
        <v>692</v>
      </c>
      <c r="B17" s="18"/>
      <c r="C17" s="19"/>
      <c r="D17" s="19"/>
      <c r="E17" s="19"/>
      <c r="F17" s="19"/>
      <c r="G17" s="19"/>
    </row>
    <row r="18" spans="1:7" ht="22.5" customHeight="1">
      <c r="A18" s="1023" t="s">
        <v>50</v>
      </c>
      <c r="B18" s="1023"/>
      <c r="C18" s="1023"/>
      <c r="D18" s="1023"/>
      <c r="E18" s="1023"/>
      <c r="F18" s="908"/>
      <c r="G18" s="31"/>
    </row>
    <row r="19" spans="1:7" ht="12.75" customHeight="1">
      <c r="A19" s="1018" t="s">
        <v>262</v>
      </c>
      <c r="B19" s="1022"/>
      <c r="C19" s="1022"/>
      <c r="D19" s="1022"/>
      <c r="E19" s="1022"/>
      <c r="F19" s="1022"/>
      <c r="G19" s="32"/>
    </row>
    <row r="20" spans="1:7" ht="12.75" customHeight="1">
      <c r="A20" s="1020" t="s">
        <v>51</v>
      </c>
      <c r="B20" s="1021"/>
      <c r="C20" s="1021"/>
      <c r="D20" s="1021"/>
      <c r="E20" s="1021"/>
      <c r="F20" s="1021"/>
      <c r="G20" s="33"/>
    </row>
    <row r="21" spans="1:7" ht="12.75" customHeight="1">
      <c r="A21" s="1018" t="s">
        <v>52</v>
      </c>
      <c r="B21" s="1019"/>
      <c r="C21" s="1019"/>
      <c r="D21" s="1019"/>
      <c r="E21" s="1019"/>
      <c r="F21" s="1019"/>
      <c r="G21" s="32"/>
    </row>
    <row r="22" spans="1:7" ht="12.75" customHeight="1"/>
    <row r="23" spans="1:7" ht="12.75" customHeight="1">
      <c r="A23" s="157" t="s">
        <v>836</v>
      </c>
      <c r="F23" s="142" t="str">
        <f>Naslovnica!A20</f>
        <v>Kolovoz 2019.</v>
      </c>
    </row>
    <row r="24" spans="1:7" ht="12.75" customHeight="1">
      <c r="A24" s="626" t="s">
        <v>981</v>
      </c>
      <c r="F24" s="599" t="str">
        <f>Naslovnica!A24</f>
        <v>August 2019</v>
      </c>
    </row>
    <row r="25" spans="1:7" ht="12.75" customHeight="1"/>
    <row r="26" spans="1:7" ht="12.75" customHeight="1">
      <c r="E26" s="14" t="s">
        <v>415</v>
      </c>
    </row>
    <row r="27" spans="1:7" ht="18.75" customHeight="1">
      <c r="A27" s="1004" t="s">
        <v>690</v>
      </c>
      <c r="B27" s="1016" t="s">
        <v>693</v>
      </c>
      <c r="C27" s="1016"/>
      <c r="D27" s="1016"/>
      <c r="E27" s="1016"/>
      <c r="G27" s="54"/>
    </row>
    <row r="28" spans="1:7" ht="33.75">
      <c r="A28" s="1004"/>
      <c r="B28" s="803" t="str">
        <f>$F$1</f>
        <v>Kolovoz 2019.</v>
      </c>
      <c r="C28" s="803" t="s">
        <v>19</v>
      </c>
      <c r="D28" s="804" t="s">
        <v>328</v>
      </c>
      <c r="E28" s="804" t="s">
        <v>1087</v>
      </c>
      <c r="G28" s="54"/>
    </row>
    <row r="29" spans="1:7" ht="24" customHeight="1">
      <c r="A29" s="1004"/>
      <c r="B29" s="805" t="str">
        <f>$F$2</f>
        <v>August 2019</v>
      </c>
      <c r="C29" s="805" t="s">
        <v>329</v>
      </c>
      <c r="D29" s="806" t="s">
        <v>330</v>
      </c>
      <c r="E29" s="806" t="s">
        <v>1088</v>
      </c>
      <c r="G29" s="54"/>
    </row>
    <row r="30" spans="1:7" ht="15" customHeight="1">
      <c r="A30" s="399" t="s">
        <v>35</v>
      </c>
      <c r="B30" s="400">
        <v>3378.6557499999999</v>
      </c>
      <c r="C30" s="931">
        <v>-0.40975299146795141</v>
      </c>
      <c r="D30" s="402">
        <v>46163.649520000006</v>
      </c>
      <c r="E30" s="402">
        <v>310884.16802000004</v>
      </c>
      <c r="G30" s="45"/>
    </row>
    <row r="31" spans="1:7" ht="15" customHeight="1">
      <c r="A31" s="399" t="s">
        <v>36</v>
      </c>
      <c r="B31" s="400">
        <v>2525.6615000000002</v>
      </c>
      <c r="C31" s="931">
        <v>-0.52380292837815412</v>
      </c>
      <c r="D31" s="402">
        <v>40998.343129999994</v>
      </c>
      <c r="E31" s="402">
        <v>414410.08402000001</v>
      </c>
    </row>
    <row r="32" spans="1:7" ht="15" customHeight="1">
      <c r="A32" s="399" t="s">
        <v>37</v>
      </c>
      <c r="B32" s="400">
        <v>369.41305999999997</v>
      </c>
      <c r="C32" s="931">
        <v>-0.26543097196232845</v>
      </c>
      <c r="D32" s="402">
        <v>5393.8828899999999</v>
      </c>
      <c r="E32" s="402">
        <v>97151.387719999984</v>
      </c>
    </row>
    <row r="33" spans="1:8" ht="15" customHeight="1">
      <c r="A33" s="399" t="s">
        <v>286</v>
      </c>
      <c r="B33" s="400">
        <v>12.79017</v>
      </c>
      <c r="C33" s="931">
        <v>-0.45228192845586679</v>
      </c>
      <c r="D33" s="402">
        <v>231.71617000000001</v>
      </c>
      <c r="E33" s="402">
        <v>598.09759999999994</v>
      </c>
    </row>
    <row r="34" spans="1:8" ht="15" customHeight="1">
      <c r="A34" s="399" t="s">
        <v>287</v>
      </c>
      <c r="B34" s="400">
        <v>111.49836999999999</v>
      </c>
      <c r="C34" s="931">
        <v>-0.15584777025095919</v>
      </c>
      <c r="D34" s="402">
        <v>17096.483349999999</v>
      </c>
      <c r="E34" s="402">
        <v>17254.361539999998</v>
      </c>
    </row>
    <row r="35" spans="1:8" ht="15" customHeight="1">
      <c r="A35" s="399" t="s">
        <v>38</v>
      </c>
      <c r="B35" s="400">
        <v>294.82292000000001</v>
      </c>
      <c r="C35" s="931">
        <v>0.36126140152482678</v>
      </c>
      <c r="D35" s="402">
        <v>4555.4179199999999</v>
      </c>
      <c r="E35" s="402">
        <v>74654.894099999976</v>
      </c>
    </row>
    <row r="36" spans="1:8" ht="15" customHeight="1">
      <c r="A36" s="399" t="s">
        <v>39</v>
      </c>
      <c r="B36" s="400">
        <v>1507.4857400000001</v>
      </c>
      <c r="C36" s="931">
        <v>0.2306232274572102</v>
      </c>
      <c r="D36" s="402">
        <v>14612.05056</v>
      </c>
      <c r="E36" s="402">
        <v>104477.54573</v>
      </c>
    </row>
    <row r="37" spans="1:8" ht="15" customHeight="1">
      <c r="A37" s="403" t="s">
        <v>40</v>
      </c>
      <c r="B37" s="400">
        <v>3530.25081</v>
      </c>
      <c r="C37" s="931">
        <v>-5.2179676278133913E-2</v>
      </c>
      <c r="D37" s="402">
        <v>42731.159399999997</v>
      </c>
      <c r="E37" s="402">
        <v>535750.20497000008</v>
      </c>
    </row>
    <row r="38" spans="1:8" ht="18.75" customHeight="1">
      <c r="A38" s="807" t="s">
        <v>441</v>
      </c>
      <c r="B38" s="808">
        <v>11730.578320000001</v>
      </c>
      <c r="C38" s="932">
        <v>-0.30392422442417422</v>
      </c>
      <c r="D38" s="810">
        <v>171782.70293999999</v>
      </c>
      <c r="E38" s="810">
        <v>1555181.6568000002</v>
      </c>
      <c r="G38" s="920"/>
      <c r="H38" s="920"/>
    </row>
    <row r="39" spans="1:8" s="274" customFormat="1">
      <c r="A39" s="919" t="s">
        <v>1072</v>
      </c>
      <c r="B39" s="918"/>
      <c r="C39" s="401"/>
      <c r="D39" s="402"/>
      <c r="E39" s="402"/>
    </row>
    <row r="40" spans="1:8" s="274" customFormat="1">
      <c r="A40" s="921" t="s">
        <v>1073</v>
      </c>
      <c r="B40" s="922">
        <v>4583.7954</v>
      </c>
      <c r="C40" s="931">
        <v>-0.30421599476579486</v>
      </c>
      <c r="D40" s="402">
        <v>69352.344099999988</v>
      </c>
      <c r="E40" s="402"/>
      <c r="G40" s="137"/>
      <c r="H40" s="137"/>
    </row>
    <row r="41" spans="1:8" s="274" customFormat="1">
      <c r="A41" s="921" t="s">
        <v>1074</v>
      </c>
      <c r="B41" s="922">
        <v>925.70844999999997</v>
      </c>
      <c r="C41" s="931">
        <v>-8.2285158294302829E-2</v>
      </c>
      <c r="D41" s="402">
        <v>8202.3235000000004</v>
      </c>
      <c r="E41" s="402"/>
      <c r="G41" s="137"/>
      <c r="H41" s="137"/>
    </row>
    <row r="42" spans="1:8" s="274" customFormat="1">
      <c r="A42" s="921" t="s">
        <v>1075</v>
      </c>
      <c r="B42" s="923">
        <v>6221.0744699999996</v>
      </c>
      <c r="C42" s="931">
        <v>-0.32787115565513225</v>
      </c>
      <c r="D42" s="402">
        <v>94228.035340000002</v>
      </c>
      <c r="E42" s="402"/>
      <c r="G42" s="137"/>
      <c r="H42" s="137"/>
    </row>
    <row r="43" spans="1:8" ht="12.75" customHeight="1">
      <c r="A43" s="17" t="s">
        <v>694</v>
      </c>
      <c r="G43" s="137"/>
      <c r="H43" s="137"/>
    </row>
    <row r="44" spans="1:8" ht="12.75" customHeight="1"/>
    <row r="45" spans="1:8" ht="12.75" customHeight="1">
      <c r="A45" s="686" t="s">
        <v>98</v>
      </c>
      <c r="G45" s="78"/>
    </row>
    <row r="46" spans="1:8" ht="12.75" customHeight="1"/>
    <row r="47" spans="1:8" ht="12.75" customHeight="1"/>
    <row r="48" spans="1:8" ht="12.75" customHeight="1"/>
    <row r="49" spans="1:6" ht="12.75" customHeight="1">
      <c r="A49" s="49"/>
      <c r="F49" s="28" t="s">
        <v>1037</v>
      </c>
    </row>
    <row r="50" spans="1:6" ht="12.75" customHeight="1">
      <c r="A50" s="52"/>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5"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rijedlogPostupanja xmlns="f00c05a3-a522-4b3b-aeec-75a37a6bc44f" xsi:nil="true"/>
    <TipPredmeta xmlns="f00c05a3-a522-4b3b-aeec-75a37a6bc44f">-</TipPredmeta>
    <Dileme xmlns="f00c05a3-a522-4b3b-aeec-75a37a6bc44f" xsi:nil="true"/>
    <Izreka xmlns="f00c05a3-a522-4b3b-aeec-75a37a6bc44f" xsi:nil="true"/>
    <Izradio xmlns="f00c05a3-a522-4b3b-aeec-75a37a6bc44f">
      <UserInfo>
        <DisplayName/>
        <AccountId xsi:nil="true"/>
        <AccountType/>
      </UserInfo>
    </Izradio>
    <StatusDokumenta xmlns="f00c05a3-a522-4b3b-aeec-75a37a6bc44f">-</StatusDokumenta>
    <KategorijaPoslovanja xmlns="f00c05a3-a522-4b3b-aeec-75a37a6bc44f">
      <Value>-</Value>
    </KategorijaPoslovanja>
    <NaslovTocke xmlns="ca302e39-a258-4920-a5cd-d26b5a5d4831" xsi:nil="true"/>
    <Sazetak xmlns="f00c05a3-a522-4b3b-aeec-75a37a6bc44f" xsi:nil="true"/>
    <VrstaPredmeta xmlns="f00c05a3-a522-4b3b-aeec-75a37a6bc44f">-</VrstaPredmeta>
    <Prezentira xmlns="f00c05a3-a522-4b3b-aeec-75a37a6bc44f">
      <UserInfo>
        <DisplayName/>
        <AccountId xsi:nil="true"/>
        <AccountType/>
      </UserInfo>
    </Prezentira>
    <BrKolegija xmlns="f00c05a3-a522-4b3b-aeec-75a37a6bc44f">14</BrKolegija>
    <NamjenaDokumenta xmlns="f00c05a3-a522-4b3b-aeec-75a37a6bc44f">
      <Value>Interno</Value>
    </NamjenaDokumenta>
    <VrstaDokumenta xmlns="f00c05a3-a522-4b3b-aeec-75a37a6bc44f">-</VrstaDokumenta>
    <Godina xmlns="f00c05a3-a522-4b3b-aeec-75a37a6bc44f">-</Godina>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Prezentacija" ma:contentTypeID="0x0101002602563CEB664945AC694D08C1F1289400E85D42BF4BA8DC40A9FAFB66D884680E" ma:contentTypeVersion="50" ma:contentTypeDescription="" ma:contentTypeScope="" ma:versionID="6293d081259e9155b983f04f5d876f2c">
  <xsd:schema xmlns:xsd="http://www.w3.org/2001/XMLSchema" xmlns:xs="http://www.w3.org/2001/XMLSchema" xmlns:p="http://schemas.microsoft.com/office/2006/metadata/properties" xmlns:ns2="ca302e39-a258-4920-a5cd-d26b5a5d4831" xmlns:ns3="f00c05a3-a522-4b3b-aeec-75a37a6bc44f" targetNamespace="http://schemas.microsoft.com/office/2006/metadata/properties" ma:root="true" ma:fieldsID="447efd935049640b1b5d75dad0c5a2c5" ns2:_="" ns3:_="">
    <xsd:import namespace="ca302e39-a258-4920-a5cd-d26b5a5d4831"/>
    <xsd:import namespace="f00c05a3-a522-4b3b-aeec-75a37a6bc44f"/>
    <xsd:element name="properties">
      <xsd:complexType>
        <xsd:sequence>
          <xsd:element name="documentManagement">
            <xsd:complexType>
              <xsd:all>
                <xsd:element ref="ns2:NaslovTocke" minOccurs="0"/>
                <xsd:element ref="ns3:BrKolegija" minOccurs="0"/>
                <xsd:element ref="ns3:Dileme" minOccurs="0"/>
                <xsd:element ref="ns3:Godina" minOccurs="0"/>
                <xsd:element ref="ns3:Izradio" minOccurs="0"/>
                <xsd:element ref="ns3:Izreka" minOccurs="0"/>
                <xsd:element ref="ns3:KategorijaPoslovanja" minOccurs="0"/>
                <xsd:element ref="ns3:NamjenaDokumenta" minOccurs="0"/>
                <xsd:element ref="ns3:Prezentira" minOccurs="0"/>
                <xsd:element ref="ns3:PrijedlogPostupanja" minOccurs="0"/>
                <xsd:element ref="ns3:Sazetak" minOccurs="0"/>
                <xsd:element ref="ns3:StatusDokumenta" minOccurs="0"/>
                <xsd:element ref="ns3:TipPredmeta" minOccurs="0"/>
                <xsd:element ref="ns3:VrstaDokumenta" minOccurs="0"/>
                <xsd:element ref="ns3:VrstaPredmeta" minOccurs="0"/>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NaslovTocke" ma:index="8" nillable="true" ma:displayName="NaslovTocke" ma:internalName="NaslovTocke" ma:readOnly="false">
      <xsd:simpleType>
        <xsd:restriction base="dms:Note">
          <xsd:maxLength value="255"/>
        </xsd:restriction>
      </xsd:simpleType>
    </xsd:element>
    <xsd:element name="Za_x0020_arhivu" ma:index="23" nillable="true" ma:displayName="Za arhivu" ma:format="Dropdown" ma:internalName="Za_x0020_arhivu">
      <xsd:simpleType>
        <xsd:restriction base="dms:Choice">
          <xsd:enumeration value="DA"/>
          <xsd:enumeration value="NE"/>
        </xsd:restriction>
      </xsd:simpleType>
    </xsd:element>
  </xsd:schema>
  <xsd:schema xmlns:xsd="http://www.w3.org/2001/XMLSchema" xmlns:xs="http://www.w3.org/2001/XMLSchema" xmlns:dms="http://schemas.microsoft.com/office/2006/documentManagement/types" xmlns:pc="http://schemas.microsoft.com/office/infopath/2007/PartnerControls" targetNamespace="f00c05a3-a522-4b3b-aeec-75a37a6bc44f" elementFormDefault="qualified">
    <xsd:import namespace="http://schemas.microsoft.com/office/2006/documentManagement/types"/>
    <xsd:import namespace="http://schemas.microsoft.com/office/infopath/2007/PartnerControls"/>
    <xsd:element name="BrKolegija" ma:index="9" nillable="true" ma:displayName="BrKolegija" ma:decimals="2" ma:default="14" ma:description="Broj kolegija u YY.NN formatu (npr. 14.01)" ma:internalName="BrKolegija" ma:readOnly="false" ma:percentage="FALSE">
      <xsd:simpleType>
        <xsd:restriction base="dms:Number">
          <xsd:maxInclusive value="30"/>
          <xsd:minInclusive value="10"/>
        </xsd:restriction>
      </xsd:simpleType>
    </xsd:element>
    <xsd:element name="Dileme" ma:index="10" nillable="true" ma:displayName="Dileme" ma:description="Dileme" ma:internalName="Dileme" ma:readOnly="false">
      <xsd:simpleType>
        <xsd:restriction base="dms:Note">
          <xsd:maxLength value="255"/>
        </xsd:restriction>
      </xsd:simpleType>
    </xsd:element>
    <xsd:element name="Godina" ma:index="11" nillable="true" ma:displayName="Godina" ma:default="-" ma:format="Dropdown" ma:internalName="Godina" ma:readOnly="false">
      <xsd:simpleType>
        <xsd:restriction base="dms:Choice">
          <xsd:enumeration value="2006"/>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
        </xsd:restriction>
      </xsd:simpleType>
    </xsd:element>
    <xsd:element name="Izradio" ma:index="12" nillable="true" ma:displayName="Izradio" ma:description="Popis osoba koje su izradile dokument" ma:list="UserInfo" ma:SharePointGroup="0" ma:internalName="Izradio"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Izreka" ma:index="13" nillable="true" ma:displayName="Izreka" ma:internalName="Izreka" ma:readOnly="false">
      <xsd:simpleType>
        <xsd:restriction base="dms:Note"/>
      </xsd:simpleType>
    </xsd:element>
    <xsd:element name="KategorijaPoslovanja" ma:index="14" nillable="true" ma:displayName="KategorijaPoslovanja" ma:default="-" ma:description="Kategorija poslovanja" ma:internalName="KategorijaPoslovanja" ma:readOnly="false">
      <xsd:complexType>
        <xsd:complexContent>
          <xsd:extension base="dms:MultiChoice">
            <xsd:sequence>
              <xsd:element name="Value" maxOccurs="unbounded" minOccurs="0" nillable="true">
                <xsd:simpleType>
                  <xsd:restriction base="dms:Choice">
                    <xsd:enumeration value="Fondovi"/>
                    <xsd:enumeration value="Osiguranja"/>
                    <xsd:enumeration value="Tržište kapitala"/>
                    <xsd:enumeration value="Leasing"/>
                    <xsd:enumeration value="Faktoring"/>
                    <xsd:enumeration value="HANFA interno"/>
                    <xsd:enumeration value="Ostalo"/>
                    <xsd:enumeration value="-"/>
                  </xsd:restriction>
                </xsd:simpleType>
              </xsd:element>
            </xsd:sequence>
          </xsd:extension>
        </xsd:complexContent>
      </xsd:complexType>
    </xsd:element>
    <xsd:element name="NamjenaDokumenta" ma:index="15" nillable="true" ma:displayName="NamjenaDokumenta" ma:default="Interno" ma:description="Predviđena namjena dokumenta i/ili njegova objava" ma:internalName="NamjenaDokumenta" ma:readOnly="false">
      <xsd:complexType>
        <xsd:complexContent>
          <xsd:extension base="dms:MultiChoice">
            <xsd:sequence>
              <xsd:element name="Value" maxOccurs="unbounded" minOccurs="0" nillable="true">
                <xsd:simpleType>
                  <xsd:restriction base="dms:Choice">
                    <xsd:enumeration value="Interno"/>
                    <xsd:enumeration value="Kolegij"/>
                    <xsd:enumeration value="Sjednica"/>
                    <xsd:enumeration value="Objava na HANFA.hr"/>
                    <xsd:enumeration value="Objava u NN"/>
                    <xsd:enumeration value="Objava sa sjednica"/>
                  </xsd:restriction>
                </xsd:simpleType>
              </xsd:element>
            </xsd:sequence>
          </xsd:extension>
        </xsd:complexContent>
      </xsd:complexType>
    </xsd:element>
    <xsd:element name="Prezentira" ma:index="16" nillable="true" ma:displayName="Prezentira" ma:description="Popis osoba koje prezentiraju dokument" ma:list="UserInfo" ma:SharePointGroup="0" ma:internalName="Prezentira"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ijedlogPostupanja" ma:index="17" nillable="true" ma:displayName="PrijedlogPostupanja" ma:description="Prijedlog postupanja" ma:internalName="PrijedlogPostupanja" ma:readOnly="false">
      <xsd:simpleType>
        <xsd:restriction base="dms:Note">
          <xsd:maxLength value="255"/>
        </xsd:restriction>
      </xsd:simpleType>
    </xsd:element>
    <xsd:element name="Sazetak" ma:index="18" nillable="true" ma:displayName="Sazetak" ma:description="Sažetak dokumenta" ma:internalName="Sazetak" ma:readOnly="false">
      <xsd:simpleType>
        <xsd:restriction base="dms:Note">
          <xsd:maxLength value="255"/>
        </xsd:restriction>
      </xsd:simpleType>
    </xsd:element>
    <xsd:element name="StatusDokumenta" ma:index="19" nillable="true" ma:displayName="StatusDokumenta" ma:default="-" ma:description="Status dokumenta unutar organizacijske jedinice" ma:format="Dropdown" ma:internalName="StatusDokumenta" ma:readOnly="false">
      <xsd:simpleType>
        <xsd:restriction base="dms:Choice">
          <xsd:enumeration value="-"/>
          <xsd:enumeration value="U izradi"/>
          <xsd:enumeration value="Za autorizaciju"/>
          <xsd:enumeration value="Za doraditi"/>
          <xsd:enumeration value="Predautorizirano"/>
          <xsd:enumeration value="Autorizirano"/>
          <xsd:enumeration value="Finalno"/>
        </xsd:restriction>
      </xsd:simpleType>
    </xsd:element>
    <xsd:element name="TipPredmeta" ma:index="20" nillable="true" ma:displayName="TipPredmeta" ma:default="-" ma:description="Tip predmeta kojem dokument pripada" ma:format="Dropdown" ma:internalName="TipPredmeta" ma:readOnly="false">
      <xsd:simpleType>
        <xsd:restriction base="dms:Choice">
          <xsd:enumeration value="Upravni"/>
          <xsd:enumeration value="Neupravni"/>
          <xsd:enumeration value="-"/>
        </xsd:restriction>
      </xsd:simpleType>
    </xsd:element>
    <xsd:element name="VrstaDokumenta" ma:index="21" nillable="true" ma:displayName="VrstaDokumenta" ma:default="-" ma:description="Precizna vrsta dokumenta" ma:format="Dropdown" ma:internalName="VrstaDokumenta" ma:readOnly="false">
      <xsd:simpleType>
        <xsd:restriction base="dms:Choice">
          <xsd:enumeration value="Rješenje"/>
          <xsd:enumeration value="Mišljenje"/>
          <xsd:enumeration value="Odluka"/>
          <xsd:enumeration value="Zaključak"/>
          <xsd:enumeration value="Pravilnik"/>
          <xsd:enumeration value="Pravilnik nacrt (za javnu raspravu)"/>
          <xsd:enumeration value="Tehnička uputa"/>
          <xsd:enumeration value="Kaznena prijava"/>
          <xsd:enumeration value="Optužni prijedlog"/>
          <xsd:enumeration value="Obavijest o nadzoru/ Zahtjev za pokretanje postupka nadzora"/>
          <xsd:enumeration value="Postupovnik (na razini Agencije)"/>
          <xsd:enumeration value="Postupovnik (sektorski)"/>
          <xsd:enumeration value="Zapisnik o nadzoru"/>
          <xsd:enumeration value="Zapisnik o ispitima za zastupnike i posrednike"/>
          <xsd:enumeration value="Metodologija"/>
          <xsd:enumeration value="Izvješće"/>
          <xsd:enumeration value="Analiza"/>
          <xsd:enumeration value="Informacija"/>
          <xsd:enumeration value="Prezentacija"/>
          <xsd:enumeration value="Dopis"/>
          <xsd:enumeration value="Prijedlog nabave (opreme/ usluga)"/>
          <xsd:enumeration value="Prijedlog zapošljavanja"/>
          <xsd:enumeration value="Odgovor na tužbu"/>
          <xsd:enumeration value="Očitovanje na tužbu"/>
          <xsd:enumeration value="-"/>
        </xsd:restriction>
      </xsd:simpleType>
    </xsd:element>
    <xsd:element name="VrstaPredmeta" ma:index="22" nillable="true" ma:displayName="VrstaPredmeta" ma:default="-" ma:format="Dropdown" ma:internalName="VrstaPredmeta" ma:readOnly="false">
      <xsd:simpleType>
        <xsd:restriction base="dms:Choice">
          <xsd:enumeration value="Administrativni, kadrovski poslovi i dokumentacija Hanfe"/>
          <xsd:enumeration value="Ispit"/>
          <xsd:enumeration value="Licenciranje"/>
          <xsd:enumeration value="Mišljenja"/>
          <xsd:enumeration value="Neposredni nadzor"/>
          <xsd:enumeration value="Posredni nadzor"/>
          <xsd:enumeration value="Predstavke"/>
          <xsd:enumeration value="Sudski postupci"/>
          <xsd:enumeration value="Suradnja"/>
          <xsd:enumeration value="Zakonski i podzakonski akti"/>
          <xsd:enumeration valu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f00c05a3-a522-4b3b-aeec-75a37a6bc44f"/>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D79AEF34-534E-4DDB-AD74-B82F875E446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f00c05a3-a522-4b3b-aeec-75a37a6bc4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34</vt:i4>
      </vt:variant>
    </vt:vector>
  </HeadingPairs>
  <TitlesOfParts>
    <vt:vector size="65"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Tablica 1.20</vt:lpstr>
      <vt:lpstr>14 Tablice 2.1 - 2.4</vt:lpstr>
      <vt:lpstr>15 Tablica 3.1</vt:lpstr>
      <vt:lpstr>16 Tablica 3.2</vt:lpstr>
      <vt:lpstr>17 Tablica 4.1</vt:lpstr>
      <vt:lpstr>18 Tablice 4.2 - 4.6</vt:lpstr>
      <vt:lpstr>19 Tablice 5.1 - 5.3</vt:lpstr>
      <vt:lpstr>20 Tablica 6.1</vt:lpstr>
      <vt:lpstr>21 Tablice 6.2, 6.3</vt:lpstr>
      <vt:lpstr>22 Tablice 6.4 - 6.8</vt:lpstr>
      <vt:lpstr>23 Tablice 6.9 - 6.12 </vt:lpstr>
      <vt:lpstr>24 Tablice 7.1, 7.2 </vt:lpstr>
      <vt:lpstr>25 Tablice 7.3, 7.4</vt:lpstr>
      <vt:lpstr>26 Tablica 7.5</vt:lpstr>
      <vt:lpstr>27 Tablica 7.6 </vt:lpstr>
      <vt:lpstr>28 Tablica 7.7</vt:lpstr>
      <vt:lpstr>29 Tablica 7.8</vt:lpstr>
      <vt:lpstr>30 Tablice 8.1 - 8.5</vt:lpstr>
      <vt:lpstr>31 Tablica 8,6</vt:lpstr>
      <vt:lpstr>datum</vt:lpstr>
      <vt:lpstr>datum_p</vt:lpstr>
      <vt:lpstr>'5 Tablice 1.5 - 1.7'!datumd</vt:lpstr>
      <vt:lpstr>'5 Tablice 1.5 - 1.7'!datumn</vt:lpstr>
      <vt:lpstr>datump</vt:lpstr>
      <vt:lpstr>'10 Tablice 1.15, 1.16'!Print_Area</vt:lpstr>
      <vt:lpstr>'11 Tablica 1.17'!Print_Area</vt:lpstr>
      <vt:lpstr>'12 Tablice 1.18, 1.19'!Print_Area</vt:lpstr>
      <vt:lpstr>'13 Tablica 1.20'!Print_Area</vt:lpstr>
      <vt:lpstr>'14 Tablice 2.1 - 2.4'!Print_Area</vt:lpstr>
      <vt:lpstr>'15 Tablica 3.1'!Print_Area</vt:lpstr>
      <vt:lpstr>'16 Tablica 3.2'!Print_Area</vt:lpstr>
      <vt:lpstr>'17 Tablica 4.1'!Print_Area</vt:lpstr>
      <vt:lpstr>'18 Tablice 4.2 - 4.6'!Print_Area</vt:lpstr>
      <vt:lpstr>'19 Tablice 5.1 - 5.3'!Print_Area</vt:lpstr>
      <vt:lpstr>'2 Sadržaj'!Print_Area</vt:lpstr>
      <vt:lpstr>'20 Tablica 6.1'!Print_Area</vt:lpstr>
      <vt:lpstr>'21 Tablice 6.2, 6.3'!Print_Area</vt:lpstr>
      <vt:lpstr>'22 Tablice 6.4 - 6.8'!Print_Area</vt:lpstr>
      <vt:lpstr>'23 Tablice 6.9 - 6.12 '!Print_Area</vt:lpstr>
      <vt:lpstr>'24 Tablice 7.1, 7.2 '!Print_Area</vt:lpstr>
      <vt:lpstr>'25 Tablice 7.3, 7.4'!Print_Area</vt:lpstr>
      <vt:lpstr>'26 Tablica 7.5'!Print_Area</vt:lpstr>
      <vt:lpstr>'27 Tablica 7.6 '!Print_Area</vt:lpstr>
      <vt:lpstr>'28 Tablica 7.7'!Print_Area</vt:lpstr>
      <vt:lpstr>'3 Tablice 1.1, 1.2'!Print_Area</vt:lpstr>
      <vt:lpstr>'30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2023-04-12T14:45:48Z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0x0101002602563CEB664945AC694D08C1F1289400E85D42BF4BA8DC40A9FAFB66D884680E</vt:lpwstr>
  </property>
  <property fmtid="{D5CDD505-2E9C-101B-9397-08002B2CF9AE}" pid="3" name="DocumentSetDescription">
    <vt:lpwstr/>
  </property>
  <property fmtid="{D5CDD505-2E9C-101B-9397-08002B2CF9AE}" pid="4" name="Subjekt">
    <vt:lpwstr/>
  </property>
</Properties>
</file>