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 r:id="rId39"/>
    <externalReference r:id="rId40"/>
  </externalReferences>
  <definedNames>
    <definedName name="clanstvo">[1]Clanstvo!$A$1:$IV$59</definedName>
    <definedName name="datum">'18 Tablica 19'!$B$35</definedName>
    <definedName name="datum_p">'12 Tablica 13 - Graf 6'!$B$4</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12'!$A$1:$J$76</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29,30,31,32,33'!$A$1:$K$91</definedName>
    <definedName name="_xlnm.Print_Area" localSheetId="27">'28 Tablica 34'!$A$1:$L$115</definedName>
    <definedName name="_xlnm.Print_Area" localSheetId="28">'29 Tablice 35, 36'!$A$1:$M$71</definedName>
    <definedName name="_xlnm.Print_Area" localSheetId="2">'3 Tablica 1 - Graf 1'!$A$1:$Q$51</definedName>
    <definedName name="_xlnm.Print_Area" localSheetId="29">'30 Tablica 37,37.1,38,39'!$A$1:$H$74</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50'!$A$1:$E$66</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'[2]Unos podataka'!$A$1:$EP$102</definedName>
    <definedName name="ZDMFclanovi">[3]Clanstvo!$1:$1048576</definedName>
    <definedName name="ZDMFnav">[3]NAV!$1:$1048576</definedName>
    <definedName name="ZDMFuplate">[3]Bruto!$1:$1048576</definedName>
  </definedNames>
  <calcPr calcId="162913"/>
</workbook>
</file>

<file path=xl/calcChain.xml><?xml version="1.0" encoding="utf-8"?>
<calcChain xmlns="http://schemas.openxmlformats.org/spreadsheetml/2006/main">
  <c r="F22" i="68" l="1"/>
  <c r="F21" i="68"/>
  <c r="F12" i="68"/>
  <c r="F11" i="68"/>
  <c r="B7" i="5" l="1"/>
  <c r="D6" i="32" l="1"/>
  <c r="H58" i="45" l="1"/>
  <c r="H16" i="45" l="1"/>
  <c r="E18" i="68" l="1"/>
  <c r="I101" i="46" l="1"/>
  <c r="E8" i="68" l="1"/>
  <c r="E29" i="65" l="1"/>
  <c r="F66" i="45" l="1"/>
  <c r="E66"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4" i="45" l="1"/>
  <c r="E74" i="45"/>
  <c r="G65" i="65" l="1"/>
  <c r="E51" i="65"/>
  <c r="E15" i="65" l="1"/>
  <c r="B40" i="45" l="1"/>
  <c r="G101" i="46" l="1"/>
  <c r="B30" i="10" l="1"/>
  <c r="F26" i="10" l="1"/>
  <c r="F25" i="10"/>
  <c r="B6" i="34" l="1"/>
  <c r="B5" i="34"/>
  <c r="E34" i="68" l="1"/>
  <c r="E33" i="68"/>
  <c r="M2" i="67" l="1"/>
  <c r="M1" i="67"/>
  <c r="E2" i="45" l="1"/>
  <c r="K2" i="45" s="1"/>
  <c r="E1" i="45"/>
  <c r="K1" i="45" s="1"/>
  <c r="G6" i="46"/>
  <c r="G5" i="46"/>
  <c r="B58" i="45"/>
  <c r="B35" i="45"/>
  <c r="B16" i="45"/>
  <c r="G4" i="44"/>
  <c r="G3" i="44"/>
  <c r="B41" i="45" l="1"/>
  <c r="J34" i="36"/>
  <c r="J33"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<sst xmlns="http://schemas.openxmlformats.org/spreadsheetml/2006/main" count="2570" uniqueCount="1450">
  <si>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</si>
  <si>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</si>
  <si>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</si>
  <si>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</si>
  <si>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</si>
  <si>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</si>
  <si>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</si>
  <si>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</si>
  <si>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</si>
  <si>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</si>
  <si>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</si>
  <si>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</si>
  <si>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</si>
  <si>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</si>
  <si>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</si>
  <si>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</si>
  <si>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</si>
  <si>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</si>
  <si>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</si>
  <si>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</si>
  <si>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</si>
  <si>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</si>
  <si>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</si>
  <si>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</si>
  <si>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</si>
  <si>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</si>
  <si>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</si>
  <si>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</si>
  <si>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</si>
  <si>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</si>
  <si>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</si>
  <si>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</si>
  <si>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</si>
  <si>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</si>
  <si>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</si>
  <si>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</si>
  <si>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</si>
  <si>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</si>
  <si>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</si>
  <si>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</si>
  <si>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</si>
  <si>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</si>
  <si>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</si>
  <si>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</si>
  <si>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</si>
  <si>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</si>
  <si>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</si>
  <si>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</si>
  <si>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</si>
  <si>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</si>
  <si>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</si>
  <si>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</si>
  <si>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</si>
  <si>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</si>
  <si>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</si>
  <si>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</si>
  <si>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</si>
  <si>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</si>
  <si>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</si>
  <si>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</si>
  <si>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</si>
  <si>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</si>
  <si>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</si>
  <si>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</si>
  <si>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</si>
  <si>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</si>
  <si>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</si>
  <si>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</si>
  <si>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</si>
  <si>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</si>
  <si>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</si>
  <si>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</si>
  <si>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</si>
  <si>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</si>
  <si>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</si>
  <si>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</si>
  <si>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</si>
  <si>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</si>
  <si>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</si>
  <si>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</si>
  <si>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</si>
  <si>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</si>
  <si>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</si>
  <si>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</si>
  <si>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</si>
  <si>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</si>
  <si>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</si>
  <si>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</si>
  <si>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</si>
  <si>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</si>
  <si>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</si>
  <si>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</si>
  <si>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</si>
  <si>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</si>
  <si>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</si>
  <si>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</si>
  <si>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</si>
  <si>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</si>
  <si>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</si>
  <si>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</si>
  <si>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</si>
  <si>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</si>
  <si>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</si>
  <si>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</si>
  <si>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</si>
  <si>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</si>
  <si>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</si>
  <si>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</si>
  <si>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</si>
  <si>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</si>
  <si>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</si>
  <si>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</si>
  <si>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</si>
  <si>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</si>
  <si>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</si>
  <si>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</si>
  <si>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</si>
  <si>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</si>
  <si>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</si>
  <si>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</si>
  <si>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</si>
  <si>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</si>
  <si>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</si>
  <si>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</si>
  <si>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</si>
  <si>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</si>
  <si>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</si>
  <si>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</si>
  <si>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</si>
  <si>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</si>
  <si>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</si>
  <si>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</si>
  <si>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</si>
  <si>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</si>
  <si>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</si>
  <si>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</si>
  <si>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</si>
  <si>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</si>
  <si>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</si>
  <si>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</si>
  <si>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</si>
  <si>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</si>
  <si>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</si>
  <si>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</si>
  <si>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</si>
  <si>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</si>
  <si>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</si>
  <si>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</si>
  <si>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</si>
  <si>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</si>
  <si>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</si>
  <si>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</si>
  <si>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</si>
  <si>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</si>
  <si>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</si>
  <si>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</si>
  <si>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</si>
  <si>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</si>
  <si>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</si>
  <si>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</si>
  <si>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</si>
  <si>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</si>
  <si>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</si>
  <si>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</si>
  <si>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</si>
  <si>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</si>
  <si>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</si>
  <si>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</si>
  <si>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</si>
  <si>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</si>
  <si>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</si>
  <si>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</si>
  <si>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</si>
  <si>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</si>
  <si>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</si>
  <si>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</si>
  <si>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</si>
  <si>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</si>
  <si>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</si>
  <si>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</si>
  <si>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</si>
  <si>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</si>
  <si>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</si>
  <si>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</si>
  <si>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</si>
  <si>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</si>
  <si>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</si>
  <si>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</si>
  <si>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</si>
  <si>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</si>
  <si>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</si>
  <si>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</si>
  <si>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</si>
  <si>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</si>
  <si>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</si>
  <si>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</si>
  <si>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</si>
  <si>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</si>
  <si>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</si>
  <si>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</si>
  <si>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</si>
  <si>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</si>
  <si>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</si>
  <si>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</si>
  <si>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</si>
  <si>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</si>
  <si>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</si>
  <si>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</si>
  <si>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</si>
  <si>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</si>
  <si>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</si>
  <si>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</si>
  <si>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</si>
  <si>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</si>
  <si>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</si>
  <si>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</si>
  <si>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</si>
  <si>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</si>
  <si>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</si>
  <si>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</si>
  <si>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</si>
  <si>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</si>
  <si>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</si>
  <si>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</si>
  <si>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</si>
  <si>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</si>
  <si>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</si>
  <si>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</si>
  <si>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</si>
  <si>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</si>
  <si>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</si>
  <si>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</si>
  <si>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</si>
  <si>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</si>
  <si>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</si>
  <si>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</si>
  <si>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</si>
  <si>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</si>
  <si>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</si>
  <si>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</si>
  <si>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</si>
  <si>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</si>
  <si>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</si>
  <si>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</si>
  <si>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</si>
  <si>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</si>
  <si>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</si>
  <si>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</si>
  <si>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</si>
  <si>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</si>
  <si>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</si>
  <si>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</si>
  <si>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</si>
  <si>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</si>
  <si>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</si>
  <si>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</si>
  <si>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</si>
  <si>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</si>
  <si>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</si>
  <si>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</si>
  <si>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</si>
  <si>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</si>
  <si>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</si>
  <si>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</si>
  <si>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</si>
  <si>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</si>
  <si>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</si>
  <si>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</si>
  <si>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</si>
  <si>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</si>
  <si>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</si>
  <si>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</si>
  <si>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</si>
  <si>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</si>
  <si>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</si>
  <si>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</si>
  <si>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</si>
  <si>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</si>
  <si>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</si>
  <si>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</si>
  <si>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</si>
  <si>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</si>
  <si>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</si>
  <si>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</si>
  <si>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</si>
  <si>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</si>
  <si>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</si>
  <si>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</si>
  <si>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</si>
  <si>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</si>
  <si>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</si>
  <si>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</si>
  <si>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</si>
  <si>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</si>
  <si>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</si>
  <si>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</si>
  <si>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</si>
  <si>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</si>
  <si>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</si>
  <si>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</si>
  <si>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</si>
  <si>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</si>
  <si>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</si>
  <si>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</si>
  <si>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</si>
  <si>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</si>
  <si>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</si>
  <si>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</si>
  <si>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</si>
  <si>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</si>
  <si>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</si>
  <si>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</si>
  <si>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</si>
  <si>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</si>
  <si>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</si>
  <si>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</si>
  <si>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</si>
  <si>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</si>
  <si>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</si>
  <si>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</si>
  <si>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</si>
  <si>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</si>
  <si>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</si>
  <si>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</si>
  <si>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</si>
  <si>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</si>
  <si>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</si>
  <si>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</si>
  <si>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</si>
  <si>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</si>
  <si>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</si>
  <si>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</si>
  <si>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</si>
  <si>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</si>
  <si>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</si>
  <si>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</si>
  <si>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</si>
  <si>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</si>
  <si>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</si>
  <si>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</si>
  <si>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</si>
  <si>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</si>
  <si>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</si>
  <si>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</si>
  <si>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</si>
  <si>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</si>
  <si>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</si>
  <si>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</si>
  <si>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</si>
  <si>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</si>
  <si>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</si>
  <si>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</si>
  <si>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</si>
  <si>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</si>
  <si>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</si>
  <si>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</si>
  <si>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</si>
  <si>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</si>
  <si>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</si>
  <si>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</si>
  <si>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</si>
  <si>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</si>
  <si>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</si>
  <si>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</si>
  <si>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</si>
  <si>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</si>
  <si>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</si>
  <si>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</si>
  <si>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</si>
  <si>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</si>
  <si>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</si>
  <si>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</si>
  <si>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</si>
  <si>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</si>
  <si>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</si>
  <si>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</si>
  <si>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</si>
  <si>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</si>
  <si>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</si>
  <si>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</si>
  <si>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</si>
  <si>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</si>
  <si>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</si>
  <si>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</si>
  <si>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</si>
  <si>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</si>
  <si>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</si>
  <si>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</si>
  <si>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</si>
  <si>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</si>
  <si>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</si>
  <si>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</si>
  <si>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</si>
  <si>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</si>
  <si>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</si>
  <si>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</si>
  <si>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</si>
  <si>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</si>
  <si>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</si>
  <si>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</si>
  <si>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</si>
  <si>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</si>
  <si>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</si>
  <si>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</si>
  <si>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</si>
  <si>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</si>
  <si>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</si>
  <si>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</si>
  <si>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</si>
  <si>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</si>
  <si>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</si>
  <si>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</si>
  <si>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</si>
  <si>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</si>
  <si>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</si>
  <si>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</si>
  <si>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</si>
  <si>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</si>
  <si>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</si>
  <si>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</si>
  <si>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</si>
  <si>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</si>
  <si>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</si>
  <si>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</si>
  <si>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</si>
  <si>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</si>
  <si>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</si>
  <si>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</si>
  <si>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</si>
  <si>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</si>
  <si>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</si>
  <si>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</si>
  <si>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</si>
  <si>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</si>
  <si>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</si>
  <si>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</si>
  <si>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</si>
  <si>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</si>
  <si>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</si>
  <si>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</si>
  <si>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</si>
  <si>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</si>
  <si>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</si>
  <si>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</si>
  <si>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</si>
  <si>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</si>
  <si>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</si>
  <si>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</si>
  <si>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</si>
  <si>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</si>
  <si>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</si>
  <si>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</si>
  <si>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</si>
  <si>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</si>
  <si>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</si>
  <si>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</si>
  <si>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</si>
  <si>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</si>
  <si>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</si>
  <si>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</si>
  <si>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</si>
  <si>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</si>
  <si>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</si>
  <si>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</si>
  <si>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</si>
  <si>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</si>
  <si>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</si>
  <si>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</si>
  <si>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</si>
  <si>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</si>
  <si>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</si>
  <si>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</si>
  <si>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</si>
  <si>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</si>
  <si>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</si>
  <si>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</si>
  <si>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</si>
  <si>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</si>
  <si>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</si>
  <si>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</si>
  <si>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</si>
  <si>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</si>
  <si>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</si>
  <si>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</si>
  <si>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</si>
  <si>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</si>
  <si>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</si>
  <si>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</si>
  <si>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</si>
  <si>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</si>
  <si>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</si>
  <si>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</si>
  <si>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</si>
  <si>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</si>
  <si>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</si>
  <si>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</si>
  <si>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</si>
  <si>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</si>
  <si>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</si>
  <si>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</si>
  <si>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</si>
  <si>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</si>
  <si>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</si>
  <si>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</si>
  <si>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</si>
  <si>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</si>
  <si>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</si>
  <si>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</si>
  <si>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</si>
  <si>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</si>
  <si>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</si>
  <si>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</si>
  <si>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</si>
  <si>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</si>
  <si>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</si>
  <si>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</si>
  <si>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</si>
  <si>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</si>
  <si>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</si>
  <si>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</si>
  <si>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</si>
  <si>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</si>
  <si>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</si>
  <si>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</si>
  <si>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</si>
  <si>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</si>
  <si>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</si>
  <si>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</si>
  <si>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</si>
  <si>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</si>
  <si>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</si>
  <si>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</si>
  <si>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</si>
  <si>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</si>
  <si>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</si>
  <si>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</si>
  <si>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</si>
  <si>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</si>
  <si>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</si>
  <si>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</si>
  <si>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</si>
  <si>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</si>
  <si>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</si>
  <si>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</si>
  <si>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</si>
  <si>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</si>
  <si>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</si>
  <si>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</si>
  <si>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</si>
  <si>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</si>
  <si>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</si>
  <si>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</si>
  <si>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</si>
  <si>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</si>
  <si>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</si>
  <si>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</si>
  <si>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</si>
  <si>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</si>
  <si>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</si>
  <si>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</si>
  <si>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</si>
  <si>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</si>
  <si>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</si>
  <si>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</si>
  <si>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</si>
  <si>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</si>
  <si>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</si>
  <si>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</si>
  <si>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</si>
  <si>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</si>
  <si>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</si>
  <si>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</si>
  <si>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</si>
  <si>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</si>
  <si>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</si>
  <si>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</si>
  <si>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</si>
  <si>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</si>
  <si>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</si>
  <si>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</si>
  <si>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</si>
  <si>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</si>
  <si>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</si>
  <si>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</si>
  <si>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</si>
  <si>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</si>
  <si>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</si>
  <si>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</si>
  <si>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</si>
  <si>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</si>
  <si>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</si>
  <si>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</si>
  <si>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</si>
  <si>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</si>
  <si>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</si>
  <si>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</si>
  <si>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</si>
  <si>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</si>
  <si>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</si>
  <si>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</si>
  <si>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</si>
  <si>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</si>
  <si>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</si>
  <si>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</si>
  <si>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</si>
  <si>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</si>
  <si>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</si>
  <si>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</si>
  <si>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</si>
  <si>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</si>
  <si>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</si>
  <si>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</si>
  <si>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</si>
  <si>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</si>
  <si>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</si>
  <si>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</si>
  <si>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</si>
  <si>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</si>
  <si>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</si>
  <si>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</si>
  <si>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</si>
  <si>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</si>
  <si>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</si>
  <si>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</si>
  <si>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</si>
  <si>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</si>
  <si>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</si>
  <si>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</si>
  <si>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</si>
  <si>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</si>
  <si>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</si>
  <si>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</si>
  <si>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</si>
  <si>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</si>
  <si>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</si>
  <si>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</si>
  <si>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</si>
  <si>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</si>
  <si>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</si>
  <si>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</si>
  <si>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</si>
  <si>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</si>
  <si>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</si>
  <si>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</si>
  <si>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</si>
  <si>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</si>
  <si>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</si>
  <si>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</si>
  <si>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</si>
  <si>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</si>
  <si>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</si>
  <si>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</si>
  <si>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</si>
  <si>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</si>
  <si>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</si>
  <si>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</si>
  <si>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</si>
  <si>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</si>
  <si>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</si>
  <si>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</si>
  <si>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</si>
  <si>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</si>
  <si>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</si>
  <si>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</si>
  <si>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</si>
  <si>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</si>
  <si>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</si>
  <si>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</si>
  <si>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</si>
  <si>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</si>
  <si>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</si>
  <si>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</si>
  <si>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</si>
  <si>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</si>
  <si>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</si>
  <si>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</si>
  <si>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</si>
  <si>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</si>
  <si>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</si>
  <si>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</si>
  <si>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</si>
  <si>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</si>
  <si>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</si>
  <si>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</si>
  <si>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</si>
  <si>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</si>
  <si>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</si>
  <si>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</si>
  <si>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</si>
  <si>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</si>
  <si>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</si>
  <si>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</si>
  <si>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</si>
  <si>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</si>
  <si>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</si>
  <si>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</si>
  <si>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</si>
  <si>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</si>
  <si>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</si>
  <si>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</si>
  <si>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</si>
  <si>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</si>
  <si>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</si>
  <si>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</si>
  <si>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</si>
  <si>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</si>
  <si>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</si>
  <si>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</si>
  <si>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</si>
  <si>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</si>
  <si>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</si>
  <si>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</si>
  <si>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</si>
  <si>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</si>
  <si>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</si>
  <si>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</si>
  <si>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</si>
  <si>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</si>
  <si>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</si>
  <si>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</si>
  <si>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</si>
  <si>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</si>
  <si>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</si>
  <si>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</si>
  <si>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</si>
  <si>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</si>
  <si>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</si>
  <si>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</si>
  <si>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</si>
  <si>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</si>
  <si>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</si>
  <si>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</si>
  <si>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</si>
  <si>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</si>
  <si>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</si>
  <si>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</si>
  <si>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</si>
  <si>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</si>
  <si>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</si>
  <si>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</si>
  <si>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</si>
  <si>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</si>
  <si>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</si>
  <si>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</si>
  <si>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</si>
  <si>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</si>
  <si>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</si>
  <si>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</si>
  <si>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</si>
  <si>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</si>
  <si>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</si>
  <si>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</si>
  <si>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</si>
  <si>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</si>
  <si>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</si>
  <si>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</si>
  <si>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</si>
  <si>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</si>
  <si>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</si>
  <si>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</si>
  <si>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</si>
  <si>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</si>
  <si>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</si>
  <si>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</si>
  <si>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</si>
  <si>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</si>
  <si>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</si>
  <si>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</si>
  <si>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</si>
  <si>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</si>
  <si>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</si>
  <si>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</si>
  <si>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</si>
  <si>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</si>
  <si>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</si>
  <si>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</si>
  <si>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</si>
  <si>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</si>
  <si>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</si>
  <si>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</si>
  <si>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</si>
  <si>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</si>
  <si>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</si>
  <si>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</si>
  <si>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</si>
  <si>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</si>
  <si>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</si>
  <si>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</si>
  <si>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</si>
  <si>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</si>
  <si>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</si>
  <si>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</si>
  <si>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</si>
  <si>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</si>
  <si>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</si>
  <si>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</si>
  <si>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</si>
  <si>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</si>
  <si>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</si>
  <si>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</si>
  <si>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</si>
  <si>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</si>
  <si>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</si>
  <si>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</si>
  <si>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</si>
  <si>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</si>
  <si>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</si>
  <si>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</si>
  <si>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</si>
  <si>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</si>
  <si>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</si>
  <si>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</si>
  <si>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</si>
  <si>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</si>
  <si>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</si>
  <si>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</si>
  <si>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</si>
  <si>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</si>
  <si>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</si>
  <si>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</si>
  <si>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</si>
  <si>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</si>
  <si>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</si>
  <si>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</si>
  <si>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</si>
  <si>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</si>
  <si>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</si>
  <si>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</si>
  <si>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</si>
  <si>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</si>
  <si>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</si>
  <si>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</si>
  <si>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</si>
  <si>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</si>
  <si>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</si>
  <si>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</si>
  <si>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</si>
  <si>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</si>
  <si>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</si>
  <si>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</si>
  <si>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</si>
  <si>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</si>
  <si>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</si>
  <si>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</si>
  <si>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</si>
  <si>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</si>
  <si>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</si>
  <si>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</si>
  <si>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</si>
  <si>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</si>
  <si>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</si>
  <si>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</si>
  <si>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</si>
  <si>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</si>
  <si>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</si>
  <si>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</si>
  <si>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</si>
  <si>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</si>
  <si>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</si>
  <si>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</si>
  <si>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</si>
  <si>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</si>
  <si>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</si>
  <si>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</si>
  <si>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</si>
  <si>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</si>
  <si>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</si>
  <si>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</si>
  <si>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</si>
  <si>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</si>
  <si>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</si>
  <si>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</si>
  <si>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</si>
  <si>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</si>
  <si>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</si>
  <si>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</si>
  <si>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</si>
  <si>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</si>
  <si>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</si>
  <si>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</si>
  <si>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</si>
  <si>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</si>
  <si>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</si>
  <si>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</si>
  <si>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</si>
  <si>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</si>
  <si>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</si>
  <si>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</si>
  <si>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</si>
  <si>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</si>
  <si>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</si>
  <si>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</si>
  <si>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</si>
  <si>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</si>
  <si>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</si>
  <si>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</si>
  <si>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</si>
  <si>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</si>
  <si>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</si>
  <si>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</si>
  <si>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</si>
  <si>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</si>
  <si>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</si>
  <si>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</si>
  <si>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</si>
  <si>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</si>
  <si>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</si>
  <si>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</si>
  <si>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</si>
  <si>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</si>
  <si>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</si>
  <si>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</si>
  <si>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</si>
  <si>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</si>
  <si>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</si>
  <si>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</si>
  <si>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</si>
  <si>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</si>
  <si>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</si>
  <si>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</si>
  <si>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</si>
  <si>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</si>
  <si>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</si>
  <si>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</si>
  <si>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</si>
  <si>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</si>
  <si>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</si>
  <si>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</si>
  <si>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</si>
  <si>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</si>
  <si>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</si>
  <si>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</si>
  <si>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</si>
  <si>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</si>
  <si>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</si>
  <si>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</si>
  <si>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</si>
  <si>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</si>
  <si>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</si>
  <si>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</si>
  <si>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</si>
  <si>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</si>
  <si>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</si>
  <si>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</si>
  <si>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</si>
  <si>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</si>
  <si>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</si>
  <si>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</si>
  <si>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</si>
  <si>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</si>
  <si>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</si>
  <si>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</si>
  <si>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</si>
  <si>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</si>
  <si>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</si>
  <si>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</si>
  <si>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</si>
  <si>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</si>
  <si>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</si>
  <si>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</si>
  <si>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</si>
  <si>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</si>
  <si>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</si>
  <si>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</si>
  <si>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</si>
  <si>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</si>
  <si>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</si>
  <si>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</si>
  <si>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</si>
  <si>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</si>
  <si>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</si>
  <si>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</si>
  <si>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</si>
  <si>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</si>
  <si>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</si>
  <si>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</si>
  <si>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</si>
  <si>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</si>
  <si>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</si>
  <si>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</si>
  <si>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</si>
  <si>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</si>
  <si>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</si>
  <si>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</si>
  <si>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</si>
  <si>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</si>
  <si>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</si>
  <si>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</si>
  <si>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</si>
  <si>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</si>
  <si>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</si>
  <si>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</si>
  <si>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</si>
  <si>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</si>
  <si>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</si>
  <si>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</si>
  <si>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</si>
  <si>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</si>
  <si>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</si>
  <si>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</si>
  <si>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</si>
  <si>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</si>
  <si>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</si>
  <si>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</si>
  <si>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</si>
  <si>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</si>
  <si>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</si>
  <si>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</si>
  <si>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</si>
  <si>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</si>
  <si>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</si>
  <si>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</si>
  <si>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</si>
  <si>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</si>
  <si>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</si>
  <si>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</si>
  <si>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</si>
  <si>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</si>
  <si>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</si>
  <si>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</si>
  <si>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</si>
  <si>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</si>
  <si>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</si>
  <si>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</si>
  <si>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</si>
  <si>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</si>
  <si>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</si>
  <si>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</si>
  <si>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</si>
  <si>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</si>
  <si>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</si>
  <si>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</si>
  <si>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</si>
  <si>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</si>
  <si>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</si>
  <si>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</si>
  <si>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</si>
  <si>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</si>
  <si>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</si>
  <si>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</si>
  <si>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</si>
  <si>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</si>
  <si>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</si>
  <si>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</si>
  <si>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</si>
  <si>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</si>
  <si>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</si>
  <si>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</si>
  <si>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</si>
  <si>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OTP INDEKSNI</t>
  </si>
  <si>
    <t>PBZ Conservative 10</t>
  </si>
  <si>
    <t>Outfox Macro Income Fund</t>
  </si>
  <si>
    <t>Locusta Value IV</t>
  </si>
  <si>
    <t>KD Locusta Fondovi d.o.o</t>
  </si>
  <si>
    <t>Capital Private 1</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</si>
  <si>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</si>
  <si>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</si>
  <si>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</si>
  <si>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</si>
  <si>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</si>
  <si>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</si>
  <si>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t>OTP MULTI</t>
  </si>
  <si>
    <t xml:space="preserve">PBZ Flexible 30 </t>
  </si>
  <si>
    <t>30.9.2015.</t>
  </si>
  <si>
    <t>ZDMF Raiffeisen</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</si>
  <si>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</si>
  <si>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</si>
  <si>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</si>
  <si>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</si>
  <si>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</si>
  <si>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</si>
  <si>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</si>
  <si>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</si>
  <si>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</si>
  <si>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</si>
  <si>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</si>
  <si>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</si>
  <si>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</si>
  <si>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</si>
  <si>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</si>
  <si>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Erste ZDMF</t>
  </si>
  <si>
    <t>29.12.2015.</t>
  </si>
  <si>
    <r>
      <t xml:space="preserve">Ukupno javna ponuda / </t>
    </r>
    <r>
      <rPr>
        <b/>
        <i/>
        <sz val="8"/>
        <color rgb="FF0000FF"/>
        <rFont val="Arial"/>
        <family val="2"/>
      </rPr>
      <t>Total  public offering</t>
    </r>
  </si>
  <si>
    <t>2015.</t>
  </si>
  <si>
    <t>31.12.2015.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</si>
  <si>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</si>
  <si>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</si>
  <si>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</si>
  <si>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</si>
  <si>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</si>
  <si>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</si>
  <si>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</si>
  <si>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</si>
  <si>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</si>
  <si>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</si>
  <si>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</si>
  <si>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</si>
  <si>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</si>
  <si>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</si>
  <si>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</si>
  <si>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</si>
  <si>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</si>
  <si>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</si>
  <si>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</si>
  <si>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</si>
  <si>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</si>
  <si>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</si>
  <si>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</si>
  <si>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</si>
  <si>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</si>
  <si>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</si>
  <si>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</si>
  <si>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</si>
  <si>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</si>
  <si>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</si>
  <si>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</si>
  <si>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</si>
  <si>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</si>
  <si>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</si>
  <si>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</si>
  <si>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</si>
  <si>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</si>
  <si>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</si>
  <si>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</si>
  <si>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HRVBINUCR107</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</si>
  <si>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</si>
  <si>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</si>
  <si>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</si>
  <si>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</si>
  <si>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</si>
  <si>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</si>
  <si>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</si>
  <si>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</si>
  <si>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</si>
  <si>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</si>
  <si>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</si>
  <si>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</si>
  <si>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</si>
  <si>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</si>
  <si>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</si>
  <si>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</si>
  <si>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</si>
  <si>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</si>
  <si>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</si>
  <si>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</si>
  <si>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</si>
  <si>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</si>
  <si>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</si>
  <si>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PBZ Shorti term bond</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</si>
  <si>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</si>
  <si>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</si>
  <si>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</si>
  <si>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</si>
  <si>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</si>
  <si>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</si>
  <si>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</si>
  <si>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</si>
  <si>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</si>
  <si>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</si>
  <si>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</si>
  <si>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</si>
  <si>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</si>
  <si>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</si>
  <si>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</si>
  <si>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</si>
  <si>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</si>
  <si>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</si>
  <si>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</si>
  <si>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</si>
  <si>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ZB Future 2025 UCITS fond</t>
  </si>
  <si>
    <t>HRZBINU20256</t>
  </si>
  <si>
    <t>ZB Future 2030 UCITS fond</t>
  </si>
  <si>
    <t>HRZBINU20306</t>
  </si>
  <si>
    <t>ZB Future 2040 UCITS fond</t>
  </si>
  <si>
    <t>HRZBINU20405</t>
  </si>
  <si>
    <t>ZB Future 2055 UCITS fond</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</si>
  <si>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</si>
  <si>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</si>
  <si>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</si>
  <si>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</si>
  <si>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</si>
  <si>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</si>
  <si>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</si>
  <si>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</si>
  <si>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</si>
  <si>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</si>
  <si>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</si>
  <si>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</si>
  <si>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</si>
  <si>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</si>
  <si>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</si>
  <si>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</si>
  <si>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</si>
  <si>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</si>
  <si>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</si>
  <si>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</si>
  <si>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</si>
  <si>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</si>
  <si>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</si>
  <si>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</si>
  <si>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</si>
  <si>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</si>
  <si>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</si>
  <si>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</si>
  <si>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</si>
  <si>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</si>
  <si>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</si>
  <si>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</si>
  <si>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</si>
  <si>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</si>
  <si>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</si>
  <si>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</si>
  <si>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</si>
  <si>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</si>
  <si>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</si>
  <si>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</si>
  <si>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</si>
  <si>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</si>
  <si>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</si>
  <si>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</si>
  <si>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</si>
  <si>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</si>
  <si>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</si>
  <si>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</si>
  <si>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Ožujak 2016.</t>
  </si>
  <si>
    <t>March 2016</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</si>
  <si>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</si>
  <si>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</si>
  <si>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</si>
  <si>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</si>
  <si>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</si>
  <si>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</si>
  <si>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</si>
  <si>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</si>
  <si>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</si>
  <si>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</si>
  <si>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</si>
  <si>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</si>
  <si>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</si>
  <si>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</si>
  <si>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</si>
  <si>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</si>
  <si>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</si>
  <si>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</si>
  <si>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</si>
  <si>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</si>
  <si>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</si>
  <si>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</si>
  <si>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</si>
  <si>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07254373507</t>
  </si>
  <si>
    <t>06371858079</t>
  </si>
  <si>
    <t>02250182111</t>
  </si>
  <si>
    <t>07620611759</t>
  </si>
  <si>
    <t>Lipanj 2016.</t>
  </si>
  <si>
    <t>June 2016</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</si>
  <si>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</si>
  <si>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</si>
  <si>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</si>
  <si>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</si>
  <si>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</si>
  <si>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</si>
  <si>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</si>
  <si>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</si>
  <si>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</si>
  <si>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</si>
  <si>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SMART EQUITY</t>
  </si>
  <si>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</si>
  <si>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</si>
  <si>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</si>
  <si>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</si>
  <si>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</si>
  <si>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</si>
  <si>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</si>
  <si>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</si>
  <si>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</si>
  <si>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</si>
  <si>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</si>
  <si>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</si>
  <si>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</si>
  <si>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</si>
  <si>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Table 31: OTC transactions - alternative market (CE ENTER)</t>
  </si>
  <si>
    <t>Tablica 31: OTC transakcije - alternativno tržište</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</si>
  <si>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</si>
  <si>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</si>
  <si>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</si>
  <si>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</si>
  <si>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</si>
  <si>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</si>
  <si>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</si>
  <si>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</si>
  <si>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</si>
  <si>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</si>
  <si>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</si>
  <si>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</si>
  <si>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</si>
  <si>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</si>
  <si>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</si>
  <si>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t>LIPANJ 2016.</t>
  </si>
  <si>
    <t>JUNE 2016</t>
  </si>
  <si>
    <t>Chart 7: ODMF members age and sex structure as at 30 June 2016</t>
  </si>
  <si>
    <t>Grafikon 11: Dobna i spolna struktura članova ZDMF- ova na dan 30.lipnja 2016.</t>
  </si>
  <si>
    <t>Chart 11: ZDMF members age and sex structure as at 30 June 2016</t>
  </si>
  <si>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</si>
  <si>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</si>
  <si>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30.6.2015.</t>
    </r>
    <r>
      <rPr>
        <b/>
        <vertAlign val="superscript"/>
        <sz val="9"/>
        <rFont val="Arial"/>
        <family val="2"/>
      </rPr>
      <t>2</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</si>
  <si>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</si>
  <si>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</si>
  <si>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1.1. - 30.6.2015.</t>
    </r>
    <r>
      <rPr>
        <b/>
        <vertAlign val="superscript"/>
        <sz val="9"/>
        <rFont val="Arial"/>
        <family val="2"/>
        <charset val="238"/>
      </rPr>
      <t>2</t>
    </r>
  </si>
  <si>
    <t>1.1. - 30.6.2016.</t>
  </si>
  <si>
    <r>
      <t xml:space="preserve">2) Podaci dostavljeni u izvještajima sa stanjem na dan 30.6.2016. godine.
    </t>
    </r>
    <r>
      <rPr>
        <i/>
        <sz val="8"/>
        <color indexed="12"/>
        <rFont val="Arial"/>
        <family val="2"/>
      </rPr>
      <t xml:space="preserve">Data delivered in reports containing the balance as at 30 June 2016. </t>
    </r>
  </si>
  <si>
    <r>
      <t>30.6.2015.</t>
    </r>
    <r>
      <rPr>
        <b/>
        <vertAlign val="superscript"/>
        <sz val="8"/>
        <rFont val="Arial"/>
        <family val="2"/>
        <charset val="238"/>
      </rPr>
      <t>1</t>
    </r>
  </si>
  <si>
    <r>
      <t xml:space="preserve">1)  Podaci dostavljeni u izvještajima sa stanjem na dan 30.6.2016. godine.
     </t>
    </r>
    <r>
      <rPr>
        <i/>
        <sz val="8"/>
        <color indexed="12"/>
        <rFont val="Arial"/>
        <family val="2"/>
      </rPr>
      <t xml:space="preserve">Data delivered in reports containing the balance as at 30 June 2016. </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</si>
  <si>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</si>
  <si>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</si>
  <si>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</si>
  <si>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30.6.2015.</t>
    </r>
    <r>
      <rPr>
        <b/>
        <vertAlign val="superscript"/>
        <sz val="9"/>
        <rFont val="Arial"/>
        <family val="2"/>
        <charset val="238"/>
      </rPr>
      <t>2</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</si>
  <si>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</si>
  <si>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</si>
  <si>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1.1. - 30.6.2015.</t>
    </r>
    <r>
      <rPr>
        <b/>
        <vertAlign val="superscript"/>
        <sz val="9"/>
        <rFont val="Arial"/>
        <family val="2"/>
        <charset val="238"/>
      </rPr>
      <t>3</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</si>
  <si>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</si>
  <si>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</si>
  <si>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</si>
  <si>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t xml:space="preserve">2) Podaci dostavljeni u izvještajima sa stanjem na dan 30.6.2016. godine. /  </t>
    </r>
    <r>
      <rPr>
        <i/>
        <sz val="8"/>
        <color indexed="12"/>
        <rFont val="Arial"/>
        <family val="2"/>
      </rPr>
      <t xml:space="preserve">Data delivered in reports containing the balance as at 30 June 2016. </t>
    </r>
  </si>
  <si>
    <r>
      <t>1.1. - 30.6.2015.</t>
    </r>
    <r>
      <rPr>
        <b/>
        <vertAlign val="superscript"/>
        <sz val="9"/>
        <rFont val="Arial"/>
        <family val="2"/>
        <charset val="238"/>
      </rPr>
      <t>1</t>
    </r>
  </si>
  <si>
    <r>
      <t xml:space="preserve">1) Podaci dostavljeni u izvještajima sa stanjem na dan 30.6.2016. godine.
    </t>
    </r>
    <r>
      <rPr>
        <i/>
        <sz val="8"/>
        <color indexed="12"/>
        <rFont val="Arial"/>
        <family val="2"/>
      </rPr>
      <t xml:space="preserve">Data delivered in reports containing the balance as at 30 June 2016. </t>
    </r>
  </si>
  <si>
    <r>
      <t>30.6.2016.</t>
    </r>
    <r>
      <rPr>
        <b/>
        <vertAlign val="superscript"/>
        <sz val="8"/>
        <rFont val="Arial"/>
        <family val="2"/>
        <charset val="238"/>
      </rPr>
      <t>2</t>
    </r>
  </si>
  <si>
    <r>
      <t>1.1. - 30.6.2015.</t>
    </r>
    <r>
      <rPr>
        <b/>
        <vertAlign val="superscript"/>
        <sz val="8"/>
        <rFont val="Arial"/>
        <family val="2"/>
        <charset val="238"/>
      </rPr>
      <t>1</t>
    </r>
  </si>
  <si>
    <r>
      <t>1.1. - 30.6.2016.</t>
    </r>
    <r>
      <rPr>
        <b/>
        <vertAlign val="superscript"/>
        <sz val="8"/>
        <rFont val="Arial"/>
        <family val="2"/>
        <charset val="238"/>
      </rPr>
      <t>2</t>
    </r>
  </si>
  <si>
    <r>
      <t xml:space="preserve">2) Podaci za 12 factoring društava / </t>
    </r>
    <r>
      <rPr>
        <i/>
        <sz val="8"/>
        <color indexed="12"/>
        <rFont val="Arial"/>
        <family val="2"/>
      </rPr>
      <t>Data for 12 factoring companies</t>
    </r>
  </si>
  <si>
    <r>
      <t xml:space="preserve">1) Podaci za </t>
    </r>
    <r>
      <rPr>
        <sz val="8"/>
        <rFont val="Arial"/>
        <family val="2"/>
      </rPr>
      <t>14 f</t>
    </r>
    <r>
      <rPr>
        <sz val="8"/>
        <rFont val="Arial"/>
        <family val="2"/>
        <charset val="238"/>
      </rPr>
      <t xml:space="preserve">actoring društava / </t>
    </r>
    <r>
      <rPr>
        <i/>
        <sz val="8"/>
        <color indexed="12"/>
        <rFont val="Arial"/>
        <family val="2"/>
      </rPr>
      <t>Data for 14 factoring companies</t>
    </r>
  </si>
  <si>
    <t>ILIRIKA BRIC</t>
  </si>
  <si>
    <t xml:space="preserve">Ilirika Europa </t>
  </si>
  <si>
    <t>KD Balanced(ICF Balanced)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</si>
  <si>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</si>
  <si>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</si>
  <si>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</si>
  <si>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</si>
  <si>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 xml:space="preserve">Napomene: </t>
  </si>
  <si>
    <t>Kolovoz 2016.</t>
  </si>
  <si>
    <t>August 2016</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</si>
  <si>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</si>
  <si>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</si>
  <si>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</si>
  <si>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</si>
  <si>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</si>
  <si>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</si>
  <si>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</si>
  <si>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</si>
  <si>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t xml:space="preserve">13 - Ostala osiguranja od odgovornosti / </t>
    </r>
    <r>
      <rPr>
        <sz val="8"/>
        <color indexed="48"/>
        <rFont val="Arial"/>
        <family val="2"/>
        <charset val="238"/>
      </rPr>
      <t xml:space="preserve"> </t>
    </r>
    <r>
      <rPr>
        <i/>
        <sz val="8"/>
        <color indexed="12"/>
        <rFont val="Arial"/>
        <family val="2"/>
      </rPr>
      <t>Other liability insurance lines</t>
    </r>
  </si>
  <si>
    <t>OTP MULTI 2</t>
  </si>
  <si>
    <t>64178949896</t>
  </si>
  <si>
    <t>HROTPIUMLT26</t>
  </si>
  <si>
    <t>Addiko Balanced</t>
  </si>
  <si>
    <t>Addiko Cash</t>
  </si>
  <si>
    <t>Addiko Conservative</t>
  </si>
  <si>
    <t>Addiko Invest d.d.</t>
  </si>
  <si>
    <r>
      <t>Addiko Invest d.d.</t>
    </r>
    <r>
      <rPr>
        <sz val="11"/>
        <color theme="1"/>
        <rFont val="Calibri"/>
        <family val="2"/>
        <charset val="238"/>
        <scheme val="minor"/>
      </rPr>
      <t/>
    </r>
  </si>
  <si>
    <t>InterCapital Bond</t>
  </si>
  <si>
    <t>InterCapital Money</t>
  </si>
  <si>
    <t>InterCapital SEE Equity</t>
  </si>
  <si>
    <t>InterCapital Smart</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</si>
  <si>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</si>
  <si>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</si>
  <si>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</si>
  <si>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 xml:space="preserve">Addiko Growth </t>
  </si>
  <si>
    <t>InterCapital Money Plus</t>
  </si>
  <si>
    <t>69079212930</t>
  </si>
  <si>
    <t>HRICAMUMOPL1</t>
  </si>
  <si>
    <t>Rujan 2016.</t>
  </si>
  <si>
    <t>September 2016</t>
  </si>
  <si>
    <t>Tablica 26: Zaračunata bruto premija osiguranja za period od 1. siječnja do 30. rujna 2016.</t>
  </si>
  <si>
    <t>5Table 26: Written premium for the period 1  January - 30 September 2016</t>
  </si>
  <si>
    <t>I-IX.2015</t>
  </si>
  <si>
    <t>I-IX.2016</t>
  </si>
  <si>
    <t>Tablica 27: Podaci o osiguranju za period od 1. siječnja do 30. rujna 2016.</t>
  </si>
  <si>
    <t>Table 27: Insurance data for the period 1 January - 30 September 2016</t>
  </si>
  <si>
    <t>Grafikon 18: Udio zaračunate bruto premije i likvidiranih šteta po društvima za osiguranje po vrstama osiguranja za period od 1. siječnja  do 30. rujna 2016.</t>
  </si>
  <si>
    <t>Chart 18: Share of written premium and claims settled per line of insurances for the period 1  January - 30 September 2016</t>
  </si>
  <si>
    <t>HT-R-A</t>
  </si>
  <si>
    <t>RIVP-R-A</t>
  </si>
  <si>
    <t>ADRS-R-A</t>
  </si>
  <si>
    <t>ADRS-P-A</t>
  </si>
  <si>
    <t>PODR-R-A</t>
  </si>
  <si>
    <t>LEDO-R-A</t>
  </si>
  <si>
    <t>ADPL-R-A</t>
  </si>
  <si>
    <t>HIMR-R-A</t>
  </si>
  <si>
    <t>ATGR-R-A</t>
  </si>
  <si>
    <t>ZABA-R-A</t>
  </si>
  <si>
    <t>RHMF-O-26CA</t>
  </si>
  <si>
    <t>OPTE-O-142A</t>
  </si>
  <si>
    <t>RIBA-O-177A</t>
  </si>
  <si>
    <t>RHMF-O-203A</t>
  </si>
  <si>
    <t>RHMF-O-19BA</t>
  </si>
  <si>
    <t>RHMF-O-217A</t>
  </si>
  <si>
    <t>FNOI-D-181A</t>
  </si>
  <si>
    <t>RHMF-O-247E</t>
  </si>
  <si>
    <t>FNOI-D-187A</t>
  </si>
  <si>
    <t>FNOI-D-171A</t>
  </si>
  <si>
    <t>RHMF-O-257A</t>
  </si>
  <si>
    <t>RHMF-O-187A</t>
  </si>
  <si>
    <t>RHMF-O-17BA</t>
  </si>
  <si>
    <t>ZGHO-O-237A</t>
  </si>
  <si>
    <t>RHMF-O-203E</t>
  </si>
  <si>
    <t>RIBA-O-17BA</t>
  </si>
  <si>
    <t>ZVZD-R-A</t>
  </si>
  <si>
    <t>JMNC-R-A</t>
  </si>
  <si>
    <t>PVCM-R-A</t>
  </si>
  <si>
    <t>PRFC-R-A</t>
  </si>
  <si>
    <t>BCIN-R-A</t>
  </si>
  <si>
    <t>SNHA-R-A</t>
  </si>
  <si>
    <t>KOTR-P-A</t>
  </si>
  <si>
    <t>GAMA-R-A</t>
  </si>
  <si>
    <t>DELT-R-A</t>
  </si>
  <si>
    <t>BETA-R-A</t>
  </si>
  <si>
    <t>LULG-R-A</t>
  </si>
  <si>
    <t>PCTS-R-A</t>
  </si>
  <si>
    <t>OPEK-R-A</t>
  </si>
  <si>
    <t>30.09.2016.</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</si>
  <si>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</si>
  <si>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</si>
  <si>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</si>
  <si>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</si>
  <si>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</si>
  <si>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</si>
  <si>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</si>
  <si>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</si>
  <si>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</si>
  <si>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</si>
  <si>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</si>
  <si>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</si>
  <si>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</si>
  <si>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</si>
  <si>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</si>
  <si>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</si>
  <si>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</si>
  <si>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</si>
  <si>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</si>
  <si>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</si>
  <si>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</si>
  <si>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</si>
  <si>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</si>
  <si>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</si>
  <si>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</si>
  <si>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</si>
  <si>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</si>
  <si>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</si>
  <si>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</si>
  <si>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</si>
  <si>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r>
      <t xml:space="preserve">Broj / </t>
    </r>
    <r>
      <rPr>
        <i/>
        <sz val="10"/>
        <color rgb="FF0000FF"/>
        <rFont val="Arial"/>
        <family val="2"/>
      </rPr>
      <t>Number</t>
    </r>
    <r>
      <rPr>
        <sz val="10"/>
        <color theme="1"/>
        <rFont val="Arial"/>
        <family val="2"/>
      </rPr>
      <t xml:space="preserve"> 10</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XIV    Zagreb, 18.10.2016.</t>
    </r>
  </si>
  <si>
    <t>Grafikon 7: Dobna i spolna struktura članova ODMF-a na dan 30. lipnja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</si>
</sst>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4">
    <font>
      <sz val="11"/>
      <color theme="1"/>
      <name val="Calibri"/>
      <family val="2"/>
      <scheme val="minor"/>
    </font>
    <font>
      <sz val="11"/>
      <color theme="1"/>
      <name val="Calibri"/>
      <family val="2"/>
      <charset val="238"/>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
      <sz val="8"/>
      <color indexed="48"/>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3" fillId="0" borderId="0"/>
    <xf numFmtId="0" fontId="4" fillId="0" borderId="0"/>
    <xf numFmtId="0" fontId="10" fillId="0" borderId="0"/>
  </cellStyleXfs>
  <cellXfs count="837">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0" fillId="0" borderId="0" xfId="2" applyFont="1" applyAlignment="1" applyProtection="1">
      <alignment horizontal="left" vertical="center"/>
    </xf>
    <xf numFmtId="0" fontId="17" fillId="0" borderId="0" xfId="2" applyFont="1" applyAlignment="1" applyProtection="1">
      <alignment horizontal="left" vertical="center"/>
    </xf>
    <xf numFmtId="0" fontId="101" fillId="0" borderId="0" xfId="2" applyFont="1" applyAlignment="1" applyProtection="1"/>
    <xf numFmtId="0" fontId="101" fillId="0" borderId="0" xfId="2" applyFont="1" applyAlignment="1" applyProtection="1">
      <alignment vertical="center"/>
    </xf>
    <xf numFmtId="0" fontId="101" fillId="0" borderId="0" xfId="2" applyFont="1" applyAlignment="1" applyProtection="1">
      <alignment horizontal="left" vertical="center"/>
    </xf>
    <xf numFmtId="0" fontId="34" fillId="0" borderId="0" xfId="0" applyFont="1" applyAlignment="1">
      <alignment horizontal="right"/>
    </xf>
    <xf numFmtId="0" fontId="102" fillId="0" borderId="0" xfId="0" applyFont="1"/>
    <xf numFmtId="166" fontId="0" fillId="0" borderId="0" xfId="0" applyNumberFormat="1"/>
    <xf numFmtId="0" fontId="106" fillId="0" borderId="0" xfId="0" applyFont="1" applyFill="1" applyBorder="1" applyAlignment="1">
      <alignment horizontal="left" vertical="center"/>
    </xf>
    <xf numFmtId="0" fontId="64" fillId="0" borderId="0" xfId="3" applyFont="1" applyAlignment="1">
      <alignment horizontal="left" vertical="center"/>
    </xf>
    <xf numFmtId="0" fontId="105" fillId="0" borderId="0" xfId="0" applyFont="1"/>
    <xf numFmtId="0" fontId="105"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2"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4" fillId="0" borderId="0" xfId="0" applyFont="1"/>
    <xf numFmtId="0" fontId="114" fillId="0" borderId="0" xfId="0" applyFont="1" applyAlignment="1">
      <alignment vertical="center"/>
    </xf>
    <xf numFmtId="0" fontId="100" fillId="0" borderId="0" xfId="2" applyFont="1" applyAlignment="1" applyProtection="1"/>
    <xf numFmtId="0" fontId="104" fillId="0" borderId="0" xfId="0" applyFont="1" applyAlignment="1">
      <alignment vertical="center"/>
    </xf>
    <xf numFmtId="0" fontId="105" fillId="0" borderId="0" xfId="0" applyFont="1" applyAlignment="1">
      <alignment vertical="center"/>
    </xf>
    <xf numFmtId="0" fontId="104" fillId="0" borderId="0" xfId="27" applyFont="1" applyAlignment="1">
      <alignment vertical="center"/>
    </xf>
    <xf numFmtId="0" fontId="84" fillId="0" borderId="0" xfId="27" applyFont="1" applyAlignment="1">
      <alignment vertical="center"/>
    </xf>
    <xf numFmtId="0" fontId="14" fillId="0" borderId="0" xfId="27" applyFont="1" applyFill="1" applyBorder="1" applyAlignment="1">
      <alignment horizontal="right" vertical="center"/>
    </xf>
    <xf numFmtId="0" fontId="115"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0" fillId="0" borderId="0" xfId="2" applyFont="1" applyAlignment="1" applyProtection="1">
      <alignment horizontal="left" vertical="center" wrapText="1"/>
    </xf>
    <xf numFmtId="0" fontId="121" fillId="0" borderId="0" xfId="2" applyFont="1" applyAlignment="1" applyProtection="1">
      <alignment horizontal="left" vertical="center"/>
    </xf>
    <xf numFmtId="0" fontId="122" fillId="0" borderId="0" xfId="2" applyFont="1" applyAlignment="1" applyProtection="1">
      <alignment horizontal="left" vertical="center"/>
    </xf>
    <xf numFmtId="0" fontId="100" fillId="0" borderId="0" xfId="2" applyFont="1" applyFill="1" applyBorder="1" applyAlignment="1" applyProtection="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0" fillId="0" borderId="0" xfId="2" applyFont="1" applyAlignment="1" applyProtection="1">
      <alignment vertical="center"/>
    </xf>
    <xf numFmtId="0" fontId="124"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5" fillId="0" borderId="0" xfId="0" applyFont="1" applyAlignment="1">
      <alignment horizontal="left" vertical="center"/>
    </xf>
    <xf numFmtId="0" fontId="58" fillId="0" borderId="0" xfId="0" applyFont="1" applyAlignment="1">
      <alignment horizontal="center" vertical="center"/>
    </xf>
    <xf numFmtId="0" fontId="139" fillId="4" borderId="0" xfId="0" applyFont="1" applyFill="1" applyAlignment="1">
      <alignment vertical="center" wrapText="1"/>
    </xf>
    <xf numFmtId="3" fontId="139"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5"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5" fillId="0" borderId="0" xfId="3" applyFont="1" applyFill="1" applyBorder="1" applyAlignment="1">
      <alignment horizontal="left" vertical="center"/>
    </xf>
    <xf numFmtId="0" fontId="133" fillId="0" borderId="0" xfId="18" applyFont="1" applyAlignment="1"/>
    <xf numFmtId="0" fontId="133" fillId="0" borderId="0" xfId="19" applyFont="1"/>
    <xf numFmtId="0" fontId="145" fillId="4" borderId="0" xfId="3" applyFont="1" applyFill="1" applyAlignment="1">
      <alignment horizontal="left" vertical="center"/>
    </xf>
    <xf numFmtId="0" fontId="15" fillId="0" borderId="0" xfId="3" applyFont="1" applyAlignment="1">
      <alignment horizontal="left" vertical="center"/>
    </xf>
    <xf numFmtId="0" fontId="124"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4" fillId="0" borderId="0" xfId="2" applyFont="1" applyAlignment="1" applyProtection="1">
      <alignment vertical="center"/>
    </xf>
    <xf numFmtId="0" fontId="124" fillId="0" borderId="0" xfId="2" applyFont="1" applyAlignment="1" applyProtection="1">
      <alignment horizontal="left" vertical="center" wrapText="1"/>
    </xf>
    <xf numFmtId="0" fontId="115" fillId="0" borderId="0" xfId="27" applyFont="1" applyAlignment="1">
      <alignment vertical="center" wrapText="1"/>
    </xf>
    <xf numFmtId="0" fontId="65" fillId="0" borderId="0" xfId="27" applyFont="1" applyAlignment="1">
      <alignment horizontal="right" vertical="center"/>
    </xf>
    <xf numFmtId="166" fontId="153" fillId="2" borderId="0" xfId="1" applyNumberFormat="1" applyFont="1" applyFill="1" applyBorder="1" applyAlignment="1">
      <alignment horizontal="left" vertical="center"/>
    </xf>
    <xf numFmtId="10" fontId="153" fillId="2" borderId="0" xfId="4" applyNumberFormat="1" applyFont="1" applyFill="1" applyBorder="1" applyAlignment="1">
      <alignment horizontal="left" vertical="center"/>
    </xf>
    <xf numFmtId="10" fontId="153"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0" fillId="6" borderId="0" xfId="0" applyNumberFormat="1" applyFont="1" applyFill="1" applyAlignment="1">
      <alignment horizontal="center" vertical="center"/>
    </xf>
    <xf numFmtId="10" fontId="150"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4" fillId="6" borderId="0" xfId="27" applyFont="1" applyFill="1" applyAlignment="1">
      <alignment horizontal="center" vertical="center"/>
    </xf>
    <xf numFmtId="3" fontId="104" fillId="6" borderId="0" xfId="27" applyNumberFormat="1" applyFont="1" applyFill="1" applyAlignment="1">
      <alignment vertical="center"/>
    </xf>
    <xf numFmtId="177" fontId="104"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0" fontId="10" fillId="7" borderId="0" xfId="4" applyNumberFormat="1" applyFont="1" applyFill="1" applyBorder="1" applyAlignment="1">
      <alignment horizontal="right" vertical="center"/>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4"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7" fillId="6" borderId="0" xfId="20" applyNumberFormat="1" applyFont="1" applyFill="1" applyAlignment="1">
      <alignment horizontal="center" vertical="center"/>
    </xf>
    <xf numFmtId="0" fontId="86" fillId="7" borderId="0" xfId="3" applyFont="1" applyFill="1" applyBorder="1" applyAlignment="1">
      <alignment horizontal="left" vertical="center"/>
    </xf>
    <xf numFmtId="0" fontId="94"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88" fillId="6" borderId="0" xfId="3" applyNumberFormat="1" applyFont="1" applyFill="1" applyAlignment="1">
      <alignment horizontal="center" vertical="center"/>
    </xf>
    <xf numFmtId="3" fontId="88" fillId="6" borderId="0" xfId="3" applyNumberFormat="1" applyFont="1" applyFill="1" applyAlignment="1">
      <alignment horizontal="right" vertical="center"/>
    </xf>
    <xf numFmtId="0" fontId="107"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7" fillId="7" borderId="0" xfId="0" applyNumberFormat="1" applyFont="1" applyFill="1" applyBorder="1" applyAlignment="1" applyProtection="1">
      <alignment horizontal="right" vertical="center"/>
    </xf>
    <xf numFmtId="176" fontId="107" fillId="7" borderId="0" xfId="0" applyNumberFormat="1" applyFont="1" applyFill="1" applyBorder="1" applyAlignment="1" applyProtection="1">
      <alignment horizontal="right" vertical="center"/>
    </xf>
    <xf numFmtId="0" fontId="110" fillId="7" borderId="0" xfId="0" applyFont="1" applyFill="1" applyBorder="1" applyAlignment="1">
      <alignment horizontal="left" vertical="center"/>
    </xf>
    <xf numFmtId="3" fontId="111" fillId="7" borderId="0" xfId="0" applyNumberFormat="1" applyFont="1" applyFill="1" applyBorder="1" applyAlignment="1" applyProtection="1">
      <alignment horizontal="right" vertical="center"/>
    </xf>
    <xf numFmtId="0" fontId="107" fillId="7" borderId="0" xfId="0" applyFont="1" applyFill="1" applyBorder="1" applyAlignment="1">
      <alignment horizontal="center" vertical="center"/>
    </xf>
    <xf numFmtId="3" fontId="107" fillId="7" borderId="0" xfId="0" applyNumberFormat="1" applyFont="1" applyFill="1" applyBorder="1" applyAlignment="1" applyProtection="1">
      <alignment horizontal="right" vertical="center"/>
    </xf>
    <xf numFmtId="170" fontId="107" fillId="7" borderId="0" xfId="0" applyNumberFormat="1" applyFont="1" applyFill="1" applyBorder="1" applyAlignment="1" applyProtection="1">
      <alignment horizontal="right" vertical="center"/>
    </xf>
    <xf numFmtId="0" fontId="34" fillId="7" borderId="0" xfId="3" applyFont="1" applyFill="1" applyBorder="1" applyAlignment="1">
      <alignment horizontal="center" vertical="center"/>
    </xf>
    <xf numFmtId="170" fontId="111"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56" fillId="6" borderId="0" xfId="3" applyFont="1" applyFill="1" applyBorder="1" applyAlignment="1">
      <alignment horizontal="left" vertical="center" wrapText="1"/>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7" fillId="6" borderId="0" xfId="0" applyFont="1" applyFill="1" applyAlignment="1">
      <alignment vertical="center"/>
    </xf>
    <xf numFmtId="3" fontId="89" fillId="6" borderId="0" xfId="26" quotePrefix="1" applyNumberFormat="1" applyFont="1" applyFill="1" applyBorder="1" applyAlignment="1" applyProtection="1">
      <alignment vertical="center"/>
      <protection hidden="1"/>
    </xf>
    <xf numFmtId="10" fontId="89"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wrapText="1"/>
    </xf>
    <xf numFmtId="0" fontId="119" fillId="6" borderId="0" xfId="0" applyFont="1" applyFill="1" applyAlignment="1">
      <alignment vertical="center"/>
    </xf>
    <xf numFmtId="0" fontId="117"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3" fillId="9" borderId="0" xfId="0" applyFont="1" applyFill="1" applyBorder="1" applyAlignment="1">
      <alignment vertical="center" wrapText="1"/>
    </xf>
    <xf numFmtId="3" fontId="83"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89"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7" fillId="7" borderId="0" xfId="26" quotePrefix="1" applyNumberFormat="1" applyFont="1" applyFill="1" applyBorder="1" applyAlignment="1" applyProtection="1">
      <alignment vertical="center"/>
      <protection hidden="1"/>
    </xf>
    <xf numFmtId="3" fontId="87"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5" fillId="6" borderId="0" xfId="0" applyNumberFormat="1" applyFont="1" applyFill="1" applyAlignment="1">
      <alignment vertical="center"/>
    </xf>
    <xf numFmtId="0" fontId="89" fillId="6" borderId="0" xfId="0" applyFont="1" applyFill="1" applyAlignment="1">
      <alignment horizontal="left" vertical="center"/>
    </xf>
    <xf numFmtId="3" fontId="117" fillId="6" borderId="0" xfId="0" applyNumberFormat="1" applyFont="1" applyFill="1" applyAlignment="1">
      <alignment vertical="center"/>
    </xf>
    <xf numFmtId="10" fontId="83"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1"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155"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2" fillId="0" borderId="0" xfId="0" applyFont="1" applyAlignment="1">
      <alignment horizontal="left" vertical="center"/>
    </xf>
    <xf numFmtId="0" fontId="162"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14" fontId="133" fillId="13" borderId="0" xfId="0" applyNumberFormat="1" applyFont="1" applyFill="1" applyBorder="1" applyAlignment="1">
      <alignment horizontal="center" vertical="center" wrapText="1"/>
    </xf>
    <xf numFmtId="0" fontId="134"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3"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4" fillId="13" borderId="0" xfId="0" applyFont="1" applyFill="1" applyBorder="1" applyAlignment="1">
      <alignment horizontal="center" vertical="top" wrapText="1"/>
    </xf>
    <xf numFmtId="14" fontId="133"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4" fillId="13" borderId="0" xfId="0" applyNumberFormat="1" applyFont="1" applyFill="1" applyBorder="1" applyAlignment="1">
      <alignment horizontal="center" vertical="center" wrapText="1"/>
    </xf>
    <xf numFmtId="0" fontId="154"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38"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3"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28" fillId="13" borderId="0" xfId="0" applyFont="1" applyFill="1" applyBorder="1" applyAlignment="1">
      <alignment horizontal="center" vertical="top" wrapText="1"/>
    </xf>
    <xf numFmtId="0" fontId="34" fillId="13" borderId="0" xfId="0" applyFont="1" applyFill="1" applyBorder="1" applyAlignment="1">
      <alignment horizontal="center" wrapText="1"/>
    </xf>
    <xf numFmtId="0" fontId="104"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3"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5" fillId="12" borderId="0" xfId="3" applyNumberFormat="1" applyFont="1" applyFill="1" applyBorder="1" applyAlignment="1">
      <alignment horizontal="center"/>
    </xf>
    <xf numFmtId="0" fontId="85"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88" fillId="13" borderId="0" xfId="3" applyNumberFormat="1" applyFont="1" applyFill="1" applyAlignment="1">
      <alignment horizontal="center" vertical="center"/>
    </xf>
    <xf numFmtId="0" fontId="162" fillId="0" borderId="0" xfId="3" applyFont="1" applyAlignment="1">
      <alignment horizontal="left" vertical="center"/>
    </xf>
    <xf numFmtId="0" fontId="164"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48" fillId="13" borderId="0" xfId="3" applyFont="1" applyFill="1" applyBorder="1" applyAlignment="1">
      <alignment horizontal="left" vertical="center"/>
    </xf>
    <xf numFmtId="0" fontId="148"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84" fillId="0" borderId="0" xfId="0" applyFont="1" applyFill="1" applyAlignment="1">
      <alignment horizontal="left" vertical="center"/>
    </xf>
    <xf numFmtId="0" fontId="133" fillId="13" borderId="0" xfId="0" applyFont="1" applyFill="1" applyBorder="1" applyAlignment="1">
      <alignment horizontal="center" vertical="top" wrapText="1"/>
    </xf>
    <xf numFmtId="0" fontId="89"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5" fillId="0" borderId="0" xfId="3" applyFont="1" applyFill="1" applyAlignment="1">
      <alignment horizontal="left" vertical="center"/>
    </xf>
    <xf numFmtId="14" fontId="162" fillId="0" borderId="0" xfId="0" applyNumberFormat="1" applyFont="1" applyAlignment="1">
      <alignment horizontal="right" vertical="center"/>
    </xf>
    <xf numFmtId="0" fontId="162" fillId="0" borderId="0" xfId="3" applyFont="1" applyFill="1" applyAlignment="1">
      <alignment horizontal="left" vertical="center"/>
    </xf>
    <xf numFmtId="0" fontId="89" fillId="13" borderId="0" xfId="3" applyFont="1" applyFill="1" applyAlignment="1">
      <alignment horizontal="center" vertical="center" wrapText="1"/>
    </xf>
    <xf numFmtId="0" fontId="77" fillId="13" borderId="0" xfId="3" applyFont="1" applyFill="1" applyAlignment="1">
      <alignment horizontal="left" vertical="center" wrapText="1"/>
    </xf>
    <xf numFmtId="166" fontId="89"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4" fillId="0" borderId="0" xfId="3" applyFont="1" applyFill="1" applyAlignment="1">
      <alignment horizontal="left" vertical="center"/>
    </xf>
    <xf numFmtId="0" fontId="166" fillId="0" borderId="0" xfId="0" applyFont="1" applyAlignment="1">
      <alignment horizontal="right" vertical="center"/>
    </xf>
    <xf numFmtId="0" fontId="44" fillId="13" borderId="0" xfId="3" applyFont="1" applyFill="1" applyBorder="1" applyAlignment="1">
      <alignment horizontal="center" vertical="center" wrapText="1"/>
    </xf>
    <xf numFmtId="0" fontId="84"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2" fillId="0" borderId="0" xfId="3" applyFont="1" applyFill="1" applyBorder="1" applyAlignment="1">
      <alignment horizontal="left" vertical="center"/>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3" fillId="13" borderId="0" xfId="0" applyNumberFormat="1" applyFont="1" applyFill="1" applyBorder="1" applyAlignment="1">
      <alignment horizontal="center" vertical="center"/>
    </xf>
    <xf numFmtId="10" fontId="99"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20" fillId="15" borderId="0" xfId="3" applyFont="1" applyFill="1" applyBorder="1" applyAlignment="1">
      <alignment horizontal="left" vertical="center"/>
    </xf>
    <xf numFmtId="0" fontId="26" fillId="15" borderId="0" xfId="3" applyFont="1" applyFill="1" applyBorder="1" applyAlignment="1"/>
    <xf numFmtId="49" fontId="167"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7" fillId="10" borderId="0" xfId="25" applyFont="1" applyFill="1" applyBorder="1" applyAlignment="1">
      <alignment horizontal="left" vertical="center"/>
    </xf>
    <xf numFmtId="3" fontId="87"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2" fillId="0" borderId="0" xfId="0" applyFont="1" applyFill="1" applyAlignment="1">
      <alignment horizontal="left" vertical="center"/>
    </xf>
    <xf numFmtId="0" fontId="84" fillId="0" borderId="0" xfId="0" applyFont="1" applyAlignment="1">
      <alignment horizontal="left" vertical="center"/>
    </xf>
    <xf numFmtId="0" fontId="84" fillId="0" borderId="0" xfId="0" applyFont="1"/>
    <xf numFmtId="0" fontId="172" fillId="0" borderId="0" xfId="0" applyFont="1" applyFill="1" applyAlignment="1">
      <alignment horizontal="left" vertical="center"/>
    </xf>
    <xf numFmtId="0" fontId="162" fillId="0" borderId="0" xfId="0" applyFont="1" applyBorder="1" applyAlignment="1">
      <alignment horizontal="left" vertical="center"/>
    </xf>
    <xf numFmtId="0" fontId="165" fillId="0" borderId="0" xfId="0" applyFont="1" applyFill="1" applyAlignment="1">
      <alignment horizontal="left" vertical="center"/>
    </xf>
    <xf numFmtId="0" fontId="120" fillId="11" borderId="0" xfId="16" applyFont="1" applyFill="1" applyAlignment="1">
      <alignment horizontal="left" vertical="center"/>
    </xf>
    <xf numFmtId="0" fontId="111"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0" fillId="15" borderId="0" xfId="27" applyFont="1" applyFill="1" applyAlignment="1">
      <alignment vertical="center"/>
    </xf>
    <xf numFmtId="0" fontId="104"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6" fillId="6" borderId="0" xfId="29" applyFont="1" applyFill="1" applyBorder="1" applyAlignment="1">
      <alignment vertical="center" wrapText="1"/>
    </xf>
    <xf numFmtId="0" fontId="132" fillId="0" borderId="0" xfId="3" applyFont="1" applyAlignment="1">
      <alignment horizontal="left" vertical="center"/>
    </xf>
    <xf numFmtId="0" fontId="58" fillId="0" borderId="0" xfId="0" applyFont="1" applyAlignment="1">
      <alignment horizontal="right"/>
    </xf>
    <xf numFmtId="0" fontId="148" fillId="13" borderId="0" xfId="3" applyFont="1" applyFill="1" applyBorder="1" applyAlignment="1">
      <alignment horizontal="center" vertical="center" wrapText="1"/>
    </xf>
    <xf numFmtId="14" fontId="84" fillId="0" borderId="0" xfId="0" applyNumberFormat="1" applyFont="1" applyAlignment="1">
      <alignment horizontal="right" vertical="center"/>
    </xf>
    <xf numFmtId="14" fontId="65" fillId="0" borderId="0" xfId="0" applyNumberFormat="1" applyFont="1" applyAlignment="1">
      <alignment horizontal="right" vertical="center"/>
    </xf>
    <xf numFmtId="0" fontId="115" fillId="0" borderId="0" xfId="3" applyFont="1" applyFill="1">
      <alignment vertical="top"/>
    </xf>
    <xf numFmtId="0" fontId="115" fillId="0" borderId="0" xfId="0" applyFont="1" applyAlignment="1">
      <alignment horizontal="left" indent="6"/>
    </xf>
    <xf numFmtId="0" fontId="92" fillId="0" borderId="0" xfId="0" applyFont="1" applyAlignment="1">
      <alignment horizontal="left" vertical="center"/>
    </xf>
    <xf numFmtId="0" fontId="93" fillId="0" borderId="0" xfId="0" applyFont="1" applyAlignment="1">
      <alignment horizontal="left" vertical="center"/>
    </xf>
    <xf numFmtId="0" fontId="0" fillId="0" borderId="0" xfId="0" applyAlignment="1">
      <alignment horizontal="left" vertical="center"/>
    </xf>
    <xf numFmtId="0" fontId="135" fillId="0" borderId="0" xfId="19" applyFont="1"/>
    <xf numFmtId="0" fontId="124" fillId="0" borderId="0" xfId="2" applyFont="1" applyFill="1" applyBorder="1" applyAlignment="1" applyProtection="1">
      <alignment horizontal="lef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1"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0" fillId="0" borderId="0" xfId="2" applyFont="1" applyFill="1" applyAlignment="1" applyProtection="1">
      <alignment horizontal="left"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116" fillId="0" borderId="0" xfId="0" applyFont="1"/>
    <xf numFmtId="0" fontId="182" fillId="0" borderId="0" xfId="0" applyFont="1"/>
    <xf numFmtId="0" fontId="34" fillId="0" borderId="0" xfId="0" applyFont="1" applyAlignment="1">
      <alignment horizontal="right"/>
    </xf>
    <xf numFmtId="10" fontId="102" fillId="0" borderId="0" xfId="0" applyNumberFormat="1" applyFont="1"/>
    <xf numFmtId="170" fontId="34" fillId="6" borderId="0" xfId="0" applyNumberFormat="1" applyFont="1" applyFill="1" applyBorder="1" applyAlignment="1">
      <alignment horizontal="right" vertical="center"/>
    </xf>
    <xf numFmtId="0" fontId="117"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3" fillId="18" borderId="0" xfId="0" applyFont="1" applyFill="1" applyBorder="1" applyAlignment="1">
      <alignment horizontal="left" vertical="center" wrapText="1"/>
    </xf>
    <xf numFmtId="0" fontId="105" fillId="18" borderId="0" xfId="0" applyFont="1" applyFill="1" applyBorder="1" applyAlignment="1">
      <alignment horizontal="left" vertical="center" wrapText="1"/>
    </xf>
    <xf numFmtId="0" fontId="35" fillId="0" borderId="0" xfId="0" applyFont="1" applyAlignment="1">
      <alignment vertical="center"/>
    </xf>
    <xf numFmtId="0" fontId="128" fillId="0" borderId="0" xfId="0" applyFont="1" applyFill="1" applyAlignment="1">
      <alignment vertical="center"/>
    </xf>
    <xf numFmtId="0" fontId="128"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7"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4" fillId="17" borderId="0" xfId="0" applyNumberFormat="1" applyFont="1" applyFill="1" applyBorder="1" applyAlignment="1">
      <alignment horizontal="right" vertical="center" wrapText="1"/>
    </xf>
    <xf numFmtId="3" fontId="150"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19" fillId="13" borderId="0" xfId="0" applyNumberFormat="1" applyFont="1" applyFill="1" applyBorder="1" applyAlignment="1">
      <alignment vertical="center"/>
    </xf>
    <xf numFmtId="168" fontId="184" fillId="17" borderId="0" xfId="0" applyNumberFormat="1" applyFont="1" applyFill="1" applyBorder="1" applyAlignment="1">
      <alignment vertical="center"/>
    </xf>
    <xf numFmtId="10" fontId="119" fillId="13" borderId="0" xfId="0" applyNumberFormat="1" applyFont="1" applyFill="1" applyBorder="1" applyAlignment="1">
      <alignment vertical="center"/>
    </xf>
    <xf numFmtId="0" fontId="130" fillId="0" borderId="0" xfId="0" applyFont="1" applyAlignment="1"/>
    <xf numFmtId="0" fontId="133"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7" fillId="19" borderId="0" xfId="9" applyNumberFormat="1" applyFont="1" applyFill="1" applyBorder="1" applyAlignment="1" applyProtection="1">
      <alignment horizontal="right" vertical="center"/>
    </xf>
    <xf numFmtId="10" fontId="87" fillId="19" borderId="0" xfId="4" applyNumberFormat="1" applyFont="1" applyFill="1" applyBorder="1" applyAlignment="1" applyProtection="1">
      <alignment horizontal="right" vertical="center" wrapText="1"/>
    </xf>
    <xf numFmtId="3" fontId="87" fillId="6" borderId="0" xfId="9" applyNumberFormat="1" applyFont="1" applyFill="1" applyBorder="1" applyAlignment="1" applyProtection="1">
      <alignment horizontal="right" vertical="center"/>
    </xf>
    <xf numFmtId="10" fontId="87" fillId="6" borderId="0" xfId="4" applyNumberFormat="1" applyFont="1" applyFill="1" applyBorder="1" applyAlignment="1" applyProtection="1">
      <alignment horizontal="right" vertical="center" wrapText="1"/>
    </xf>
    <xf numFmtId="0" fontId="185"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0" fontId="87" fillId="13" borderId="0" xfId="0" applyFont="1" applyFill="1" applyBorder="1" applyAlignment="1">
      <alignment horizontal="left" vertical="center" wrapText="1" indent="1"/>
    </xf>
    <xf numFmtId="0" fontId="119" fillId="13" borderId="0" xfId="0" applyFont="1" applyFill="1" applyBorder="1" applyAlignment="1">
      <alignment horizontal="left" vertical="center" wrapText="1"/>
    </xf>
    <xf numFmtId="0" fontId="104" fillId="0" borderId="0" xfId="0" applyFont="1" applyBorder="1"/>
    <xf numFmtId="0" fontId="186" fillId="0" borderId="0" xfId="0" applyFont="1" applyBorder="1" applyAlignment="1">
      <alignment vertical="center"/>
    </xf>
    <xf numFmtId="0" fontId="186" fillId="0" borderId="0" xfId="0" applyFont="1" applyBorder="1"/>
    <xf numFmtId="14" fontId="34" fillId="13" borderId="0" xfId="0" applyNumberFormat="1" applyFont="1" applyFill="1" applyAlignment="1">
      <alignment horizontal="center" vertical="center" wrapText="1"/>
    </xf>
    <xf numFmtId="14" fontId="133" fillId="13" borderId="0" xfId="0" applyNumberFormat="1" applyFont="1" applyFill="1" applyAlignment="1">
      <alignment horizontal="center" vertical="center" wrapText="1"/>
    </xf>
    <xf numFmtId="0" fontId="187" fillId="6" borderId="0" xfId="0" applyFont="1" applyFill="1" applyBorder="1" applyAlignment="1">
      <alignment vertical="center"/>
    </xf>
    <xf numFmtId="0" fontId="165" fillId="19" borderId="0" xfId="0" applyFont="1" applyFill="1" applyBorder="1" applyAlignment="1">
      <alignment vertical="center"/>
    </xf>
    <xf numFmtId="167" fontId="87" fillId="19" borderId="0" xfId="1" applyNumberFormat="1" applyFont="1" applyFill="1" applyBorder="1" applyAlignment="1">
      <alignment horizontal="center" vertical="center"/>
    </xf>
    <xf numFmtId="167" fontId="87" fillId="19" borderId="0" xfId="1" applyNumberFormat="1" applyFont="1" applyFill="1" applyBorder="1" applyAlignment="1">
      <alignment horizontal="left" vertical="center" indent="1"/>
    </xf>
    <xf numFmtId="169" fontId="87" fillId="19" borderId="0" xfId="1" applyNumberFormat="1" applyFont="1" applyFill="1" applyBorder="1" applyAlignment="1">
      <alignment horizontal="center" vertical="center" wrapText="1"/>
    </xf>
    <xf numFmtId="0" fontId="119" fillId="19" borderId="0" xfId="0" applyFont="1" applyFill="1" applyBorder="1" applyAlignment="1">
      <alignment vertical="center"/>
    </xf>
    <xf numFmtId="10" fontId="87" fillId="19" borderId="0" xfId="1" applyNumberFormat="1" applyFont="1" applyFill="1" applyBorder="1" applyAlignment="1">
      <alignment horizontal="right" vertical="center" indent="3"/>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7" fillId="19" borderId="0" xfId="0" applyFont="1" applyFill="1" applyBorder="1" applyAlignment="1">
      <alignment horizontal="right" vertical="center" wrapText="1"/>
    </xf>
    <xf numFmtId="0" fontId="0" fillId="0" borderId="0" xfId="0" applyAlignment="1"/>
    <xf numFmtId="0" fontId="92" fillId="0" borderId="0" xfId="0" applyFont="1" applyFill="1" applyBorder="1" applyAlignment="1">
      <alignment vertical="center"/>
    </xf>
    <xf numFmtId="0" fontId="132" fillId="0" borderId="0" xfId="0" applyFont="1" applyFill="1" applyBorder="1" applyAlignment="1">
      <alignment vertical="top"/>
    </xf>
    <xf numFmtId="0" fontId="87" fillId="19" borderId="0" xfId="0" applyFont="1" applyFill="1" applyBorder="1" applyAlignment="1">
      <alignment horizontal="left" vertical="center" wrapText="1"/>
    </xf>
    <xf numFmtId="0" fontId="87"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32" fillId="0" borderId="0" xfId="0" applyFont="1" applyFill="1" applyBorder="1" applyAlignment="1">
      <alignment vertical="center"/>
    </xf>
    <xf numFmtId="3" fontId="0" fillId="0" borderId="0" xfId="0" applyNumberFormat="1" applyFont="1"/>
    <xf numFmtId="3" fontId="104" fillId="6" borderId="0" xfId="27" applyNumberFormat="1" applyFont="1" applyFill="1" applyAlignment="1">
      <alignment horizontal="right" vertical="center"/>
    </xf>
    <xf numFmtId="0" fontId="191"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133" fillId="13" borderId="0" xfId="0" applyFont="1" applyFill="1" applyBorder="1" applyAlignment="1">
      <alignment horizontal="center" vertical="center"/>
    </xf>
    <xf numFmtId="0" fontId="34" fillId="13" borderId="0" xfId="0" applyFont="1" applyFill="1" applyBorder="1" applyAlignment="1">
      <alignment horizontal="center" vertical="center"/>
    </xf>
    <xf numFmtId="0" fontId="43" fillId="13" borderId="0" xfId="3" applyFont="1" applyFill="1" applyBorder="1" applyAlignment="1">
      <alignment horizontal="center" vertical="center" wrapText="1"/>
    </xf>
    <xf numFmtId="0" fontId="34" fillId="13" borderId="0" xfId="3" applyFont="1" applyFill="1" applyBorder="1" applyAlignment="1">
      <alignment horizontal="center" vertical="center" wrapText="1"/>
    </xf>
    <xf numFmtId="0" fontId="0" fillId="0" borderId="0" xfId="0" applyFont="1" applyAlignment="1">
      <alignment vertical="center"/>
    </xf>
    <xf numFmtId="0" fontId="58" fillId="0" borderId="0" xfId="0" applyFont="1" applyAlignment="1">
      <alignment horizontal="right"/>
    </xf>
    <xf numFmtId="0" fontId="61" fillId="0" borderId="0" xfId="0" applyFont="1" applyAlignment="1">
      <alignment horizontal="left" vertical="center" wrapText="1"/>
    </xf>
    <xf numFmtId="0" fontId="193" fillId="0" borderId="0" xfId="0" applyFont="1"/>
    <xf numFmtId="0" fontId="10" fillId="19" borderId="0" xfId="3" applyFont="1" applyFill="1" applyAlignment="1">
      <alignment vertical="center"/>
    </xf>
    <xf numFmtId="0" fontId="20" fillId="19" borderId="0" xfId="3" applyFont="1" applyFill="1">
      <alignment vertical="top"/>
    </xf>
    <xf numFmtId="0" fontId="75" fillId="21" borderId="0" xfId="3" applyFont="1" applyFill="1" applyBorder="1" applyAlignment="1">
      <alignment horizontal="left" vertical="center" indent="1"/>
    </xf>
    <xf numFmtId="0" fontId="94" fillId="6" borderId="0" xfId="0" applyFont="1" applyFill="1" applyBorder="1" applyAlignment="1">
      <alignment horizontal="right" vertical="center" indent="5"/>
    </xf>
    <xf numFmtId="14" fontId="44" fillId="6" borderId="0" xfId="3" applyNumberFormat="1" applyFont="1" applyFill="1" applyBorder="1" applyAlignment="1">
      <alignment horizontal="right" vertical="center" wrapText="1" indent="5"/>
    </xf>
    <xf numFmtId="178" fontId="94" fillId="6" borderId="0" xfId="0" applyNumberFormat="1" applyFont="1" applyFill="1" applyBorder="1" applyAlignment="1">
      <alignment horizontal="right" vertical="center" indent="5"/>
    </xf>
    <xf numFmtId="0" fontId="58" fillId="0" borderId="0" xfId="0" applyFont="1" applyAlignment="1">
      <alignment horizontal="right" vertical="center" indent="1"/>
    </xf>
    <xf numFmtId="0" fontId="61" fillId="0" borderId="0" xfId="0" applyFont="1" applyAlignment="1">
      <alignment horizontal="left" vertical="center"/>
    </xf>
    <xf numFmtId="0" fontId="92" fillId="0" borderId="0" xfId="0" applyFont="1" applyAlignment="1">
      <alignment vertical="center"/>
    </xf>
    <xf numFmtId="0" fontId="89" fillId="13" borderId="0" xfId="23" applyFont="1" applyFill="1" applyBorder="1" applyAlignment="1">
      <alignment vertical="center"/>
    </xf>
    <xf numFmtId="4" fontId="34" fillId="13" borderId="0" xfId="0" applyNumberFormat="1" applyFont="1" applyFill="1" applyBorder="1" applyAlignment="1">
      <alignment horizontal="right" vertical="center"/>
    </xf>
    <xf numFmtId="0" fontId="56" fillId="0" borderId="0" xfId="3" applyFont="1">
      <alignment vertical="top"/>
    </xf>
    <xf numFmtId="49" fontId="56" fillId="0" borderId="0" xfId="3" quotePrefix="1" applyNumberFormat="1" applyFont="1" applyAlignment="1">
      <alignment vertical="top"/>
    </xf>
    <xf numFmtId="0" fontId="43" fillId="13" borderId="0" xfId="0" applyFont="1" applyFill="1" applyBorder="1" applyAlignment="1">
      <alignment horizontal="left" vertical="center" wrapText="1" indent="2"/>
    </xf>
    <xf numFmtId="0" fontId="117" fillId="13" borderId="0" xfId="0" applyFont="1" applyFill="1" applyBorder="1" applyAlignment="1">
      <alignment horizontal="center" vertical="center" wrapText="1"/>
    </xf>
    <xf numFmtId="3" fontId="105" fillId="18" borderId="0" xfId="0" applyNumberFormat="1" applyFont="1" applyFill="1" applyBorder="1" applyAlignment="1">
      <alignment horizontal="right" vertical="center" indent="1"/>
    </xf>
    <xf numFmtId="3" fontId="87" fillId="13" borderId="0" xfId="0" applyNumberFormat="1" applyFont="1" applyFill="1" applyBorder="1" applyAlignment="1">
      <alignment horizontal="right" vertical="center" indent="1"/>
    </xf>
    <xf numFmtId="10" fontId="105" fillId="18" borderId="0" xfId="0" applyNumberFormat="1" applyFont="1" applyFill="1" applyBorder="1" applyAlignment="1">
      <alignment horizontal="right" vertical="center" indent="1"/>
    </xf>
    <xf numFmtId="10" fontId="87" fillId="13" borderId="0" xfId="0" applyNumberFormat="1" applyFont="1" applyFill="1" applyBorder="1" applyAlignment="1">
      <alignment horizontal="right" vertical="center" indent="1"/>
    </xf>
    <xf numFmtId="0" fontId="117" fillId="13" borderId="0" xfId="0" applyFont="1" applyFill="1" applyBorder="1" applyAlignment="1">
      <alignment horizontal="right" vertical="center" wrapText="1" indent="1"/>
    </xf>
    <xf numFmtId="3" fontId="44" fillId="6" borderId="0" xfId="12" applyNumberFormat="1" applyFont="1" applyFill="1" applyBorder="1" applyAlignment="1">
      <alignment horizontal="right" vertical="center" indent="2"/>
    </xf>
    <xf numFmtId="0" fontId="34" fillId="7" borderId="0" xfId="0" applyFont="1" applyFill="1" applyBorder="1" applyAlignment="1">
      <alignment horizontal="left" vertical="center" indent="1"/>
    </xf>
    <xf numFmtId="0" fontId="111"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32" fillId="13" borderId="0" xfId="3" applyFont="1" applyFill="1" applyAlignment="1">
      <alignment horizontal="left" vertical="center" wrapText="1" indent="1"/>
    </xf>
    <xf numFmtId="0" fontId="148" fillId="13" borderId="0" xfId="3" applyFont="1" applyFill="1" applyBorder="1" applyAlignment="1">
      <alignment horizontal="left" vertical="center" indent="1"/>
    </xf>
    <xf numFmtId="0" fontId="34" fillId="7" borderId="0" xfId="0" applyFont="1" applyFill="1" applyBorder="1" applyAlignment="1">
      <alignment horizontal="left" vertical="center" wrapText="1"/>
    </xf>
    <xf numFmtId="0" fontId="34" fillId="6" borderId="0" xfId="23" applyFont="1" applyFill="1" applyBorder="1" applyAlignment="1">
      <alignment horizontal="left" vertical="center" wrapText="1" indent="1"/>
    </xf>
    <xf numFmtId="0" fontId="34" fillId="6" borderId="0" xfId="21" applyFont="1" applyFill="1" applyBorder="1" applyAlignment="1">
      <alignment horizontal="left" vertical="center" wrapText="1" indent="1"/>
    </xf>
    <xf numFmtId="0" fontId="34" fillId="6" borderId="0" xfId="3" applyFont="1" applyFill="1" applyBorder="1" applyAlignment="1">
      <alignment horizontal="left" vertical="center" indent="1"/>
    </xf>
    <xf numFmtId="176" fontId="111" fillId="7" borderId="0" xfId="0" applyNumberFormat="1" applyFont="1" applyFill="1" applyBorder="1" applyAlignment="1" applyProtection="1">
      <alignment horizontal="right" vertical="center"/>
    </xf>
    <xf numFmtId="10" fontId="111" fillId="7" borderId="0" xfId="0" applyNumberFormat="1" applyFont="1" applyFill="1" applyBorder="1" applyAlignment="1">
      <alignment horizontal="right" vertical="center"/>
    </xf>
    <xf numFmtId="0" fontId="194" fillId="0" borderId="0" xfId="0" applyFont="1"/>
    <xf numFmtId="0" fontId="150" fillId="6" borderId="0" xfId="3" applyFont="1" applyFill="1" applyAlignment="1">
      <alignment horizontal="left" vertical="center"/>
    </xf>
    <xf numFmtId="0" fontId="18" fillId="15" borderId="0" xfId="3" applyFont="1" applyFill="1" applyBorder="1" applyAlignment="1">
      <alignment horizontal="left" vertical="center"/>
    </xf>
    <xf numFmtId="0" fontId="105" fillId="0" borderId="0" xfId="0" applyFont="1" applyFill="1" applyAlignment="1">
      <alignment vertical="center" wrapText="1"/>
    </xf>
    <xf numFmtId="49" fontId="34" fillId="7" borderId="0" xfId="0" applyNumberFormat="1" applyFont="1" applyFill="1" applyBorder="1" applyAlignment="1">
      <alignment horizontal="right" vertical="center"/>
    </xf>
    <xf numFmtId="49" fontId="111" fillId="7" borderId="0" xfId="0" applyNumberFormat="1" applyFont="1" applyFill="1" applyBorder="1" applyAlignment="1">
      <alignment horizontal="right" vertical="center"/>
    </xf>
    <xf numFmtId="49" fontId="107" fillId="7" borderId="0" xfId="0" applyNumberFormat="1" applyFont="1" applyFill="1" applyBorder="1" applyAlignment="1">
      <alignment horizontal="right" vertical="center"/>
    </xf>
    <xf numFmtId="164" fontId="44" fillId="6" borderId="0" xfId="1" applyNumberFormat="1" applyFont="1" applyFill="1" applyBorder="1" applyAlignment="1">
      <alignment horizontal="right" vertical="center"/>
    </xf>
    <xf numFmtId="164" fontId="44" fillId="6" borderId="0" xfId="0" applyNumberFormat="1" applyFont="1" applyFill="1" applyBorder="1" applyAlignment="1">
      <alignment horizontal="right" vertical="center"/>
    </xf>
    <xf numFmtId="164" fontId="43" fillId="13" borderId="0" xfId="0" applyNumberFormat="1" applyFont="1" applyFill="1" applyAlignment="1">
      <alignment horizontal="right" vertical="center"/>
    </xf>
    <xf numFmtId="0" fontId="197" fillId="4" borderId="0" xfId="3" applyFont="1" applyFill="1" applyAlignment="1">
      <alignment horizontal="left" vertical="center"/>
    </xf>
    <xf numFmtId="0" fontId="34" fillId="0" borderId="0" xfId="3" applyFont="1" applyAlignment="1">
      <alignment vertical="center" wrapText="1"/>
    </xf>
    <xf numFmtId="174" fontId="10" fillId="7" borderId="0" xfId="1" applyNumberFormat="1" applyFont="1" applyFill="1" applyBorder="1" applyAlignment="1">
      <alignment horizontal="right" vertical="center"/>
    </xf>
    <xf numFmtId="3" fontId="20" fillId="19" borderId="0" xfId="3" applyNumberFormat="1" applyFont="1" applyFill="1" applyAlignment="1">
      <alignment vertical="center"/>
    </xf>
    <xf numFmtId="0" fontId="132" fillId="0" borderId="0" xfId="3" applyFont="1" applyAlignment="1">
      <alignment vertical="center"/>
    </xf>
    <xf numFmtId="0" fontId="35" fillId="0" borderId="0" xfId="3" applyFont="1" applyAlignment="1">
      <alignment vertical="center"/>
    </xf>
    <xf numFmtId="0" fontId="199" fillId="4" borderId="0" xfId="3" applyFont="1" applyFill="1" applyAlignment="1">
      <alignment horizontal="center" vertical="center" wrapText="1"/>
    </xf>
    <xf numFmtId="3" fontId="20" fillId="6" borderId="0" xfId="3" applyNumberFormat="1" applyFont="1" applyFill="1" applyAlignment="1">
      <alignment vertical="center"/>
    </xf>
    <xf numFmtId="3" fontId="20" fillId="6" borderId="0" xfId="3" applyNumberFormat="1" applyFont="1" applyFill="1" applyAlignment="1">
      <alignment horizontal="right" vertical="center"/>
    </xf>
    <xf numFmtId="3" fontId="201" fillId="13" borderId="0" xfId="3" applyNumberFormat="1" applyFont="1" applyFill="1" applyAlignment="1">
      <alignment vertical="center"/>
    </xf>
    <xf numFmtId="10" fontId="14" fillId="12" borderId="0" xfId="4" applyNumberFormat="1" applyFont="1" applyFill="1" applyBorder="1" applyAlignment="1">
      <alignment horizontal="right" vertical="center"/>
    </xf>
    <xf numFmtId="3" fontId="20" fillId="13" borderId="0" xfId="3" applyNumberFormat="1" applyFont="1" applyFill="1" applyAlignment="1">
      <alignment horizontal="right" vertical="center"/>
    </xf>
    <xf numFmtId="0" fontId="20" fillId="6" borderId="0" xfId="3" applyFont="1" applyFill="1" applyAlignment="1">
      <alignment vertical="center"/>
    </xf>
    <xf numFmtId="10" fontId="10" fillId="20" borderId="0" xfId="4" applyNumberFormat="1" applyFont="1" applyFill="1" applyBorder="1" applyAlignment="1">
      <alignment horizontal="right" vertical="center"/>
    </xf>
    <xf numFmtId="4" fontId="20" fillId="6" borderId="0" xfId="3" applyNumberFormat="1" applyFont="1" applyFill="1" applyAlignment="1">
      <alignment vertical="center"/>
    </xf>
    <xf numFmtId="166" fontId="201" fillId="12" borderId="0" xfId="1" applyNumberFormat="1" applyFont="1" applyFill="1" applyBorder="1" applyAlignment="1">
      <alignment horizontal="right" vertical="center"/>
    </xf>
    <xf numFmtId="0" fontId="37" fillId="6" borderId="0" xfId="3" applyFont="1" applyFill="1" applyAlignment="1">
      <alignment vertical="center"/>
    </xf>
    <xf numFmtId="0" fontId="20" fillId="6" borderId="0" xfId="3" applyFont="1" applyFill="1">
      <alignment vertical="top"/>
    </xf>
    <xf numFmtId="0" fontId="11" fillId="6" borderId="0" xfId="3" applyFont="1" applyFill="1" applyAlignment="1">
      <alignment vertical="center" wrapText="1"/>
    </xf>
    <xf numFmtId="0" fontId="20" fillId="13" borderId="0" xfId="3" applyFont="1" applyFill="1">
      <alignment vertical="top"/>
    </xf>
    <xf numFmtId="0" fontId="20" fillId="6" borderId="0" xfId="3" applyFont="1" applyFill="1" applyAlignment="1">
      <alignment horizontal="left" vertical="center"/>
    </xf>
    <xf numFmtId="0" fontId="87" fillId="0" borderId="0" xfId="3" applyFont="1" applyAlignment="1">
      <alignment horizontal="center" vertical="center" wrapText="1"/>
    </xf>
    <xf numFmtId="0" fontId="58" fillId="0" borderId="0" xfId="0" applyFont="1" applyAlignment="1">
      <alignment horizontal="right"/>
    </xf>
    <xf numFmtId="0" fontId="32" fillId="13" borderId="0" xfId="0" applyFont="1" applyFill="1" applyBorder="1" applyAlignment="1">
      <alignment horizontal="center" vertical="center" wrapText="1"/>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wrapText="1"/>
    </xf>
    <xf numFmtId="0" fontId="34" fillId="0" borderId="0" xfId="0" applyFont="1" applyAlignment="1">
      <alignment horizontal="right" vertical="center" indent="1"/>
    </xf>
    <xf numFmtId="0" fontId="34" fillId="0" borderId="0" xfId="0" applyFont="1" applyAlignment="1">
      <alignment vertical="center" wrapText="1"/>
    </xf>
    <xf numFmtId="0" fontId="34" fillId="0" borderId="0" xfId="28" applyFont="1" applyFill="1" applyBorder="1" applyAlignment="1">
      <alignment horizontal="left" vertical="center"/>
    </xf>
    <xf numFmtId="0" fontId="43" fillId="13" borderId="0" xfId="3" applyFont="1" applyFill="1" applyBorder="1" applyAlignment="1">
      <alignment horizontal="center" vertical="center"/>
    </xf>
    <xf numFmtId="170" fontId="0" fillId="0" borderId="0" xfId="0" applyNumberFormat="1"/>
    <xf numFmtId="0" fontId="43" fillId="13" borderId="0" xfId="3" applyFont="1" applyFill="1" applyBorder="1" applyAlignment="1">
      <alignment horizontal="center" vertical="center"/>
    </xf>
    <xf numFmtId="0" fontId="48" fillId="0" borderId="0" xfId="27" applyFont="1"/>
    <xf numFmtId="0" fontId="48" fillId="0" borderId="0" xfId="27" quotePrefix="1" applyFont="1"/>
    <xf numFmtId="0" fontId="161"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2"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57"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58"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56"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10" fontId="120" fillId="13" borderId="0" xfId="0" applyNumberFormat="1" applyFont="1" applyFill="1" applyBorder="1" applyAlignment="1">
      <alignment horizontal="center" vertical="center"/>
    </xf>
    <xf numFmtId="3" fontId="120" fillId="13" borderId="0" xfId="0" applyNumberFormat="1" applyFont="1" applyFill="1" applyBorder="1" applyAlignment="1">
      <alignment horizontal="center" vertical="center"/>
    </xf>
    <xf numFmtId="0" fontId="189" fillId="13" borderId="0" xfId="0" applyFont="1" applyFill="1" applyBorder="1" applyAlignment="1">
      <alignment horizontal="center" vertical="center" wrapText="1"/>
    </xf>
    <xf numFmtId="0" fontId="105" fillId="13" borderId="0" xfId="0" applyFont="1" applyFill="1" applyBorder="1" applyAlignment="1">
      <alignment horizontal="center" vertical="center" wrapText="1"/>
    </xf>
    <xf numFmtId="0" fontId="117" fillId="13" borderId="0" xfId="0" applyFont="1" applyFill="1" applyBorder="1" applyAlignment="1">
      <alignment horizontal="center" vertical="center" wrapText="1"/>
    </xf>
    <xf numFmtId="0" fontId="35" fillId="6" borderId="0" xfId="0" applyFont="1" applyFill="1" applyBorder="1" applyAlignment="1">
      <alignment horizontal="left" vertical="center" wrapText="1"/>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170" fillId="0" borderId="0" xfId="0" applyFont="1" applyFill="1" applyBorder="1" applyAlignment="1">
      <alignment horizontal="left" vertical="center" wrapText="1"/>
    </xf>
    <xf numFmtId="0" fontId="35" fillId="13" borderId="0" xfId="0" applyFont="1" applyFill="1" applyBorder="1" applyAlignment="1">
      <alignment horizontal="center" vertical="center" wrapText="1"/>
    </xf>
    <xf numFmtId="0" fontId="32" fillId="13" borderId="0"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0" fillId="13" borderId="0" xfId="0" applyFill="1" applyAlignment="1">
      <alignment horizontal="center" vertical="center" wrapText="1"/>
    </xf>
    <xf numFmtId="0" fontId="49" fillId="13" borderId="0" xfId="0" applyFont="1" applyFill="1" applyBorder="1" applyAlignment="1">
      <alignment horizontal="center" vertical="center"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70" fillId="0" borderId="0" xfId="0" applyFont="1" applyFill="1" applyAlignment="1">
      <alignment vertical="top" wrapText="1"/>
    </xf>
    <xf numFmtId="0" fontId="36" fillId="0" borderId="0" xfId="0" applyFont="1" applyFill="1" applyAlignment="1">
      <alignment vertical="top" wrapText="1"/>
    </xf>
    <xf numFmtId="0" fontId="111" fillId="0" borderId="0" xfId="0" applyFont="1" applyAlignment="1">
      <alignment vertical="top" wrapText="1"/>
    </xf>
    <xf numFmtId="0" fontId="170" fillId="3" borderId="0" xfId="0" applyFont="1" applyFill="1" applyBorder="1" applyAlignment="1">
      <alignment horizontal="left" vertical="distributed" wrapText="1"/>
    </xf>
    <xf numFmtId="0" fontId="128"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3" fillId="13" borderId="0" xfId="0" applyFont="1" applyFill="1" applyBorder="1" applyAlignment="1">
      <alignment horizontal="center" vertical="center"/>
    </xf>
    <xf numFmtId="14" fontId="133" fillId="13" borderId="0" xfId="0" applyNumberFormat="1" applyFont="1" applyFill="1" applyBorder="1" applyAlignment="1">
      <alignment horizontal="center" vertical="center"/>
    </xf>
    <xf numFmtId="0" fontId="133"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1" fillId="0" borderId="0" xfId="0" applyFont="1" applyFill="1" applyBorder="1" applyAlignment="1">
      <alignment horizontal="justify" vertical="top" wrapText="1"/>
    </xf>
    <xf numFmtId="0" fontId="132"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23" fillId="13" borderId="0" xfId="0" applyFont="1" applyFill="1" applyBorder="1" applyAlignment="1">
      <alignment horizontal="center" vertical="center" wrapText="1"/>
    </xf>
    <xf numFmtId="0" fontId="4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4" fillId="13" borderId="0" xfId="0" applyFont="1" applyFill="1" applyBorder="1" applyAlignment="1">
      <alignment horizontal="center" vertical="center" wrapText="1"/>
    </xf>
    <xf numFmtId="0" fontId="10" fillId="13" borderId="0" xfId="0" applyFont="1" applyFill="1" applyAlignment="1">
      <alignment horizontal="center" vertical="center"/>
    </xf>
    <xf numFmtId="0" fontId="43" fillId="13" borderId="0" xfId="0" applyFont="1" applyFill="1" applyAlignment="1">
      <alignment horizontal="center" vertical="center"/>
    </xf>
    <xf numFmtId="0" fontId="128" fillId="0" borderId="0" xfId="0" applyFont="1" applyFill="1" applyAlignment="1">
      <alignment horizontal="justify" vertical="top" wrapText="1"/>
    </xf>
    <xf numFmtId="0" fontId="129"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170" fillId="0" borderId="0" xfId="0" applyNumberFormat="1" applyFont="1" applyFill="1" applyAlignment="1">
      <alignment horizontal="left" vertical="top" wrapText="1"/>
    </xf>
    <xf numFmtId="0" fontId="34" fillId="13" borderId="0" xfId="0" applyFont="1" applyFill="1" applyAlignment="1">
      <alignment horizontal="center" wrapText="1"/>
    </xf>
    <xf numFmtId="0" fontId="142" fillId="13" borderId="0" xfId="0" applyFont="1" applyFill="1" applyAlignment="1">
      <alignment horizontal="center" vertical="center"/>
    </xf>
    <xf numFmtId="14" fontId="134" fillId="13" borderId="0" xfId="0" applyNumberFormat="1" applyFont="1" applyFill="1" applyBorder="1" applyAlignment="1">
      <alignment horizontal="center" vertical="center"/>
    </xf>
    <xf numFmtId="0" fontId="133" fillId="13" borderId="0" xfId="0" applyFont="1" applyFill="1" applyAlignment="1">
      <alignment horizontal="center" vertical="top" wrapText="1"/>
    </xf>
    <xf numFmtId="0" fontId="128" fillId="0" borderId="0" xfId="0" applyFont="1" applyFill="1" applyBorder="1" applyAlignment="1">
      <alignment vertical="top" wrapText="1"/>
    </xf>
    <xf numFmtId="0" fontId="174" fillId="0" borderId="0" xfId="0" applyFont="1" applyFill="1" applyBorder="1" applyAlignment="1">
      <alignment horizontal="justify" vertical="top" wrapText="1"/>
    </xf>
    <xf numFmtId="0" fontId="89" fillId="13" borderId="0" xfId="0" applyFont="1" applyFill="1" applyBorder="1" applyAlignment="1">
      <alignment horizontal="center" vertical="center"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5" fillId="0" borderId="0" xfId="0" applyFont="1" applyAlignment="1">
      <alignment horizontal="left" vertical="top" wrapText="1"/>
    </xf>
    <xf numFmtId="0" fontId="135" fillId="0" borderId="0" xfId="0" applyFont="1" applyAlignment="1">
      <alignment horizontal="left" vertical="top" wrapText="1"/>
    </xf>
    <xf numFmtId="0" fontId="115" fillId="0" borderId="0" xfId="27" applyFont="1" applyAlignment="1">
      <alignment horizontal="left" vertical="center" wrapText="1"/>
    </xf>
    <xf numFmtId="0" fontId="84" fillId="0" borderId="0" xfId="27" applyFont="1" applyAlignment="1">
      <alignment horizontal="left" vertical="center" wrapText="1"/>
    </xf>
    <xf numFmtId="0" fontId="84"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5"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4" fillId="0" borderId="0" xfId="0" applyFont="1" applyAlignment="1">
      <alignment horizontal="center" vertical="center"/>
    </xf>
    <xf numFmtId="0" fontId="65" fillId="0" borderId="0" xfId="0" applyFont="1" applyAlignment="1">
      <alignment horizontal="center" vertical="center"/>
    </xf>
    <xf numFmtId="14" fontId="84" fillId="0" borderId="0" xfId="0" applyNumberFormat="1" applyFont="1" applyAlignment="1">
      <alignment horizontal="center" vertical="center"/>
    </xf>
    <xf numFmtId="14" fontId="65" fillId="0" borderId="0" xfId="0" applyNumberFormat="1" applyFont="1" applyAlignment="1">
      <alignment horizontal="center" vertical="center"/>
    </xf>
    <xf numFmtId="0" fontId="89"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61" fillId="0" borderId="0" xfId="0" applyFont="1" applyAlignment="1">
      <alignment horizontal="left" vertical="center" wrapText="1"/>
    </xf>
    <xf numFmtId="0" fontId="93" fillId="0" borderId="0" xfId="0" applyFont="1" applyAlignment="1">
      <alignment horizontal="left" vertical="top" wrapText="1"/>
    </xf>
    <xf numFmtId="0" fontId="92" fillId="0" borderId="0" xfId="0" applyFont="1" applyAlignment="1">
      <alignment horizontal="lef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34" fillId="0" borderId="0" xfId="0" applyFont="1" applyFill="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34" fillId="0" borderId="0" xfId="0" applyFont="1" applyFill="1" applyAlignment="1">
      <alignment horizontal="left" vertical="center" wrapText="1"/>
    </xf>
    <xf numFmtId="0" fontId="34" fillId="0" borderId="0" xfId="0" applyFont="1" applyBorder="1" applyAlignment="1">
      <alignment horizontal="left" vertical="center" wrapText="1"/>
    </xf>
    <xf numFmtId="0" fontId="34" fillId="0" borderId="0" xfId="0" applyFont="1" applyAlignment="1">
      <alignment horizontal="left" vertical="top" wrapText="1"/>
    </xf>
    <xf numFmtId="0" fontId="105" fillId="0" borderId="0" xfId="0" applyFont="1" applyFill="1" applyAlignment="1">
      <alignment horizontal="left" vertical="center" wrapText="1"/>
    </xf>
    <xf numFmtId="0" fontId="48"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99CCFF"/>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476292</xdr:colOff>
      <xdr:row>49</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95917" cy="3067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10</xdr:col>
      <xdr:colOff>58237</xdr:colOff>
      <xdr:row>66</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81990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219075</xdr:colOff>
      <xdr:row>26</xdr:row>
      <xdr:rowOff>114300</xdr:rowOff>
    </xdr:from>
    <xdr:to>
      <xdr:col>9</xdr:col>
      <xdr:colOff>78825</xdr:colOff>
      <xdr:row>39</xdr:row>
      <xdr:rowOff>16206</xdr:rowOff>
    </xdr:to>
    <xdr:pic>
      <xdr:nvPicPr>
        <xdr:cNvPr id="5" name="Picture 4"/>
        <xdr:cNvPicPr>
          <a:picLocks noChangeAspect="1"/>
        </xdr:cNvPicPr>
      </xdr:nvPicPr>
      <xdr:blipFill>
        <a:blip xmlns:r="http://schemas.openxmlformats.org/officeDocument/2006/relationships" r:embed="rId2"/>
        <a:stretch>
          <a:fillRect/>
        </a:stretch>
      </xdr:blipFill>
      <xdr:spPr>
        <a:xfrm>
          <a:off x="2390775" y="5286375"/>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171450</xdr:colOff>
      <xdr:row>23</xdr:row>
      <xdr:rowOff>142875</xdr:rowOff>
    </xdr:from>
    <xdr:to>
      <xdr:col>9</xdr:col>
      <xdr:colOff>12910</xdr:colOff>
      <xdr:row>36</xdr:row>
      <xdr:rowOff>38685</xdr:rowOff>
    </xdr:to>
    <xdr:pic>
      <xdr:nvPicPr>
        <xdr:cNvPr id="5" name="Picture 4"/>
        <xdr:cNvPicPr>
          <a:picLocks noChangeAspect="1"/>
        </xdr:cNvPicPr>
      </xdr:nvPicPr>
      <xdr:blipFill>
        <a:blip xmlns:r="http://schemas.openxmlformats.org/officeDocument/2006/relationships" r:embed="rId2"/>
        <a:stretch>
          <a:fillRect/>
        </a:stretch>
      </xdr:blipFill>
      <xdr:spPr>
        <a:xfrm>
          <a:off x="2314575" y="480060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752475</xdr:colOff>
      <xdr:row>64</xdr:row>
      <xdr:rowOff>8956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19800" cy="405708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28575</xdr:rowOff>
    </xdr:from>
    <xdr:to>
      <xdr:col>17</xdr:col>
      <xdr:colOff>0</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52425"/>
          <a:ext cx="10363200" cy="6296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114300</xdr:rowOff>
    </xdr:from>
    <xdr:to>
      <xdr:col>3</xdr:col>
      <xdr:colOff>579887</xdr:colOff>
      <xdr:row>48</xdr:row>
      <xdr:rowOff>35270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9725"/>
          <a:ext cx="4456562" cy="2511770"/>
        </a:xfrm>
        <a:prstGeom prst="rect">
          <a:avLst/>
        </a:prstGeom>
      </xdr:spPr>
    </xdr:pic>
    <xdr:clientData/>
  </xdr:twoCellAnchor>
  <xdr:twoCellAnchor editAs="oneCell">
    <xdr:from>
      <xdr:col>0</xdr:col>
      <xdr:colOff>0</xdr:colOff>
      <xdr:row>52</xdr:row>
      <xdr:rowOff>114300</xdr:rowOff>
    </xdr:from>
    <xdr:to>
      <xdr:col>3</xdr:col>
      <xdr:colOff>500632</xdr:colOff>
      <xdr:row>68</xdr:row>
      <xdr:rowOff>53559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5822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95251</xdr:rowOff>
    </xdr:from>
    <xdr:to>
      <xdr:col>11</xdr:col>
      <xdr:colOff>581025</xdr:colOff>
      <xdr:row>24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19101"/>
          <a:ext cx="7286625" cy="3467099"/>
        </a:xfrm>
        <a:prstGeom prst="rect">
          <a:avLst/>
        </a:prstGeom>
      </xdr:spPr>
    </xdr:pic>
    <xdr:clientData/>
  </xdr:twoCellAnchor>
  <xdr:twoCellAnchor editAs="oneCell">
    <xdr:from>
      <xdr:col>0</xdr:col>
      <xdr:colOff>0</xdr:colOff>
      <xdr:row>54</xdr:row>
      <xdr:rowOff>123825</xdr:rowOff>
    </xdr:from>
    <xdr:to>
      <xdr:col>11</xdr:col>
      <xdr:colOff>571500</xdr:colOff>
      <xdr:row>76</xdr:row>
      <xdr:rowOff>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867775"/>
          <a:ext cx="7277100" cy="3438525"/>
        </a:xfrm>
        <a:prstGeom prst="rect">
          <a:avLst/>
        </a:prstGeom>
      </xdr:spPr>
    </xdr:pic>
    <xdr:clientData/>
  </xdr:twoCellAnchor>
  <xdr:twoCellAnchor editAs="oneCell">
    <xdr:from>
      <xdr:col>0</xdr:col>
      <xdr:colOff>0</xdr:colOff>
      <xdr:row>28</xdr:row>
      <xdr:rowOff>133350</xdr:rowOff>
    </xdr:from>
    <xdr:to>
      <xdr:col>11</xdr:col>
      <xdr:colOff>552450</xdr:colOff>
      <xdr:row>50</xdr:row>
      <xdr:rowOff>0</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4667250"/>
          <a:ext cx="7258050" cy="3429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19</xdr:row>
      <xdr:rowOff>9525</xdr:rowOff>
    </xdr:from>
    <xdr:to>
      <xdr:col>7</xdr:col>
      <xdr:colOff>502259</xdr:colOff>
      <xdr:row>35</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80975" y="445770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Omjer NAV-NETO UPLATE ODMF-ova"/>
      <sheetName val="MI ODMF - članstvo"/>
      <sheetName val="MI ODMF - doprinosi"/>
      <sheetName val="ODMF - isplate"/>
      <sheetName val="MI ODMF NAV"/>
      <sheetName val="Broj članova"/>
      <sheetName val="Bruto uplate po članu"/>
      <sheetName val="NAV po članu"/>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31982</v>
          </cell>
          <cell r="EO2">
            <v>32340</v>
          </cell>
          <cell r="EP2" t="str">
            <v/>
          </cell>
          <cell r="EQ2" t="str">
            <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97240</v>
          </cell>
          <cell r="EO3">
            <v>97511</v>
          </cell>
          <cell r="EP3" t="str">
            <v/>
          </cell>
          <cell r="EQ3" t="str">
            <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t="str">
            <v/>
          </cell>
          <cell r="EQ4" t="str">
            <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t="str">
            <v/>
          </cell>
          <cell r="EQ5" t="str">
            <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t="str">
            <v/>
          </cell>
          <cell r="EQ6" t="str">
            <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t="str">
            <v/>
          </cell>
          <cell r="EQ7" t="str">
            <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248679</v>
          </cell>
          <cell r="EO8">
            <v>250033</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384</v>
          </cell>
          <cell r="EO11">
            <v>496</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308</v>
          </cell>
          <cell r="EO12">
            <v>383</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1646</v>
          </cell>
          <cell r="EO17">
            <v>1899</v>
          </cell>
          <cell r="EP17">
            <v>0</v>
          </cell>
          <cell r="EQ17">
            <v>0</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0</v>
          </cell>
          <cell r="EQ26">
            <v>0</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PLATE-ISPLATE)"/>
      <sheetName val="Omjer NAV - UPLATE ZDMF-ova"/>
      <sheetName val="bruto uplate po članu"/>
      <sheetName val="NAV po članu"/>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1453</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28429</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-4.1124057573680428E-3</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8.8015772426408567E-4</v>
          </cell>
          <cell r="FP49">
            <v>-1</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-6</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v>0</v>
          </cell>
          <cell r="FO70">
            <v>0</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v>0</v>
          </cell>
          <cell r="FO71">
            <v>-1</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v>0</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25</v>
          </cell>
          <cell r="FP74">
            <v>-28429</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3.601955749410813E-2</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1.2803827077983748E-2</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2.8140279292271975E-2</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0.14851032396496536</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2.1351436913011362E-2</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1.9100214569629605E-2</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1.241689823771501E-2</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0.11878715396250308</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3.0532203032115093E-2</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4.8788209222976539E-2</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0.11889268000984909</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5.1109782264588975E-2</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2.5537303457736818E-2</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1.5864082451018325E-2</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0.1467867318583137</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7.4431038728059382E-2</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9.0928277463153823E-2</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v>0</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1</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row>
        <row r="22">
          <cell r="A22">
            <v>0</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v>7.7678099749892038E-2</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v>0.29277071210779138</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-1</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13457365.909999996</v>
          </cell>
          <cell r="FQ52">
            <v>13457365.909999996</v>
          </cell>
          <cell r="FR52">
            <v>13457365.909999996</v>
          </cell>
          <cell r="FS52">
            <v>13457365.909999996</v>
          </cell>
          <cell r="FT52">
            <v>13457365.909999996</v>
          </cell>
          <cell r="FU52">
            <v>13457365.909999996</v>
          </cell>
          <cell r="FV52">
            <v>13457365.909999996</v>
          </cell>
          <cell r="FW52">
            <v>13457365.909999996</v>
          </cell>
          <cell r="FX52">
            <v>13457365.909999996</v>
          </cell>
          <cell r="FY52">
            <v>13457365.909999996</v>
          </cell>
          <cell r="FZ52">
            <v>13457365.909999996</v>
          </cell>
          <cell r="GA52">
            <v>13457365.909999996</v>
          </cell>
          <cell r="GB52">
            <v>13457365.909999996</v>
          </cell>
          <cell r="GC52">
            <v>13457365.909999996</v>
          </cell>
          <cell r="GD52">
            <v>13457365.909999996</v>
          </cell>
          <cell r="GE52">
            <v>13457365.909999996</v>
          </cell>
          <cell r="GF52">
            <v>13457365.909999996</v>
          </cell>
          <cell r="GG52">
            <v>13457365.909999996</v>
          </cell>
          <cell r="GH52">
            <v>13457365.909999996</v>
          </cell>
          <cell r="GI52">
            <v>13457365.909999996</v>
          </cell>
          <cell r="GJ52">
            <v>13457365.909999996</v>
          </cell>
          <cell r="GK52">
            <v>13457365.909999996</v>
          </cell>
          <cell r="GL52">
            <v>13457365.909999996</v>
          </cell>
          <cell r="GM52">
            <v>13457365.909999996</v>
          </cell>
          <cell r="GN52">
            <v>13457365.909999996</v>
          </cell>
          <cell r="GO52">
            <v>13457365.909999996</v>
          </cell>
          <cell r="GP52">
            <v>13457365.909999996</v>
          </cell>
          <cell r="GQ52">
            <v>13457365.909999996</v>
          </cell>
          <cell r="GR52">
            <v>13457365.909999996</v>
          </cell>
          <cell r="GS52">
            <v>13457365.909999996</v>
          </cell>
          <cell r="GT52">
            <v>13457365.909999996</v>
          </cell>
          <cell r="GU52">
            <v>13457365.909999996</v>
          </cell>
          <cell r="GV52">
            <v>13457365.909999996</v>
          </cell>
          <cell r="GW52">
            <v>13457365.909999996</v>
          </cell>
          <cell r="GX52">
            <v>13457365.909999996</v>
          </cell>
          <cell r="GY52">
            <v>13457365.909999996</v>
          </cell>
          <cell r="GZ52">
            <v>13457365.909999996</v>
          </cell>
          <cell r="HA52">
            <v>13457365.909999996</v>
          </cell>
          <cell r="HB52">
            <v>13457365.909999996</v>
          </cell>
          <cell r="HC52">
            <v>13457365.909999996</v>
          </cell>
          <cell r="HD52">
            <v>13457365.909999996</v>
          </cell>
          <cell r="HE52">
            <v>13457365.909999996</v>
          </cell>
          <cell r="HF52">
            <v>13457365.909999996</v>
          </cell>
          <cell r="HG52">
            <v>13457365.909999996</v>
          </cell>
          <cell r="HH52">
            <v>13457365.909999996</v>
          </cell>
          <cell r="HI52">
            <v>13457365.909999996</v>
          </cell>
          <cell r="HJ52">
            <v>13457365.909999996</v>
          </cell>
          <cell r="HK52">
            <v>13457365.909999996</v>
          </cell>
          <cell r="HL52">
            <v>13457365.909999996</v>
          </cell>
          <cell r="HM52">
            <v>13457365.909999996</v>
          </cell>
          <cell r="HN52">
            <v>13457365.909999996</v>
          </cell>
          <cell r="HO52">
            <v>13457365.909999996</v>
          </cell>
          <cell r="HP52">
            <v>13457365.909999996</v>
          </cell>
          <cell r="HQ52">
            <v>13457365.909999996</v>
          </cell>
          <cell r="HR52">
            <v>13457365.909999996</v>
          </cell>
          <cell r="HS52">
            <v>13457365.909999996</v>
          </cell>
          <cell r="HT52">
            <v>13457365.909999996</v>
          </cell>
          <cell r="HU52">
            <v>13457365.909999996</v>
          </cell>
          <cell r="HV52">
            <v>13457365.909999996</v>
          </cell>
          <cell r="HW52">
            <v>13457365.909999996</v>
          </cell>
          <cell r="HX52">
            <v>13457365.909999996</v>
          </cell>
          <cell r="HY52">
            <v>13457365.909999996</v>
          </cell>
          <cell r="HZ52">
            <v>13457365.909999996</v>
          </cell>
          <cell r="IA52">
            <v>13457365.909999996</v>
          </cell>
          <cell r="IB52">
            <v>13457365.909999996</v>
          </cell>
          <cell r="IC52">
            <v>13457365.909999996</v>
          </cell>
          <cell r="ID52">
            <v>13457365.909999996</v>
          </cell>
          <cell r="IE52">
            <v>13457365.909999996</v>
          </cell>
          <cell r="IF52">
            <v>13457365.909999996</v>
          </cell>
          <cell r="IG52">
            <v>13457365.909999996</v>
          </cell>
          <cell r="IH52">
            <v>13457365.909999996</v>
          </cell>
          <cell r="II52">
            <v>13457365.909999996</v>
          </cell>
          <cell r="IJ52">
            <v>13457365.909999996</v>
          </cell>
          <cell r="IK52">
            <v>13457365.909999996</v>
          </cell>
          <cell r="IL52">
            <v>13457365.909999996</v>
          </cell>
          <cell r="IM52">
            <v>13457365.909999996</v>
          </cell>
          <cell r="IN52">
            <v>13457365.909999996</v>
          </cell>
          <cell r="IO52">
            <v>13457365.909999996</v>
          </cell>
          <cell r="IP52">
            <v>13457365.909999996</v>
          </cell>
          <cell r="IQ52">
            <v>13457365.909999996</v>
          </cell>
          <cell r="IR52">
            <v>13457365.909999996</v>
          </cell>
          <cell r="IS52">
            <v>13457365.909999996</v>
          </cell>
          <cell r="IT52">
            <v>13457365.909999996</v>
          </cell>
          <cell r="IU52">
            <v>13457365.909999996</v>
          </cell>
          <cell r="IV52">
            <v>13457365.909999996</v>
          </cell>
          <cell r="IW52">
            <v>13457365.909999996</v>
          </cell>
          <cell r="IX52">
            <v>13457365.909999996</v>
          </cell>
          <cell r="IY52">
            <v>13457365.909999996</v>
          </cell>
          <cell r="IZ52">
            <v>13457365.909999996</v>
          </cell>
          <cell r="JA52">
            <v>13457365.909999996</v>
          </cell>
          <cell r="JB52">
            <v>13457365.909999996</v>
          </cell>
          <cell r="JC52">
            <v>13457365.909999996</v>
          </cell>
          <cell r="JD52">
            <v>13457365.909999996</v>
          </cell>
          <cell r="JE52">
            <v>13457365.909999996</v>
          </cell>
          <cell r="JF52">
            <v>13457365.909999996</v>
          </cell>
          <cell r="JG52">
            <v>13457365.909999996</v>
          </cell>
          <cell r="JH52">
            <v>13457365.909999996</v>
          </cell>
          <cell r="JI52">
            <v>13457365.909999996</v>
          </cell>
          <cell r="JJ52">
            <v>13457365.909999996</v>
          </cell>
          <cell r="JK52">
            <v>13457365.909999996</v>
          </cell>
          <cell r="JL52">
            <v>13457365.909999996</v>
          </cell>
          <cell r="JM52">
            <v>13457365.909999996</v>
          </cell>
          <cell r="JN52">
            <v>13457365.909999996</v>
          </cell>
          <cell r="JO52">
            <v>13457365.909999996</v>
          </cell>
          <cell r="JP52">
            <v>13457365.909999996</v>
          </cell>
          <cell r="JQ52">
            <v>13457365.909999996</v>
          </cell>
          <cell r="JR52">
            <v>13457365.909999996</v>
          </cell>
          <cell r="JS52">
            <v>13457365.909999996</v>
          </cell>
          <cell r="JT52">
            <v>13457365.909999996</v>
          </cell>
          <cell r="JU52">
            <v>13457365.909999996</v>
          </cell>
          <cell r="JV52">
            <v>13457365.909999996</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32648837.739999998</v>
          </cell>
          <cell r="FQ53">
            <v>32648837.739999998</v>
          </cell>
          <cell r="FR53">
            <v>32648837.739999998</v>
          </cell>
          <cell r="FS53">
            <v>32648837.739999998</v>
          </cell>
          <cell r="FT53">
            <v>32648837.739999998</v>
          </cell>
          <cell r="FU53">
            <v>32648837.739999998</v>
          </cell>
          <cell r="FV53">
            <v>32648837.739999998</v>
          </cell>
          <cell r="FW53">
            <v>32648837.739999998</v>
          </cell>
          <cell r="FX53">
            <v>32648837.739999998</v>
          </cell>
          <cell r="FY53">
            <v>32648837.739999998</v>
          </cell>
          <cell r="FZ53">
            <v>32648837.739999998</v>
          </cell>
          <cell r="GA53">
            <v>32648837.739999998</v>
          </cell>
          <cell r="GB53">
            <v>32648837.739999998</v>
          </cell>
          <cell r="GC53">
            <v>32648837.739999998</v>
          </cell>
          <cell r="GD53">
            <v>32648837.739999998</v>
          </cell>
          <cell r="GE53">
            <v>32648837.739999998</v>
          </cell>
          <cell r="GF53">
            <v>32648837.739999998</v>
          </cell>
          <cell r="GG53">
            <v>32648837.739999998</v>
          </cell>
          <cell r="GH53">
            <v>32648837.739999998</v>
          </cell>
          <cell r="GI53">
            <v>32648837.739999998</v>
          </cell>
          <cell r="GJ53">
            <v>32648837.739999998</v>
          </cell>
          <cell r="GK53">
            <v>32648837.739999998</v>
          </cell>
          <cell r="GL53">
            <v>32648837.739999998</v>
          </cell>
          <cell r="GM53">
            <v>32648837.739999998</v>
          </cell>
          <cell r="GN53">
            <v>32648837.739999998</v>
          </cell>
          <cell r="GO53">
            <v>32648837.739999998</v>
          </cell>
          <cell r="GP53">
            <v>32648837.739999998</v>
          </cell>
          <cell r="GQ53">
            <v>32648837.739999998</v>
          </cell>
          <cell r="GR53">
            <v>32648837.739999998</v>
          </cell>
          <cell r="GS53">
            <v>32648837.739999998</v>
          </cell>
          <cell r="GT53">
            <v>32648837.739999998</v>
          </cell>
          <cell r="GU53">
            <v>32648837.739999998</v>
          </cell>
          <cell r="GV53">
            <v>32648837.739999998</v>
          </cell>
          <cell r="GW53">
            <v>32648837.739999998</v>
          </cell>
          <cell r="GX53">
            <v>32648837.739999998</v>
          </cell>
          <cell r="GY53">
            <v>32648837.739999998</v>
          </cell>
          <cell r="GZ53">
            <v>32648837.739999998</v>
          </cell>
          <cell r="HA53">
            <v>32648837.739999998</v>
          </cell>
          <cell r="HB53">
            <v>32648837.739999998</v>
          </cell>
          <cell r="HC53">
            <v>32648837.739999998</v>
          </cell>
          <cell r="HD53">
            <v>32648837.739999998</v>
          </cell>
          <cell r="HE53">
            <v>32648837.739999998</v>
          </cell>
          <cell r="HF53">
            <v>32648837.739999998</v>
          </cell>
          <cell r="HG53">
            <v>32648837.739999998</v>
          </cell>
          <cell r="HH53">
            <v>32648837.739999998</v>
          </cell>
          <cell r="HI53">
            <v>32648837.739999998</v>
          </cell>
          <cell r="HJ53">
            <v>32648837.739999998</v>
          </cell>
          <cell r="HK53">
            <v>32648837.739999998</v>
          </cell>
          <cell r="HL53">
            <v>32648837.739999998</v>
          </cell>
          <cell r="HM53">
            <v>32648837.739999998</v>
          </cell>
          <cell r="HN53">
            <v>32648837.739999998</v>
          </cell>
          <cell r="HO53">
            <v>32648837.739999998</v>
          </cell>
          <cell r="HP53">
            <v>32648837.739999998</v>
          </cell>
          <cell r="HQ53">
            <v>32648837.739999998</v>
          </cell>
          <cell r="HR53">
            <v>32648837.739999998</v>
          </cell>
          <cell r="HS53">
            <v>32648837.739999998</v>
          </cell>
          <cell r="HT53">
            <v>32648837.739999998</v>
          </cell>
          <cell r="HU53">
            <v>32648837.739999998</v>
          </cell>
          <cell r="HV53">
            <v>32648837.739999998</v>
          </cell>
          <cell r="HW53">
            <v>32648837.739999998</v>
          </cell>
          <cell r="HX53">
            <v>32648837.739999998</v>
          </cell>
          <cell r="HY53">
            <v>32648837.739999998</v>
          </cell>
          <cell r="HZ53">
            <v>32648837.739999998</v>
          </cell>
          <cell r="IA53">
            <v>32648837.739999998</v>
          </cell>
          <cell r="IB53">
            <v>32648837.739999998</v>
          </cell>
          <cell r="IC53">
            <v>32648837.739999998</v>
          </cell>
          <cell r="ID53">
            <v>32648837.739999998</v>
          </cell>
          <cell r="IE53">
            <v>32648837.739999998</v>
          </cell>
          <cell r="IF53">
            <v>32648837.739999998</v>
          </cell>
          <cell r="IG53">
            <v>32648837.739999998</v>
          </cell>
          <cell r="IH53">
            <v>32648837.739999998</v>
          </cell>
          <cell r="II53">
            <v>32648837.739999998</v>
          </cell>
          <cell r="IJ53">
            <v>32648837.739999998</v>
          </cell>
          <cell r="IK53">
            <v>32648837.739999998</v>
          </cell>
          <cell r="IL53">
            <v>32648837.739999998</v>
          </cell>
          <cell r="IM53">
            <v>32648837.739999998</v>
          </cell>
          <cell r="IN53">
            <v>32648837.739999998</v>
          </cell>
          <cell r="IO53">
            <v>32648837.739999998</v>
          </cell>
          <cell r="IP53">
            <v>32648837.739999998</v>
          </cell>
          <cell r="IQ53">
            <v>32648837.739999998</v>
          </cell>
          <cell r="IR53">
            <v>32648837.739999998</v>
          </cell>
          <cell r="IS53">
            <v>32648837.739999998</v>
          </cell>
          <cell r="IT53">
            <v>32648837.739999998</v>
          </cell>
          <cell r="IU53">
            <v>32648837.739999998</v>
          </cell>
          <cell r="IV53">
            <v>32648837.739999998</v>
          </cell>
          <cell r="IW53">
            <v>32648837.739999998</v>
          </cell>
          <cell r="IX53">
            <v>32648837.739999998</v>
          </cell>
          <cell r="IY53">
            <v>32648837.739999998</v>
          </cell>
          <cell r="IZ53">
            <v>32648837.739999998</v>
          </cell>
          <cell r="JA53">
            <v>32648837.739999998</v>
          </cell>
          <cell r="JB53">
            <v>32648837.739999998</v>
          </cell>
          <cell r="JC53">
            <v>32648837.739999998</v>
          </cell>
          <cell r="JD53">
            <v>32648837.739999998</v>
          </cell>
          <cell r="JE53">
            <v>32648837.739999998</v>
          </cell>
          <cell r="JF53">
            <v>32648837.739999998</v>
          </cell>
          <cell r="JG53">
            <v>32648837.739999998</v>
          </cell>
          <cell r="JH53">
            <v>32648837.739999998</v>
          </cell>
          <cell r="JI53">
            <v>32648837.739999998</v>
          </cell>
          <cell r="JJ53">
            <v>32648837.739999998</v>
          </cell>
          <cell r="JK53">
            <v>32648837.739999998</v>
          </cell>
          <cell r="JL53">
            <v>32648837.739999998</v>
          </cell>
          <cell r="JM53">
            <v>32648837.739999998</v>
          </cell>
          <cell r="JN53">
            <v>32648837.739999998</v>
          </cell>
          <cell r="JO53">
            <v>32648837.739999998</v>
          </cell>
          <cell r="JP53">
            <v>32648837.739999998</v>
          </cell>
          <cell r="JQ53">
            <v>32648837.739999998</v>
          </cell>
          <cell r="JR53">
            <v>32648837.739999998</v>
          </cell>
          <cell r="JS53">
            <v>32648837.739999998</v>
          </cell>
          <cell r="JT53">
            <v>32648837.739999998</v>
          </cell>
          <cell r="JU53">
            <v>32648837.739999998</v>
          </cell>
          <cell r="JV53">
            <v>32648837.739999998</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56495277.300000004</v>
          </cell>
          <cell r="FQ54">
            <v>56495277.300000004</v>
          </cell>
          <cell r="FR54">
            <v>56495277.300000004</v>
          </cell>
          <cell r="FS54">
            <v>56495277.300000004</v>
          </cell>
          <cell r="FT54">
            <v>56495277.300000004</v>
          </cell>
          <cell r="FU54">
            <v>56495277.300000004</v>
          </cell>
          <cell r="FV54">
            <v>56495277.300000004</v>
          </cell>
          <cell r="FW54">
            <v>56495277.300000004</v>
          </cell>
          <cell r="FX54">
            <v>56495277.300000004</v>
          </cell>
          <cell r="FY54">
            <v>56495277.300000004</v>
          </cell>
          <cell r="FZ54">
            <v>56495277.300000004</v>
          </cell>
          <cell r="GA54">
            <v>56495277.300000004</v>
          </cell>
          <cell r="GB54">
            <v>56495277.300000004</v>
          </cell>
          <cell r="GC54">
            <v>56495277.300000004</v>
          </cell>
          <cell r="GD54">
            <v>56495277.300000004</v>
          </cell>
          <cell r="GE54">
            <v>56495277.300000004</v>
          </cell>
          <cell r="GF54">
            <v>56495277.300000004</v>
          </cell>
          <cell r="GG54">
            <v>56495277.300000004</v>
          </cell>
          <cell r="GH54">
            <v>56495277.300000004</v>
          </cell>
          <cell r="GI54">
            <v>56495277.300000004</v>
          </cell>
          <cell r="GJ54">
            <v>56495277.300000004</v>
          </cell>
          <cell r="GK54">
            <v>56495277.300000004</v>
          </cell>
          <cell r="GL54">
            <v>56495277.300000004</v>
          </cell>
          <cell r="GM54">
            <v>56495277.300000004</v>
          </cell>
          <cell r="GN54">
            <v>56495277.300000004</v>
          </cell>
          <cell r="GO54">
            <v>56495277.300000004</v>
          </cell>
          <cell r="GP54">
            <v>56495277.300000004</v>
          </cell>
          <cell r="GQ54">
            <v>56495277.300000004</v>
          </cell>
          <cell r="GR54">
            <v>56495277.300000004</v>
          </cell>
          <cell r="GS54">
            <v>56495277.300000004</v>
          </cell>
          <cell r="GT54">
            <v>56495277.300000004</v>
          </cell>
          <cell r="GU54">
            <v>56495277.300000004</v>
          </cell>
          <cell r="GV54">
            <v>56495277.300000004</v>
          </cell>
          <cell r="GW54">
            <v>56495277.300000004</v>
          </cell>
          <cell r="GX54">
            <v>56495277.300000004</v>
          </cell>
          <cell r="GY54">
            <v>56495277.300000004</v>
          </cell>
          <cell r="GZ54">
            <v>56495277.300000004</v>
          </cell>
          <cell r="HA54">
            <v>56495277.300000004</v>
          </cell>
          <cell r="HB54">
            <v>56495277.300000004</v>
          </cell>
          <cell r="HC54">
            <v>56495277.300000004</v>
          </cell>
          <cell r="HD54">
            <v>56495277.300000004</v>
          </cell>
          <cell r="HE54">
            <v>56495277.300000004</v>
          </cell>
          <cell r="HF54">
            <v>56495277.300000004</v>
          </cell>
          <cell r="HG54">
            <v>56495277.300000004</v>
          </cell>
          <cell r="HH54">
            <v>56495277.300000004</v>
          </cell>
          <cell r="HI54">
            <v>56495277.300000004</v>
          </cell>
          <cell r="HJ54">
            <v>56495277.300000004</v>
          </cell>
          <cell r="HK54">
            <v>56495277.300000004</v>
          </cell>
          <cell r="HL54">
            <v>56495277.300000004</v>
          </cell>
          <cell r="HM54">
            <v>56495277.300000004</v>
          </cell>
          <cell r="HN54">
            <v>56495277.300000004</v>
          </cell>
          <cell r="HO54">
            <v>56495277.300000004</v>
          </cell>
          <cell r="HP54">
            <v>56495277.300000004</v>
          </cell>
          <cell r="HQ54">
            <v>56495277.300000004</v>
          </cell>
          <cell r="HR54">
            <v>56495277.300000004</v>
          </cell>
          <cell r="HS54">
            <v>56495277.300000004</v>
          </cell>
          <cell r="HT54">
            <v>56495277.300000004</v>
          </cell>
          <cell r="HU54">
            <v>56495277.300000004</v>
          </cell>
          <cell r="HV54">
            <v>56495277.300000004</v>
          </cell>
          <cell r="HW54">
            <v>56495277.300000004</v>
          </cell>
          <cell r="HX54">
            <v>56495277.300000004</v>
          </cell>
          <cell r="HY54">
            <v>56495277.300000004</v>
          </cell>
          <cell r="HZ54">
            <v>56495277.300000004</v>
          </cell>
          <cell r="IA54">
            <v>56495277.300000004</v>
          </cell>
          <cell r="IB54">
            <v>56495277.300000004</v>
          </cell>
          <cell r="IC54">
            <v>56495277.300000004</v>
          </cell>
          <cell r="ID54">
            <v>56495277.300000004</v>
          </cell>
          <cell r="IE54">
            <v>56495277.300000004</v>
          </cell>
          <cell r="IF54">
            <v>56495277.300000004</v>
          </cell>
          <cell r="IG54">
            <v>56495277.300000004</v>
          </cell>
          <cell r="IH54">
            <v>56495277.300000004</v>
          </cell>
          <cell r="II54">
            <v>56495277.300000004</v>
          </cell>
          <cell r="IJ54">
            <v>56495277.300000004</v>
          </cell>
          <cell r="IK54">
            <v>56495277.300000004</v>
          </cell>
          <cell r="IL54">
            <v>56495277.300000004</v>
          </cell>
          <cell r="IM54">
            <v>56495277.300000004</v>
          </cell>
          <cell r="IN54">
            <v>56495277.300000004</v>
          </cell>
          <cell r="IO54">
            <v>56495277.300000004</v>
          </cell>
          <cell r="IP54">
            <v>56495277.300000004</v>
          </cell>
          <cell r="IQ54">
            <v>56495277.300000004</v>
          </cell>
          <cell r="IR54">
            <v>56495277.300000004</v>
          </cell>
          <cell r="IS54">
            <v>56495277.300000004</v>
          </cell>
          <cell r="IT54">
            <v>56495277.300000004</v>
          </cell>
          <cell r="IU54">
            <v>56495277.300000004</v>
          </cell>
          <cell r="IV54">
            <v>56495277.300000004</v>
          </cell>
          <cell r="IW54">
            <v>56495277.300000004</v>
          </cell>
          <cell r="IX54">
            <v>56495277.300000004</v>
          </cell>
          <cell r="IY54">
            <v>56495277.300000004</v>
          </cell>
          <cell r="IZ54">
            <v>56495277.300000004</v>
          </cell>
          <cell r="JA54">
            <v>56495277.300000004</v>
          </cell>
          <cell r="JB54">
            <v>56495277.300000004</v>
          </cell>
          <cell r="JC54">
            <v>56495277.300000004</v>
          </cell>
          <cell r="JD54">
            <v>56495277.300000004</v>
          </cell>
          <cell r="JE54">
            <v>56495277.300000004</v>
          </cell>
          <cell r="JF54">
            <v>56495277.300000004</v>
          </cell>
          <cell r="JG54">
            <v>56495277.300000004</v>
          </cell>
          <cell r="JH54">
            <v>56495277.300000004</v>
          </cell>
          <cell r="JI54">
            <v>56495277.300000004</v>
          </cell>
          <cell r="JJ54">
            <v>56495277.300000004</v>
          </cell>
          <cell r="JK54">
            <v>56495277.300000004</v>
          </cell>
          <cell r="JL54">
            <v>56495277.300000004</v>
          </cell>
          <cell r="JM54">
            <v>56495277.300000004</v>
          </cell>
          <cell r="JN54">
            <v>56495277.300000004</v>
          </cell>
          <cell r="JO54">
            <v>56495277.300000004</v>
          </cell>
          <cell r="JP54">
            <v>56495277.300000004</v>
          </cell>
          <cell r="JQ54">
            <v>56495277.300000004</v>
          </cell>
          <cell r="JR54">
            <v>56495277.300000004</v>
          </cell>
          <cell r="JS54">
            <v>56495277.300000004</v>
          </cell>
          <cell r="JT54">
            <v>56495277.300000004</v>
          </cell>
          <cell r="JU54">
            <v>56495277.300000004</v>
          </cell>
          <cell r="JV54">
            <v>56495277.300000004</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71801109.370000005</v>
          </cell>
          <cell r="FQ55">
            <v>71801109.370000005</v>
          </cell>
          <cell r="FR55">
            <v>71801109.370000005</v>
          </cell>
          <cell r="FS55">
            <v>71801109.370000005</v>
          </cell>
          <cell r="FT55">
            <v>71801109.370000005</v>
          </cell>
          <cell r="FU55">
            <v>71801109.370000005</v>
          </cell>
          <cell r="FV55">
            <v>71801109.370000005</v>
          </cell>
          <cell r="FW55">
            <v>71801109.370000005</v>
          </cell>
          <cell r="FX55">
            <v>71801109.370000005</v>
          </cell>
          <cell r="FY55">
            <v>71801109.370000005</v>
          </cell>
          <cell r="FZ55">
            <v>71801109.370000005</v>
          </cell>
          <cell r="GA55">
            <v>71801109.370000005</v>
          </cell>
          <cell r="GB55">
            <v>71801109.370000005</v>
          </cell>
          <cell r="GC55">
            <v>71801109.370000005</v>
          </cell>
          <cell r="GD55">
            <v>71801109.370000005</v>
          </cell>
          <cell r="GE55">
            <v>71801109.370000005</v>
          </cell>
          <cell r="GF55">
            <v>71801109.370000005</v>
          </cell>
          <cell r="GG55">
            <v>71801109.370000005</v>
          </cell>
          <cell r="GH55">
            <v>71801109.370000005</v>
          </cell>
          <cell r="GI55">
            <v>71801109.370000005</v>
          </cell>
          <cell r="GJ55">
            <v>71801109.370000005</v>
          </cell>
          <cell r="GK55">
            <v>71801109.370000005</v>
          </cell>
          <cell r="GL55">
            <v>71801109.370000005</v>
          </cell>
          <cell r="GM55">
            <v>71801109.370000005</v>
          </cell>
          <cell r="GN55">
            <v>71801109.370000005</v>
          </cell>
          <cell r="GO55">
            <v>71801109.370000005</v>
          </cell>
          <cell r="GP55">
            <v>71801109.370000005</v>
          </cell>
          <cell r="GQ55">
            <v>71801109.370000005</v>
          </cell>
          <cell r="GR55">
            <v>71801109.370000005</v>
          </cell>
          <cell r="GS55">
            <v>71801109.370000005</v>
          </cell>
          <cell r="GT55">
            <v>71801109.370000005</v>
          </cell>
          <cell r="GU55">
            <v>71801109.370000005</v>
          </cell>
          <cell r="GV55">
            <v>71801109.370000005</v>
          </cell>
          <cell r="GW55">
            <v>71801109.370000005</v>
          </cell>
          <cell r="GX55">
            <v>71801109.370000005</v>
          </cell>
          <cell r="GY55">
            <v>71801109.370000005</v>
          </cell>
          <cell r="GZ55">
            <v>71801109.370000005</v>
          </cell>
          <cell r="HA55">
            <v>71801109.370000005</v>
          </cell>
          <cell r="HB55">
            <v>71801109.370000005</v>
          </cell>
          <cell r="HC55">
            <v>71801109.370000005</v>
          </cell>
          <cell r="HD55">
            <v>71801109.370000005</v>
          </cell>
          <cell r="HE55">
            <v>71801109.370000005</v>
          </cell>
          <cell r="HF55">
            <v>71801109.370000005</v>
          </cell>
          <cell r="HG55">
            <v>71801109.370000005</v>
          </cell>
          <cell r="HH55">
            <v>71801109.370000005</v>
          </cell>
          <cell r="HI55">
            <v>71801109.370000005</v>
          </cell>
          <cell r="HJ55">
            <v>71801109.370000005</v>
          </cell>
          <cell r="HK55">
            <v>71801109.370000005</v>
          </cell>
          <cell r="HL55">
            <v>71801109.370000005</v>
          </cell>
          <cell r="HM55">
            <v>71801109.370000005</v>
          </cell>
          <cell r="HN55">
            <v>71801109.370000005</v>
          </cell>
          <cell r="HO55">
            <v>71801109.370000005</v>
          </cell>
          <cell r="HP55">
            <v>71801109.370000005</v>
          </cell>
          <cell r="HQ55">
            <v>71801109.370000005</v>
          </cell>
          <cell r="HR55">
            <v>71801109.370000005</v>
          </cell>
          <cell r="HS55">
            <v>71801109.370000005</v>
          </cell>
          <cell r="HT55">
            <v>71801109.370000005</v>
          </cell>
          <cell r="HU55">
            <v>71801109.370000005</v>
          </cell>
          <cell r="HV55">
            <v>71801109.370000005</v>
          </cell>
          <cell r="HW55">
            <v>71801109.370000005</v>
          </cell>
          <cell r="HX55">
            <v>71801109.370000005</v>
          </cell>
          <cell r="HY55">
            <v>71801109.370000005</v>
          </cell>
          <cell r="HZ55">
            <v>71801109.370000005</v>
          </cell>
          <cell r="IA55">
            <v>71801109.370000005</v>
          </cell>
          <cell r="IB55">
            <v>71801109.370000005</v>
          </cell>
          <cell r="IC55">
            <v>71801109.370000005</v>
          </cell>
          <cell r="ID55">
            <v>71801109.370000005</v>
          </cell>
          <cell r="IE55">
            <v>71801109.370000005</v>
          </cell>
          <cell r="IF55">
            <v>71801109.370000005</v>
          </cell>
          <cell r="IG55">
            <v>71801109.370000005</v>
          </cell>
          <cell r="IH55">
            <v>71801109.370000005</v>
          </cell>
          <cell r="II55">
            <v>71801109.370000005</v>
          </cell>
          <cell r="IJ55">
            <v>71801109.370000005</v>
          </cell>
          <cell r="IK55">
            <v>71801109.370000005</v>
          </cell>
          <cell r="IL55">
            <v>71801109.370000005</v>
          </cell>
          <cell r="IM55">
            <v>71801109.370000005</v>
          </cell>
          <cell r="IN55">
            <v>71801109.370000005</v>
          </cell>
          <cell r="IO55">
            <v>71801109.370000005</v>
          </cell>
          <cell r="IP55">
            <v>71801109.370000005</v>
          </cell>
          <cell r="IQ55">
            <v>71801109.370000005</v>
          </cell>
          <cell r="IR55">
            <v>71801109.370000005</v>
          </cell>
          <cell r="IS55">
            <v>71801109.370000005</v>
          </cell>
          <cell r="IT55">
            <v>71801109.370000005</v>
          </cell>
          <cell r="IU55">
            <v>71801109.370000005</v>
          </cell>
          <cell r="IV55">
            <v>71801109.370000005</v>
          </cell>
          <cell r="IW55">
            <v>71801109.370000005</v>
          </cell>
          <cell r="IX55">
            <v>71801109.370000005</v>
          </cell>
          <cell r="IY55">
            <v>71801109.370000005</v>
          </cell>
          <cell r="IZ55">
            <v>71801109.370000005</v>
          </cell>
          <cell r="JA55">
            <v>71801109.370000005</v>
          </cell>
          <cell r="JB55">
            <v>71801109.370000005</v>
          </cell>
          <cell r="JC55">
            <v>71801109.370000005</v>
          </cell>
          <cell r="JD55">
            <v>71801109.370000005</v>
          </cell>
          <cell r="JE55">
            <v>71801109.370000005</v>
          </cell>
          <cell r="JF55">
            <v>71801109.370000005</v>
          </cell>
          <cell r="JG55">
            <v>71801109.370000005</v>
          </cell>
          <cell r="JH55">
            <v>71801109.370000005</v>
          </cell>
          <cell r="JI55">
            <v>71801109.370000005</v>
          </cell>
          <cell r="JJ55">
            <v>71801109.370000005</v>
          </cell>
          <cell r="JK55">
            <v>71801109.370000005</v>
          </cell>
          <cell r="JL55">
            <v>71801109.370000005</v>
          </cell>
          <cell r="JM55">
            <v>71801109.370000005</v>
          </cell>
          <cell r="JN55">
            <v>71801109.370000005</v>
          </cell>
          <cell r="JO55">
            <v>71801109.370000005</v>
          </cell>
          <cell r="JP55">
            <v>71801109.370000005</v>
          </cell>
          <cell r="JQ55">
            <v>71801109.370000005</v>
          </cell>
          <cell r="JR55">
            <v>71801109.370000005</v>
          </cell>
          <cell r="JS55">
            <v>71801109.370000005</v>
          </cell>
          <cell r="JT55">
            <v>71801109.370000005</v>
          </cell>
          <cell r="JU55">
            <v>71801109.370000005</v>
          </cell>
          <cell r="JV55">
            <v>71801109.370000005</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19691744.149999995</v>
          </cell>
          <cell r="FQ56">
            <v>19691744.149999995</v>
          </cell>
          <cell r="FR56">
            <v>19691744.149999995</v>
          </cell>
          <cell r="FS56">
            <v>19691744.149999995</v>
          </cell>
          <cell r="FT56">
            <v>19691744.149999995</v>
          </cell>
          <cell r="FU56">
            <v>19691744.149999995</v>
          </cell>
          <cell r="FV56">
            <v>19691744.149999995</v>
          </cell>
          <cell r="FW56">
            <v>19691744.149999995</v>
          </cell>
          <cell r="FX56">
            <v>19691744.149999995</v>
          </cell>
          <cell r="FY56">
            <v>19691744.149999995</v>
          </cell>
          <cell r="FZ56">
            <v>19691744.149999995</v>
          </cell>
          <cell r="GA56">
            <v>19691744.149999995</v>
          </cell>
          <cell r="GB56">
            <v>19691744.149999995</v>
          </cell>
          <cell r="GC56">
            <v>19691744.149999995</v>
          </cell>
          <cell r="GD56">
            <v>19691744.149999995</v>
          </cell>
          <cell r="GE56">
            <v>19691744.149999995</v>
          </cell>
          <cell r="GF56">
            <v>19691744.149999995</v>
          </cell>
          <cell r="GG56">
            <v>19691744.149999995</v>
          </cell>
          <cell r="GH56">
            <v>19691744.149999995</v>
          </cell>
          <cell r="GI56">
            <v>19691744.149999995</v>
          </cell>
          <cell r="GJ56">
            <v>19691744.149999995</v>
          </cell>
          <cell r="GK56">
            <v>19691744.149999995</v>
          </cell>
          <cell r="GL56">
            <v>19691744.149999995</v>
          </cell>
          <cell r="GM56">
            <v>19691744.149999995</v>
          </cell>
          <cell r="GN56">
            <v>19691744.149999995</v>
          </cell>
          <cell r="GO56">
            <v>19691744.149999995</v>
          </cell>
          <cell r="GP56">
            <v>19691744.149999995</v>
          </cell>
          <cell r="GQ56">
            <v>19691744.149999995</v>
          </cell>
          <cell r="GR56">
            <v>19691744.149999995</v>
          </cell>
          <cell r="GS56">
            <v>19691744.149999995</v>
          </cell>
          <cell r="GT56">
            <v>19691744.149999995</v>
          </cell>
          <cell r="GU56">
            <v>19691744.149999995</v>
          </cell>
          <cell r="GV56">
            <v>19691744.149999995</v>
          </cell>
          <cell r="GW56">
            <v>19691744.149999995</v>
          </cell>
          <cell r="GX56">
            <v>19691744.149999995</v>
          </cell>
          <cell r="GY56">
            <v>19691744.149999995</v>
          </cell>
          <cell r="GZ56">
            <v>19691744.149999995</v>
          </cell>
          <cell r="HA56">
            <v>19691744.149999995</v>
          </cell>
          <cell r="HB56">
            <v>19691744.149999995</v>
          </cell>
          <cell r="HC56">
            <v>19691744.149999995</v>
          </cell>
          <cell r="HD56">
            <v>19691744.149999995</v>
          </cell>
          <cell r="HE56">
            <v>19691744.149999995</v>
          </cell>
          <cell r="HF56">
            <v>19691744.149999995</v>
          </cell>
          <cell r="HG56">
            <v>19691744.149999995</v>
          </cell>
          <cell r="HH56">
            <v>19691744.149999995</v>
          </cell>
          <cell r="HI56">
            <v>19691744.149999995</v>
          </cell>
          <cell r="HJ56">
            <v>19691744.149999995</v>
          </cell>
          <cell r="HK56">
            <v>19691744.149999995</v>
          </cell>
          <cell r="HL56">
            <v>19691744.149999995</v>
          </cell>
          <cell r="HM56">
            <v>19691744.149999995</v>
          </cell>
          <cell r="HN56">
            <v>19691744.149999995</v>
          </cell>
          <cell r="HO56">
            <v>19691744.149999995</v>
          </cell>
          <cell r="HP56">
            <v>19691744.149999995</v>
          </cell>
          <cell r="HQ56">
            <v>19691744.149999995</v>
          </cell>
          <cell r="HR56">
            <v>19691744.149999995</v>
          </cell>
          <cell r="HS56">
            <v>19691744.149999995</v>
          </cell>
          <cell r="HT56">
            <v>19691744.149999995</v>
          </cell>
          <cell r="HU56">
            <v>19691744.149999995</v>
          </cell>
          <cell r="HV56">
            <v>19691744.149999995</v>
          </cell>
          <cell r="HW56">
            <v>19691744.149999995</v>
          </cell>
          <cell r="HX56">
            <v>19691744.149999995</v>
          </cell>
          <cell r="HY56">
            <v>19691744.149999995</v>
          </cell>
          <cell r="HZ56">
            <v>19691744.149999995</v>
          </cell>
          <cell r="IA56">
            <v>19691744.149999995</v>
          </cell>
          <cell r="IB56">
            <v>19691744.149999995</v>
          </cell>
          <cell r="IC56">
            <v>19691744.149999995</v>
          </cell>
          <cell r="ID56">
            <v>19691744.149999995</v>
          </cell>
          <cell r="IE56">
            <v>19691744.149999995</v>
          </cell>
          <cell r="IF56">
            <v>19691744.149999995</v>
          </cell>
          <cell r="IG56">
            <v>19691744.149999995</v>
          </cell>
          <cell r="IH56">
            <v>19691744.149999995</v>
          </cell>
          <cell r="II56">
            <v>19691744.149999995</v>
          </cell>
          <cell r="IJ56">
            <v>19691744.149999995</v>
          </cell>
          <cell r="IK56">
            <v>19691744.149999995</v>
          </cell>
          <cell r="IL56">
            <v>19691744.149999995</v>
          </cell>
          <cell r="IM56">
            <v>19691744.149999995</v>
          </cell>
          <cell r="IN56">
            <v>19691744.149999995</v>
          </cell>
          <cell r="IO56">
            <v>19691744.149999995</v>
          </cell>
          <cell r="IP56">
            <v>19691744.149999995</v>
          </cell>
          <cell r="IQ56">
            <v>19691744.149999995</v>
          </cell>
          <cell r="IR56">
            <v>19691744.149999995</v>
          </cell>
          <cell r="IS56">
            <v>19691744.149999995</v>
          </cell>
          <cell r="IT56">
            <v>19691744.149999995</v>
          </cell>
          <cell r="IU56">
            <v>19691744.149999995</v>
          </cell>
          <cell r="IV56">
            <v>19691744.149999995</v>
          </cell>
          <cell r="IW56">
            <v>19691744.149999995</v>
          </cell>
          <cell r="IX56">
            <v>19691744.149999995</v>
          </cell>
          <cell r="IY56">
            <v>19691744.149999995</v>
          </cell>
          <cell r="IZ56">
            <v>19691744.149999995</v>
          </cell>
          <cell r="JA56">
            <v>19691744.149999995</v>
          </cell>
          <cell r="JB56">
            <v>19691744.149999995</v>
          </cell>
          <cell r="JC56">
            <v>19691744.149999995</v>
          </cell>
          <cell r="JD56">
            <v>19691744.149999995</v>
          </cell>
          <cell r="JE56">
            <v>19691744.149999995</v>
          </cell>
          <cell r="JF56">
            <v>19691744.149999995</v>
          </cell>
          <cell r="JG56">
            <v>19691744.149999995</v>
          </cell>
          <cell r="JH56">
            <v>19691744.149999995</v>
          </cell>
          <cell r="JI56">
            <v>19691744.149999995</v>
          </cell>
          <cell r="JJ56">
            <v>19691744.149999995</v>
          </cell>
          <cell r="JK56">
            <v>19691744.149999995</v>
          </cell>
          <cell r="JL56">
            <v>19691744.149999995</v>
          </cell>
          <cell r="JM56">
            <v>19691744.149999995</v>
          </cell>
          <cell r="JN56">
            <v>19691744.149999995</v>
          </cell>
          <cell r="JO56">
            <v>19691744.149999995</v>
          </cell>
          <cell r="JP56">
            <v>19691744.149999995</v>
          </cell>
          <cell r="JQ56">
            <v>19691744.149999995</v>
          </cell>
          <cell r="JR56">
            <v>19691744.149999995</v>
          </cell>
          <cell r="JS56">
            <v>19691744.149999995</v>
          </cell>
          <cell r="JT56">
            <v>19691744.149999995</v>
          </cell>
          <cell r="JU56">
            <v>19691744.149999995</v>
          </cell>
          <cell r="JV56">
            <v>19691744.149999995</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16738268.810000004</v>
          </cell>
          <cell r="FP57">
            <v>16738268.810000004</v>
          </cell>
          <cell r="FQ57">
            <v>16738268.810000004</v>
          </cell>
          <cell r="FR57">
            <v>16738268.810000004</v>
          </cell>
          <cell r="FS57">
            <v>16738268.810000004</v>
          </cell>
          <cell r="FT57">
            <v>16738268.810000004</v>
          </cell>
          <cell r="FU57">
            <v>16738268.810000004</v>
          </cell>
          <cell r="FV57">
            <v>16738268.810000004</v>
          </cell>
          <cell r="FW57">
            <v>16738268.810000004</v>
          </cell>
          <cell r="FX57">
            <v>16738268.810000004</v>
          </cell>
          <cell r="FY57">
            <v>16738268.810000004</v>
          </cell>
          <cell r="FZ57">
            <v>16738268.810000004</v>
          </cell>
          <cell r="GA57">
            <v>16738268.810000004</v>
          </cell>
          <cell r="GB57">
            <v>16738268.810000004</v>
          </cell>
          <cell r="GC57">
            <v>16738268.810000004</v>
          </cell>
          <cell r="GD57">
            <v>16738268.810000004</v>
          </cell>
          <cell r="GE57">
            <v>16738268.810000004</v>
          </cell>
          <cell r="GF57">
            <v>16738268.810000004</v>
          </cell>
          <cell r="GG57">
            <v>16738268.810000004</v>
          </cell>
          <cell r="GH57">
            <v>16738268.810000004</v>
          </cell>
          <cell r="GI57">
            <v>16738268.810000004</v>
          </cell>
          <cell r="GJ57">
            <v>16738268.810000004</v>
          </cell>
          <cell r="GK57">
            <v>16738268.810000004</v>
          </cell>
          <cell r="GL57">
            <v>16738268.810000004</v>
          </cell>
          <cell r="GM57">
            <v>16738268.810000004</v>
          </cell>
          <cell r="GN57">
            <v>16738268.810000004</v>
          </cell>
          <cell r="GO57">
            <v>16738268.810000004</v>
          </cell>
          <cell r="GP57">
            <v>16738268.810000004</v>
          </cell>
          <cell r="GQ57">
            <v>16738268.810000004</v>
          </cell>
          <cell r="GR57">
            <v>16738268.810000004</v>
          </cell>
          <cell r="GS57">
            <v>16738268.810000004</v>
          </cell>
          <cell r="GT57">
            <v>16738268.810000004</v>
          </cell>
          <cell r="GU57">
            <v>16738268.810000004</v>
          </cell>
          <cell r="GV57">
            <v>16738268.810000004</v>
          </cell>
          <cell r="GW57">
            <v>16738268.810000004</v>
          </cell>
          <cell r="GX57">
            <v>16738268.810000004</v>
          </cell>
          <cell r="GY57">
            <v>16738268.810000004</v>
          </cell>
          <cell r="GZ57">
            <v>16738268.810000004</v>
          </cell>
          <cell r="HA57">
            <v>16738268.810000004</v>
          </cell>
          <cell r="HB57">
            <v>16738268.810000004</v>
          </cell>
          <cell r="HC57">
            <v>16738268.810000004</v>
          </cell>
          <cell r="HD57">
            <v>16738268.810000004</v>
          </cell>
          <cell r="HE57">
            <v>16738268.810000004</v>
          </cell>
          <cell r="HF57">
            <v>16738268.810000004</v>
          </cell>
          <cell r="HG57">
            <v>16738268.810000004</v>
          </cell>
          <cell r="HH57">
            <v>16738268.810000004</v>
          </cell>
          <cell r="HI57">
            <v>16738268.810000004</v>
          </cell>
          <cell r="HJ57">
            <v>16738268.810000004</v>
          </cell>
          <cell r="HK57">
            <v>16738268.810000004</v>
          </cell>
          <cell r="HL57">
            <v>16738268.810000004</v>
          </cell>
          <cell r="HM57">
            <v>16738268.810000004</v>
          </cell>
          <cell r="HN57">
            <v>16738268.810000004</v>
          </cell>
          <cell r="HO57">
            <v>16738268.810000004</v>
          </cell>
          <cell r="HP57">
            <v>16738268.810000004</v>
          </cell>
          <cell r="HQ57">
            <v>16738268.810000004</v>
          </cell>
          <cell r="HR57">
            <v>16738268.810000004</v>
          </cell>
          <cell r="HS57">
            <v>16738268.810000004</v>
          </cell>
          <cell r="HT57">
            <v>16738268.810000004</v>
          </cell>
          <cell r="HU57">
            <v>16738268.810000004</v>
          </cell>
          <cell r="HV57">
            <v>16738268.810000004</v>
          </cell>
          <cell r="HW57">
            <v>16738268.810000004</v>
          </cell>
          <cell r="HX57">
            <v>16738268.810000004</v>
          </cell>
          <cell r="HY57">
            <v>16738268.810000004</v>
          </cell>
          <cell r="HZ57">
            <v>16738268.810000004</v>
          </cell>
          <cell r="IA57">
            <v>16738268.810000004</v>
          </cell>
          <cell r="IB57">
            <v>16738268.810000004</v>
          </cell>
          <cell r="IC57">
            <v>16738268.810000004</v>
          </cell>
          <cell r="ID57">
            <v>16738268.810000004</v>
          </cell>
          <cell r="IE57">
            <v>16738268.810000004</v>
          </cell>
          <cell r="IF57">
            <v>16738268.810000004</v>
          </cell>
          <cell r="IG57">
            <v>16738268.810000004</v>
          </cell>
          <cell r="IH57">
            <v>16738268.810000004</v>
          </cell>
          <cell r="II57">
            <v>16738268.810000004</v>
          </cell>
          <cell r="IJ57">
            <v>16738268.810000004</v>
          </cell>
          <cell r="IK57">
            <v>16738268.810000004</v>
          </cell>
          <cell r="IL57">
            <v>16738268.810000004</v>
          </cell>
          <cell r="IM57">
            <v>16738268.810000004</v>
          </cell>
          <cell r="IN57">
            <v>16738268.810000004</v>
          </cell>
          <cell r="IO57">
            <v>16738268.810000004</v>
          </cell>
          <cell r="IP57">
            <v>16738268.810000004</v>
          </cell>
          <cell r="IQ57">
            <v>16738268.810000004</v>
          </cell>
          <cell r="IR57">
            <v>16738268.810000004</v>
          </cell>
          <cell r="IS57">
            <v>16738268.810000004</v>
          </cell>
          <cell r="IT57">
            <v>16738268.810000004</v>
          </cell>
          <cell r="IU57">
            <v>16738268.810000004</v>
          </cell>
          <cell r="IV57">
            <v>16738268.810000004</v>
          </cell>
          <cell r="IW57">
            <v>16738268.810000004</v>
          </cell>
          <cell r="IX57">
            <v>16738268.810000004</v>
          </cell>
          <cell r="IY57">
            <v>16738268.810000004</v>
          </cell>
          <cell r="IZ57">
            <v>16738268.810000004</v>
          </cell>
          <cell r="JA57">
            <v>16738268.810000004</v>
          </cell>
          <cell r="JB57">
            <v>16738268.810000004</v>
          </cell>
          <cell r="JC57">
            <v>16738268.810000004</v>
          </cell>
          <cell r="JD57">
            <v>16738268.810000004</v>
          </cell>
          <cell r="JE57">
            <v>16738268.810000004</v>
          </cell>
          <cell r="JF57">
            <v>16738268.810000004</v>
          </cell>
          <cell r="JG57">
            <v>16738268.810000004</v>
          </cell>
          <cell r="JH57">
            <v>16738268.810000004</v>
          </cell>
          <cell r="JI57">
            <v>16738268.810000004</v>
          </cell>
          <cell r="JJ57">
            <v>16738268.810000004</v>
          </cell>
          <cell r="JK57">
            <v>16738268.810000004</v>
          </cell>
          <cell r="JL57">
            <v>16738268.810000004</v>
          </cell>
          <cell r="JM57">
            <v>16738268.810000004</v>
          </cell>
          <cell r="JN57">
            <v>16738268.810000004</v>
          </cell>
          <cell r="JO57">
            <v>16738268.810000004</v>
          </cell>
          <cell r="JP57">
            <v>16738268.810000004</v>
          </cell>
          <cell r="JQ57">
            <v>16738268.810000004</v>
          </cell>
          <cell r="JR57">
            <v>16738268.810000004</v>
          </cell>
          <cell r="JS57">
            <v>16738268.810000004</v>
          </cell>
          <cell r="JT57">
            <v>16738268.810000004</v>
          </cell>
          <cell r="JU57">
            <v>16738268.810000004</v>
          </cell>
          <cell r="JV57">
            <v>16738268.810000004</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22651152.00000003</v>
          </cell>
          <cell r="FQ59">
            <v>22651152.00000003</v>
          </cell>
          <cell r="FR59">
            <v>22651152.00000003</v>
          </cell>
          <cell r="FS59">
            <v>22651152.00000003</v>
          </cell>
          <cell r="FT59">
            <v>22651152.00000003</v>
          </cell>
          <cell r="FU59">
            <v>22651152.00000003</v>
          </cell>
          <cell r="FV59">
            <v>22651152.00000003</v>
          </cell>
          <cell r="FW59">
            <v>22651152.00000003</v>
          </cell>
          <cell r="FX59">
            <v>22651152.00000003</v>
          </cell>
          <cell r="FY59">
            <v>22651152.00000003</v>
          </cell>
          <cell r="FZ59">
            <v>22651152.00000003</v>
          </cell>
          <cell r="GA59">
            <v>22651152.00000003</v>
          </cell>
          <cell r="GB59">
            <v>22651152.00000003</v>
          </cell>
          <cell r="GC59">
            <v>22651152.00000003</v>
          </cell>
          <cell r="GD59">
            <v>22651152.00000003</v>
          </cell>
          <cell r="GE59">
            <v>22651152.00000003</v>
          </cell>
          <cell r="GF59">
            <v>22651152.00000003</v>
          </cell>
          <cell r="GG59">
            <v>22651152.00000003</v>
          </cell>
          <cell r="GH59">
            <v>22651152.00000003</v>
          </cell>
          <cell r="GI59">
            <v>22651152.00000003</v>
          </cell>
          <cell r="GJ59">
            <v>22651152.00000003</v>
          </cell>
          <cell r="GK59">
            <v>22651152.00000003</v>
          </cell>
          <cell r="GL59">
            <v>22651152.00000003</v>
          </cell>
          <cell r="GM59">
            <v>22651152.00000003</v>
          </cell>
          <cell r="GN59">
            <v>22651152.00000003</v>
          </cell>
          <cell r="GO59">
            <v>22651152.00000003</v>
          </cell>
          <cell r="GP59">
            <v>22651152.00000003</v>
          </cell>
          <cell r="GQ59">
            <v>22651152.00000003</v>
          </cell>
          <cell r="GR59">
            <v>22651152.00000003</v>
          </cell>
          <cell r="GS59">
            <v>22651152.00000003</v>
          </cell>
          <cell r="GT59">
            <v>22651152.00000003</v>
          </cell>
          <cell r="GU59">
            <v>22651152.00000003</v>
          </cell>
          <cell r="GV59">
            <v>22651152.00000003</v>
          </cell>
          <cell r="GW59">
            <v>22651152.00000003</v>
          </cell>
          <cell r="GX59">
            <v>22651152.00000003</v>
          </cell>
          <cell r="GY59">
            <v>22651152.00000003</v>
          </cell>
          <cell r="GZ59">
            <v>22651152.00000003</v>
          </cell>
          <cell r="HA59">
            <v>22651152.00000003</v>
          </cell>
          <cell r="HB59">
            <v>22651152.00000003</v>
          </cell>
          <cell r="HC59">
            <v>22651152.00000003</v>
          </cell>
          <cell r="HD59">
            <v>22651152.00000003</v>
          </cell>
          <cell r="HE59">
            <v>22651152.00000003</v>
          </cell>
          <cell r="HF59">
            <v>22651152.00000003</v>
          </cell>
          <cell r="HG59">
            <v>22651152.00000003</v>
          </cell>
          <cell r="HH59">
            <v>22651152.00000003</v>
          </cell>
          <cell r="HI59">
            <v>22651152.00000003</v>
          </cell>
          <cell r="HJ59">
            <v>22651152.00000003</v>
          </cell>
          <cell r="HK59">
            <v>22651152.00000003</v>
          </cell>
          <cell r="HL59">
            <v>22651152.00000003</v>
          </cell>
          <cell r="HM59">
            <v>22651152.00000003</v>
          </cell>
          <cell r="HN59">
            <v>22651152.00000003</v>
          </cell>
          <cell r="HO59">
            <v>22651152.00000003</v>
          </cell>
          <cell r="HP59">
            <v>22651152.00000003</v>
          </cell>
          <cell r="HQ59">
            <v>22651152.00000003</v>
          </cell>
          <cell r="HR59">
            <v>22651152.00000003</v>
          </cell>
          <cell r="HS59">
            <v>22651152.00000003</v>
          </cell>
          <cell r="HT59">
            <v>22651152.00000003</v>
          </cell>
          <cell r="HU59">
            <v>22651152.00000003</v>
          </cell>
          <cell r="HV59">
            <v>22651152.00000003</v>
          </cell>
          <cell r="HW59">
            <v>22651152.00000003</v>
          </cell>
          <cell r="HX59">
            <v>22651152.00000003</v>
          </cell>
          <cell r="HY59">
            <v>22651152.00000003</v>
          </cell>
          <cell r="HZ59">
            <v>22651152.00000003</v>
          </cell>
          <cell r="IA59">
            <v>22651152.00000003</v>
          </cell>
          <cell r="IB59">
            <v>22651152.00000003</v>
          </cell>
          <cell r="IC59">
            <v>22651152.00000003</v>
          </cell>
          <cell r="ID59">
            <v>22651152.00000003</v>
          </cell>
          <cell r="IE59">
            <v>22651152.00000003</v>
          </cell>
          <cell r="IF59">
            <v>22651152.00000003</v>
          </cell>
          <cell r="IG59">
            <v>22651152.00000003</v>
          </cell>
          <cell r="IH59">
            <v>22651152.00000003</v>
          </cell>
          <cell r="II59">
            <v>22651152.00000003</v>
          </cell>
          <cell r="IJ59">
            <v>22651152.00000003</v>
          </cell>
          <cell r="IK59">
            <v>22651152.00000003</v>
          </cell>
          <cell r="IL59">
            <v>22651152.00000003</v>
          </cell>
          <cell r="IM59">
            <v>22651152.00000003</v>
          </cell>
          <cell r="IN59">
            <v>22651152.00000003</v>
          </cell>
          <cell r="IO59">
            <v>22651152.00000003</v>
          </cell>
          <cell r="IP59">
            <v>22651152.00000003</v>
          </cell>
          <cell r="IQ59">
            <v>22651152.00000003</v>
          </cell>
          <cell r="IR59">
            <v>22651152.00000003</v>
          </cell>
          <cell r="IS59">
            <v>22651152.00000003</v>
          </cell>
          <cell r="IT59">
            <v>22651152.00000003</v>
          </cell>
          <cell r="IU59">
            <v>22651152.00000003</v>
          </cell>
          <cell r="IV59">
            <v>22651152.00000003</v>
          </cell>
          <cell r="IW59">
            <v>22651152.00000003</v>
          </cell>
          <cell r="IX59">
            <v>22651152.00000003</v>
          </cell>
          <cell r="IY59">
            <v>22651152.00000003</v>
          </cell>
          <cell r="IZ59">
            <v>22651152.00000003</v>
          </cell>
          <cell r="JA59">
            <v>22651152.00000003</v>
          </cell>
          <cell r="JB59">
            <v>22651152.00000003</v>
          </cell>
          <cell r="JC59">
            <v>22651152.00000003</v>
          </cell>
          <cell r="JD59">
            <v>22651152.00000003</v>
          </cell>
          <cell r="JE59">
            <v>22651152.00000003</v>
          </cell>
          <cell r="JF59">
            <v>22651152.00000003</v>
          </cell>
          <cell r="JG59">
            <v>22651152.00000003</v>
          </cell>
          <cell r="JH59">
            <v>22651152.00000003</v>
          </cell>
          <cell r="JI59">
            <v>22651152.00000003</v>
          </cell>
          <cell r="JJ59">
            <v>22651152.00000003</v>
          </cell>
          <cell r="JK59">
            <v>22651152.00000003</v>
          </cell>
          <cell r="JL59">
            <v>22651152.00000003</v>
          </cell>
          <cell r="JM59">
            <v>22651152.00000003</v>
          </cell>
          <cell r="JN59">
            <v>22651152.00000003</v>
          </cell>
          <cell r="JO59">
            <v>22651152.00000003</v>
          </cell>
          <cell r="JP59">
            <v>22651152.00000003</v>
          </cell>
          <cell r="JQ59">
            <v>22651152.00000003</v>
          </cell>
          <cell r="JR59">
            <v>22651152.00000003</v>
          </cell>
          <cell r="JS59">
            <v>22651152.00000003</v>
          </cell>
          <cell r="JT59">
            <v>22651152.00000003</v>
          </cell>
          <cell r="JU59">
            <v>22651152.00000003</v>
          </cell>
          <cell r="JV59">
            <v>22651152.00000003</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184166468.82999992</v>
          </cell>
          <cell r="FQ60">
            <v>184166468.82999992</v>
          </cell>
          <cell r="FR60">
            <v>184166468.82999992</v>
          </cell>
          <cell r="FS60">
            <v>184166468.82999992</v>
          </cell>
          <cell r="FT60">
            <v>184166468.82999992</v>
          </cell>
          <cell r="FU60">
            <v>184166468.82999992</v>
          </cell>
          <cell r="FV60">
            <v>184166468.82999992</v>
          </cell>
          <cell r="FW60">
            <v>184166468.82999992</v>
          </cell>
          <cell r="FX60">
            <v>184166468.82999992</v>
          </cell>
          <cell r="FY60">
            <v>184166468.82999992</v>
          </cell>
          <cell r="FZ60">
            <v>184166468.82999992</v>
          </cell>
          <cell r="GA60">
            <v>184166468.82999992</v>
          </cell>
          <cell r="GB60">
            <v>184166468.82999992</v>
          </cell>
          <cell r="GC60">
            <v>184166468.82999992</v>
          </cell>
          <cell r="GD60">
            <v>184166468.82999992</v>
          </cell>
          <cell r="GE60">
            <v>184166468.82999992</v>
          </cell>
          <cell r="GF60">
            <v>184166468.82999992</v>
          </cell>
          <cell r="GG60">
            <v>184166468.82999992</v>
          </cell>
          <cell r="GH60">
            <v>184166468.82999992</v>
          </cell>
          <cell r="GI60">
            <v>184166468.82999992</v>
          </cell>
          <cell r="GJ60">
            <v>184166468.82999992</v>
          </cell>
          <cell r="GK60">
            <v>184166468.82999992</v>
          </cell>
          <cell r="GL60">
            <v>184166468.82999992</v>
          </cell>
          <cell r="GM60">
            <v>184166468.82999992</v>
          </cell>
          <cell r="GN60">
            <v>184166468.82999992</v>
          </cell>
          <cell r="GO60">
            <v>184166468.82999992</v>
          </cell>
          <cell r="GP60">
            <v>184166468.82999992</v>
          </cell>
          <cell r="GQ60">
            <v>184166468.82999992</v>
          </cell>
          <cell r="GR60">
            <v>184166468.82999992</v>
          </cell>
          <cell r="GS60">
            <v>184166468.82999992</v>
          </cell>
          <cell r="GT60">
            <v>184166468.82999992</v>
          </cell>
          <cell r="GU60">
            <v>184166468.82999992</v>
          </cell>
          <cell r="GV60">
            <v>184166468.82999992</v>
          </cell>
          <cell r="GW60">
            <v>184166468.82999992</v>
          </cell>
          <cell r="GX60">
            <v>184166468.82999992</v>
          </cell>
          <cell r="GY60">
            <v>184166468.82999992</v>
          </cell>
          <cell r="GZ60">
            <v>184166468.82999992</v>
          </cell>
          <cell r="HA60">
            <v>184166468.82999992</v>
          </cell>
          <cell r="HB60">
            <v>184166468.82999992</v>
          </cell>
          <cell r="HC60">
            <v>184166468.82999992</v>
          </cell>
          <cell r="HD60">
            <v>184166468.82999992</v>
          </cell>
          <cell r="HE60">
            <v>184166468.82999992</v>
          </cell>
          <cell r="HF60">
            <v>184166468.82999992</v>
          </cell>
          <cell r="HG60">
            <v>184166468.82999992</v>
          </cell>
          <cell r="HH60">
            <v>184166468.82999992</v>
          </cell>
          <cell r="HI60">
            <v>184166468.82999992</v>
          </cell>
          <cell r="HJ60">
            <v>184166468.82999992</v>
          </cell>
          <cell r="HK60">
            <v>184166468.82999992</v>
          </cell>
          <cell r="HL60">
            <v>184166468.82999992</v>
          </cell>
          <cell r="HM60">
            <v>184166468.82999992</v>
          </cell>
          <cell r="HN60">
            <v>184166468.82999992</v>
          </cell>
          <cell r="HO60">
            <v>184166468.82999992</v>
          </cell>
          <cell r="HP60">
            <v>184166468.82999992</v>
          </cell>
          <cell r="HQ60">
            <v>184166468.82999992</v>
          </cell>
          <cell r="HR60">
            <v>184166468.82999992</v>
          </cell>
          <cell r="HS60">
            <v>184166468.82999992</v>
          </cell>
          <cell r="HT60">
            <v>184166468.82999992</v>
          </cell>
          <cell r="HU60">
            <v>184166468.82999992</v>
          </cell>
          <cell r="HV60">
            <v>184166468.82999992</v>
          </cell>
          <cell r="HW60">
            <v>184166468.82999992</v>
          </cell>
          <cell r="HX60">
            <v>184166468.82999992</v>
          </cell>
          <cell r="HY60">
            <v>184166468.82999992</v>
          </cell>
          <cell r="HZ60">
            <v>184166468.82999992</v>
          </cell>
          <cell r="IA60">
            <v>184166468.82999992</v>
          </cell>
          <cell r="IB60">
            <v>184166468.82999992</v>
          </cell>
          <cell r="IC60">
            <v>184166468.82999992</v>
          </cell>
          <cell r="ID60">
            <v>184166468.82999992</v>
          </cell>
          <cell r="IE60">
            <v>184166468.82999992</v>
          </cell>
          <cell r="IF60">
            <v>184166468.82999992</v>
          </cell>
          <cell r="IG60">
            <v>184166468.82999992</v>
          </cell>
          <cell r="IH60">
            <v>184166468.82999992</v>
          </cell>
          <cell r="II60">
            <v>184166468.82999992</v>
          </cell>
          <cell r="IJ60">
            <v>184166468.82999992</v>
          </cell>
          <cell r="IK60">
            <v>184166468.82999992</v>
          </cell>
          <cell r="IL60">
            <v>184166468.82999992</v>
          </cell>
          <cell r="IM60">
            <v>184166468.82999992</v>
          </cell>
          <cell r="IN60">
            <v>184166468.82999992</v>
          </cell>
          <cell r="IO60">
            <v>184166468.82999992</v>
          </cell>
          <cell r="IP60">
            <v>184166468.82999992</v>
          </cell>
          <cell r="IQ60">
            <v>184166468.82999992</v>
          </cell>
          <cell r="IR60">
            <v>184166468.82999992</v>
          </cell>
          <cell r="IS60">
            <v>184166468.82999992</v>
          </cell>
          <cell r="IT60">
            <v>184166468.82999992</v>
          </cell>
          <cell r="IU60">
            <v>184166468.82999992</v>
          </cell>
          <cell r="IV60">
            <v>184166468.82999992</v>
          </cell>
          <cell r="IW60">
            <v>184166468.82999992</v>
          </cell>
          <cell r="IX60">
            <v>184166468.82999992</v>
          </cell>
          <cell r="IY60">
            <v>184166468.82999992</v>
          </cell>
          <cell r="IZ60">
            <v>184166468.82999992</v>
          </cell>
          <cell r="JA60">
            <v>184166468.82999992</v>
          </cell>
          <cell r="JB60">
            <v>184166468.82999992</v>
          </cell>
          <cell r="JC60">
            <v>184166468.82999992</v>
          </cell>
          <cell r="JD60">
            <v>184166468.82999992</v>
          </cell>
          <cell r="JE60">
            <v>184166468.82999992</v>
          </cell>
          <cell r="JF60">
            <v>184166468.82999992</v>
          </cell>
          <cell r="JG60">
            <v>184166468.82999992</v>
          </cell>
          <cell r="JH60">
            <v>184166468.82999992</v>
          </cell>
          <cell r="JI60">
            <v>184166468.82999992</v>
          </cell>
          <cell r="JJ60">
            <v>184166468.82999992</v>
          </cell>
          <cell r="JK60">
            <v>184166468.82999992</v>
          </cell>
          <cell r="JL60">
            <v>184166468.82999992</v>
          </cell>
          <cell r="JM60">
            <v>184166468.82999992</v>
          </cell>
          <cell r="JN60">
            <v>184166468.82999992</v>
          </cell>
          <cell r="JO60">
            <v>184166468.82999992</v>
          </cell>
          <cell r="JP60">
            <v>184166468.82999992</v>
          </cell>
          <cell r="JQ60">
            <v>184166468.82999992</v>
          </cell>
          <cell r="JR60">
            <v>184166468.82999992</v>
          </cell>
          <cell r="JS60">
            <v>184166468.82999992</v>
          </cell>
          <cell r="JT60">
            <v>184166468.82999992</v>
          </cell>
          <cell r="JU60">
            <v>184166468.82999992</v>
          </cell>
          <cell r="JV60">
            <v>184166468.82999992</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33944059.970000029</v>
          </cell>
          <cell r="FQ61">
            <v>33944059.970000029</v>
          </cell>
          <cell r="FR61">
            <v>33944059.970000029</v>
          </cell>
          <cell r="FS61">
            <v>33944059.970000029</v>
          </cell>
          <cell r="FT61">
            <v>33944059.970000029</v>
          </cell>
          <cell r="FU61">
            <v>33944059.970000029</v>
          </cell>
          <cell r="FV61">
            <v>33944059.970000029</v>
          </cell>
          <cell r="FW61">
            <v>33944059.970000029</v>
          </cell>
          <cell r="FX61">
            <v>33944059.970000029</v>
          </cell>
          <cell r="FY61">
            <v>33944059.970000029</v>
          </cell>
          <cell r="FZ61">
            <v>33944059.970000029</v>
          </cell>
          <cell r="GA61">
            <v>33944059.970000029</v>
          </cell>
          <cell r="GB61">
            <v>33944059.970000029</v>
          </cell>
          <cell r="GC61">
            <v>33944059.970000029</v>
          </cell>
          <cell r="GD61">
            <v>33944059.970000029</v>
          </cell>
          <cell r="GE61">
            <v>33944059.970000029</v>
          </cell>
          <cell r="GF61">
            <v>33944059.970000029</v>
          </cell>
          <cell r="GG61">
            <v>33944059.970000029</v>
          </cell>
          <cell r="GH61">
            <v>33944059.970000029</v>
          </cell>
          <cell r="GI61">
            <v>33944059.970000029</v>
          </cell>
          <cell r="GJ61">
            <v>33944059.970000029</v>
          </cell>
          <cell r="GK61">
            <v>33944059.970000029</v>
          </cell>
          <cell r="GL61">
            <v>33944059.970000029</v>
          </cell>
          <cell r="GM61">
            <v>33944059.970000029</v>
          </cell>
          <cell r="GN61">
            <v>33944059.970000029</v>
          </cell>
          <cell r="GO61">
            <v>33944059.970000029</v>
          </cell>
          <cell r="GP61">
            <v>33944059.970000029</v>
          </cell>
          <cell r="GQ61">
            <v>33944059.970000029</v>
          </cell>
          <cell r="GR61">
            <v>33944059.970000029</v>
          </cell>
          <cell r="GS61">
            <v>33944059.970000029</v>
          </cell>
          <cell r="GT61">
            <v>33944059.970000029</v>
          </cell>
          <cell r="GU61">
            <v>33944059.970000029</v>
          </cell>
          <cell r="GV61">
            <v>33944059.970000029</v>
          </cell>
          <cell r="GW61">
            <v>33944059.970000029</v>
          </cell>
          <cell r="GX61">
            <v>33944059.970000029</v>
          </cell>
          <cell r="GY61">
            <v>33944059.970000029</v>
          </cell>
          <cell r="GZ61">
            <v>33944059.970000029</v>
          </cell>
          <cell r="HA61">
            <v>33944059.970000029</v>
          </cell>
          <cell r="HB61">
            <v>33944059.970000029</v>
          </cell>
          <cell r="HC61">
            <v>33944059.970000029</v>
          </cell>
          <cell r="HD61">
            <v>33944059.970000029</v>
          </cell>
          <cell r="HE61">
            <v>33944059.970000029</v>
          </cell>
          <cell r="HF61">
            <v>33944059.970000029</v>
          </cell>
          <cell r="HG61">
            <v>33944059.970000029</v>
          </cell>
          <cell r="HH61">
            <v>33944059.970000029</v>
          </cell>
          <cell r="HI61">
            <v>33944059.970000029</v>
          </cell>
          <cell r="HJ61">
            <v>33944059.970000029</v>
          </cell>
          <cell r="HK61">
            <v>33944059.970000029</v>
          </cell>
          <cell r="HL61">
            <v>33944059.970000029</v>
          </cell>
          <cell r="HM61">
            <v>33944059.970000029</v>
          </cell>
          <cell r="HN61">
            <v>33944059.970000029</v>
          </cell>
          <cell r="HO61">
            <v>33944059.970000029</v>
          </cell>
          <cell r="HP61">
            <v>33944059.970000029</v>
          </cell>
          <cell r="HQ61">
            <v>33944059.970000029</v>
          </cell>
          <cell r="HR61">
            <v>33944059.970000029</v>
          </cell>
          <cell r="HS61">
            <v>33944059.970000029</v>
          </cell>
          <cell r="HT61">
            <v>33944059.970000029</v>
          </cell>
          <cell r="HU61">
            <v>33944059.970000029</v>
          </cell>
          <cell r="HV61">
            <v>33944059.970000029</v>
          </cell>
          <cell r="HW61">
            <v>33944059.970000029</v>
          </cell>
          <cell r="HX61">
            <v>33944059.970000029</v>
          </cell>
          <cell r="HY61">
            <v>33944059.970000029</v>
          </cell>
          <cell r="HZ61">
            <v>33944059.970000029</v>
          </cell>
          <cell r="IA61">
            <v>33944059.970000029</v>
          </cell>
          <cell r="IB61">
            <v>33944059.970000029</v>
          </cell>
          <cell r="IC61">
            <v>33944059.970000029</v>
          </cell>
          <cell r="ID61">
            <v>33944059.970000029</v>
          </cell>
          <cell r="IE61">
            <v>33944059.970000029</v>
          </cell>
          <cell r="IF61">
            <v>33944059.970000029</v>
          </cell>
          <cell r="IG61">
            <v>33944059.970000029</v>
          </cell>
          <cell r="IH61">
            <v>33944059.970000029</v>
          </cell>
          <cell r="II61">
            <v>33944059.970000029</v>
          </cell>
          <cell r="IJ61">
            <v>33944059.970000029</v>
          </cell>
          <cell r="IK61">
            <v>33944059.970000029</v>
          </cell>
          <cell r="IL61">
            <v>33944059.970000029</v>
          </cell>
          <cell r="IM61">
            <v>33944059.970000029</v>
          </cell>
          <cell r="IN61">
            <v>33944059.970000029</v>
          </cell>
          <cell r="IO61">
            <v>33944059.970000029</v>
          </cell>
          <cell r="IP61">
            <v>33944059.970000029</v>
          </cell>
          <cell r="IQ61">
            <v>33944059.970000029</v>
          </cell>
          <cell r="IR61">
            <v>33944059.970000029</v>
          </cell>
          <cell r="IS61">
            <v>33944059.970000029</v>
          </cell>
          <cell r="IT61">
            <v>33944059.970000029</v>
          </cell>
          <cell r="IU61">
            <v>33944059.970000029</v>
          </cell>
          <cell r="IV61">
            <v>33944059.970000029</v>
          </cell>
          <cell r="IW61">
            <v>33944059.970000029</v>
          </cell>
          <cell r="IX61">
            <v>33944059.970000029</v>
          </cell>
          <cell r="IY61">
            <v>33944059.970000029</v>
          </cell>
          <cell r="IZ61">
            <v>33944059.970000029</v>
          </cell>
          <cell r="JA61">
            <v>33944059.970000029</v>
          </cell>
          <cell r="JB61">
            <v>33944059.970000029</v>
          </cell>
          <cell r="JC61">
            <v>33944059.970000029</v>
          </cell>
          <cell r="JD61">
            <v>33944059.970000029</v>
          </cell>
          <cell r="JE61">
            <v>33944059.970000029</v>
          </cell>
          <cell r="JF61">
            <v>33944059.970000029</v>
          </cell>
          <cell r="JG61">
            <v>33944059.970000029</v>
          </cell>
          <cell r="JH61">
            <v>33944059.970000029</v>
          </cell>
          <cell r="JI61">
            <v>33944059.970000029</v>
          </cell>
          <cell r="JJ61">
            <v>33944059.970000029</v>
          </cell>
          <cell r="JK61">
            <v>33944059.970000029</v>
          </cell>
          <cell r="JL61">
            <v>33944059.970000029</v>
          </cell>
          <cell r="JM61">
            <v>33944059.970000029</v>
          </cell>
          <cell r="JN61">
            <v>33944059.970000029</v>
          </cell>
          <cell r="JO61">
            <v>33944059.970000029</v>
          </cell>
          <cell r="JP61">
            <v>33944059.970000029</v>
          </cell>
          <cell r="JQ61">
            <v>33944059.970000029</v>
          </cell>
          <cell r="JR61">
            <v>33944059.970000029</v>
          </cell>
          <cell r="JS61">
            <v>33944059.970000029</v>
          </cell>
          <cell r="JT61">
            <v>33944059.970000029</v>
          </cell>
          <cell r="JU61">
            <v>33944059.970000029</v>
          </cell>
          <cell r="JV61">
            <v>33944059.970000029</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7108411.0299999984</v>
          </cell>
          <cell r="FQ63">
            <v>7108411.0299999984</v>
          </cell>
          <cell r="FR63">
            <v>7108411.0299999984</v>
          </cell>
          <cell r="FS63">
            <v>7108411.0299999984</v>
          </cell>
          <cell r="FT63">
            <v>7108411.0299999984</v>
          </cell>
          <cell r="FU63">
            <v>7108411.0299999984</v>
          </cell>
          <cell r="FV63">
            <v>7108411.0299999984</v>
          </cell>
          <cell r="FW63">
            <v>7108411.0299999984</v>
          </cell>
          <cell r="FX63">
            <v>7108411.0299999984</v>
          </cell>
          <cell r="FY63">
            <v>7108411.0299999984</v>
          </cell>
          <cell r="FZ63">
            <v>7108411.0299999984</v>
          </cell>
          <cell r="GA63">
            <v>7108411.0299999984</v>
          </cell>
          <cell r="GB63">
            <v>7108411.0299999984</v>
          </cell>
          <cell r="GC63">
            <v>7108411.0299999984</v>
          </cell>
          <cell r="GD63">
            <v>7108411.0299999984</v>
          </cell>
          <cell r="GE63">
            <v>7108411.0299999984</v>
          </cell>
          <cell r="GF63">
            <v>7108411.0299999984</v>
          </cell>
          <cell r="GG63">
            <v>7108411.0299999984</v>
          </cell>
          <cell r="GH63">
            <v>7108411.0299999984</v>
          </cell>
          <cell r="GI63">
            <v>7108411.0299999984</v>
          </cell>
          <cell r="GJ63">
            <v>7108411.0299999984</v>
          </cell>
          <cell r="GK63">
            <v>7108411.0299999984</v>
          </cell>
          <cell r="GL63">
            <v>7108411.0299999984</v>
          </cell>
          <cell r="GM63">
            <v>7108411.0299999984</v>
          </cell>
          <cell r="GN63">
            <v>7108411.0299999984</v>
          </cell>
          <cell r="GO63">
            <v>7108411.0299999984</v>
          </cell>
          <cell r="GP63">
            <v>7108411.0299999984</v>
          </cell>
          <cell r="GQ63">
            <v>7108411.0299999984</v>
          </cell>
          <cell r="GR63">
            <v>7108411.0299999984</v>
          </cell>
          <cell r="GS63">
            <v>7108411.0299999984</v>
          </cell>
          <cell r="GT63">
            <v>7108411.0299999984</v>
          </cell>
          <cell r="GU63">
            <v>7108411.0299999984</v>
          </cell>
          <cell r="GV63">
            <v>7108411.0299999984</v>
          </cell>
          <cell r="GW63">
            <v>7108411.0299999984</v>
          </cell>
          <cell r="GX63">
            <v>7108411.0299999984</v>
          </cell>
          <cell r="GY63">
            <v>7108411.0299999984</v>
          </cell>
          <cell r="GZ63">
            <v>7108411.0299999984</v>
          </cell>
          <cell r="HA63">
            <v>7108411.0299999984</v>
          </cell>
          <cell r="HB63">
            <v>7108411.0299999984</v>
          </cell>
          <cell r="HC63">
            <v>7108411.0299999984</v>
          </cell>
          <cell r="HD63">
            <v>7108411.0299999984</v>
          </cell>
          <cell r="HE63">
            <v>7108411.0299999984</v>
          </cell>
          <cell r="HF63">
            <v>7108411.0299999984</v>
          </cell>
          <cell r="HG63">
            <v>7108411.0299999984</v>
          </cell>
          <cell r="HH63">
            <v>7108411.0299999984</v>
          </cell>
          <cell r="HI63">
            <v>7108411.0299999984</v>
          </cell>
          <cell r="HJ63">
            <v>7108411.0299999984</v>
          </cell>
          <cell r="HK63">
            <v>7108411.0299999984</v>
          </cell>
          <cell r="HL63">
            <v>7108411.0299999984</v>
          </cell>
          <cell r="HM63">
            <v>7108411.0299999984</v>
          </cell>
          <cell r="HN63">
            <v>7108411.0299999984</v>
          </cell>
          <cell r="HO63">
            <v>7108411.0299999984</v>
          </cell>
          <cell r="HP63">
            <v>7108411.0299999984</v>
          </cell>
          <cell r="HQ63">
            <v>7108411.0299999984</v>
          </cell>
          <cell r="HR63">
            <v>7108411.0299999984</v>
          </cell>
          <cell r="HS63">
            <v>7108411.0299999984</v>
          </cell>
          <cell r="HT63">
            <v>7108411.0299999984</v>
          </cell>
          <cell r="HU63">
            <v>7108411.0299999984</v>
          </cell>
          <cell r="HV63">
            <v>7108411.0299999984</v>
          </cell>
          <cell r="HW63">
            <v>7108411.0299999984</v>
          </cell>
          <cell r="HX63">
            <v>7108411.0299999984</v>
          </cell>
          <cell r="HY63">
            <v>7108411.0299999984</v>
          </cell>
          <cell r="HZ63">
            <v>7108411.0299999984</v>
          </cell>
          <cell r="IA63">
            <v>7108411.0299999984</v>
          </cell>
          <cell r="IB63">
            <v>7108411.0299999984</v>
          </cell>
          <cell r="IC63">
            <v>7108411.0299999984</v>
          </cell>
          <cell r="ID63">
            <v>7108411.0299999984</v>
          </cell>
          <cell r="IE63">
            <v>7108411.0299999984</v>
          </cell>
          <cell r="IF63">
            <v>7108411.0299999984</v>
          </cell>
          <cell r="IG63">
            <v>7108411.0299999984</v>
          </cell>
          <cell r="IH63">
            <v>7108411.0299999984</v>
          </cell>
          <cell r="II63">
            <v>7108411.0299999984</v>
          </cell>
          <cell r="IJ63">
            <v>7108411.0299999984</v>
          </cell>
          <cell r="IK63">
            <v>7108411.0299999984</v>
          </cell>
          <cell r="IL63">
            <v>7108411.0299999984</v>
          </cell>
          <cell r="IM63">
            <v>7108411.0299999984</v>
          </cell>
          <cell r="IN63">
            <v>7108411.0299999984</v>
          </cell>
          <cell r="IO63">
            <v>7108411.0299999984</v>
          </cell>
          <cell r="IP63">
            <v>7108411.0299999984</v>
          </cell>
          <cell r="IQ63">
            <v>7108411.0299999984</v>
          </cell>
          <cell r="IR63">
            <v>7108411.0299999984</v>
          </cell>
          <cell r="IS63">
            <v>7108411.0299999984</v>
          </cell>
          <cell r="IT63">
            <v>7108411.0299999984</v>
          </cell>
          <cell r="IU63">
            <v>7108411.0299999984</v>
          </cell>
          <cell r="IV63">
            <v>7108411.0299999984</v>
          </cell>
          <cell r="IW63">
            <v>7108411.0299999984</v>
          </cell>
          <cell r="IX63">
            <v>7108411.0299999984</v>
          </cell>
          <cell r="IY63">
            <v>7108411.0299999984</v>
          </cell>
          <cell r="IZ63">
            <v>7108411.0299999984</v>
          </cell>
          <cell r="JA63">
            <v>7108411.0299999984</v>
          </cell>
          <cell r="JB63">
            <v>7108411.0299999984</v>
          </cell>
          <cell r="JC63">
            <v>7108411.0299999984</v>
          </cell>
          <cell r="JD63">
            <v>7108411.0299999984</v>
          </cell>
          <cell r="JE63">
            <v>7108411.0299999984</v>
          </cell>
          <cell r="JF63">
            <v>7108411.0299999984</v>
          </cell>
          <cell r="JG63">
            <v>7108411.0299999984</v>
          </cell>
          <cell r="JH63">
            <v>7108411.0299999984</v>
          </cell>
          <cell r="JI63">
            <v>7108411.0299999984</v>
          </cell>
          <cell r="JJ63">
            <v>7108411.0299999984</v>
          </cell>
          <cell r="JK63">
            <v>7108411.0299999984</v>
          </cell>
          <cell r="JL63">
            <v>7108411.0299999984</v>
          </cell>
          <cell r="JM63">
            <v>7108411.0299999984</v>
          </cell>
          <cell r="JN63">
            <v>7108411.0299999984</v>
          </cell>
          <cell r="JO63">
            <v>7108411.0299999984</v>
          </cell>
          <cell r="JP63">
            <v>7108411.0299999984</v>
          </cell>
          <cell r="JQ63">
            <v>7108411.0299999984</v>
          </cell>
          <cell r="JR63">
            <v>7108411.0299999984</v>
          </cell>
          <cell r="JS63">
            <v>7108411.0299999984</v>
          </cell>
          <cell r="JT63">
            <v>7108411.0299999984</v>
          </cell>
          <cell r="JU63">
            <v>7108411.0299999984</v>
          </cell>
          <cell r="JV63">
            <v>7108411.0299999984</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75949968.820000067</v>
          </cell>
          <cell r="FQ64">
            <v>75949968.820000067</v>
          </cell>
          <cell r="FR64">
            <v>75949968.820000067</v>
          </cell>
          <cell r="FS64">
            <v>75949968.820000067</v>
          </cell>
          <cell r="FT64">
            <v>75949968.820000067</v>
          </cell>
          <cell r="FU64">
            <v>75949968.820000067</v>
          </cell>
          <cell r="FV64">
            <v>75949968.820000067</v>
          </cell>
          <cell r="FW64">
            <v>75949968.820000067</v>
          </cell>
          <cell r="FX64">
            <v>75949968.820000067</v>
          </cell>
          <cell r="FY64">
            <v>75949968.820000067</v>
          </cell>
          <cell r="FZ64">
            <v>75949968.820000067</v>
          </cell>
          <cell r="GA64">
            <v>75949968.820000067</v>
          </cell>
          <cell r="GB64">
            <v>75949968.820000067</v>
          </cell>
          <cell r="GC64">
            <v>75949968.820000067</v>
          </cell>
          <cell r="GD64">
            <v>75949968.820000067</v>
          </cell>
          <cell r="GE64">
            <v>75949968.820000067</v>
          </cell>
          <cell r="GF64">
            <v>75949968.820000067</v>
          </cell>
          <cell r="GG64">
            <v>75949968.820000067</v>
          </cell>
          <cell r="GH64">
            <v>75949968.820000067</v>
          </cell>
          <cell r="GI64">
            <v>75949968.820000067</v>
          </cell>
          <cell r="GJ64">
            <v>75949968.820000067</v>
          </cell>
          <cell r="GK64">
            <v>75949968.820000067</v>
          </cell>
          <cell r="GL64">
            <v>75949968.820000067</v>
          </cell>
          <cell r="GM64">
            <v>75949968.820000067</v>
          </cell>
          <cell r="GN64">
            <v>75949968.820000067</v>
          </cell>
          <cell r="GO64">
            <v>75949968.820000067</v>
          </cell>
          <cell r="GP64">
            <v>75949968.820000067</v>
          </cell>
          <cell r="GQ64">
            <v>75949968.820000067</v>
          </cell>
          <cell r="GR64">
            <v>75949968.820000067</v>
          </cell>
          <cell r="GS64">
            <v>75949968.820000067</v>
          </cell>
          <cell r="GT64">
            <v>75949968.820000067</v>
          </cell>
          <cell r="GU64">
            <v>75949968.820000067</v>
          </cell>
          <cell r="GV64">
            <v>75949968.820000067</v>
          </cell>
          <cell r="GW64">
            <v>75949968.820000067</v>
          </cell>
          <cell r="GX64">
            <v>75949968.820000067</v>
          </cell>
          <cell r="GY64">
            <v>75949968.820000067</v>
          </cell>
          <cell r="GZ64">
            <v>75949968.820000067</v>
          </cell>
          <cell r="HA64">
            <v>75949968.820000067</v>
          </cell>
          <cell r="HB64">
            <v>75949968.820000067</v>
          </cell>
          <cell r="HC64">
            <v>75949968.820000067</v>
          </cell>
          <cell r="HD64">
            <v>75949968.820000067</v>
          </cell>
          <cell r="HE64">
            <v>75949968.820000067</v>
          </cell>
          <cell r="HF64">
            <v>75949968.820000067</v>
          </cell>
          <cell r="HG64">
            <v>75949968.820000067</v>
          </cell>
          <cell r="HH64">
            <v>75949968.820000067</v>
          </cell>
          <cell r="HI64">
            <v>75949968.820000067</v>
          </cell>
          <cell r="HJ64">
            <v>75949968.820000067</v>
          </cell>
          <cell r="HK64">
            <v>75949968.820000067</v>
          </cell>
          <cell r="HL64">
            <v>75949968.820000067</v>
          </cell>
          <cell r="HM64">
            <v>75949968.820000067</v>
          </cell>
          <cell r="HN64">
            <v>75949968.820000067</v>
          </cell>
          <cell r="HO64">
            <v>75949968.820000067</v>
          </cell>
          <cell r="HP64">
            <v>75949968.820000067</v>
          </cell>
          <cell r="HQ64">
            <v>75949968.820000067</v>
          </cell>
          <cell r="HR64">
            <v>75949968.820000067</v>
          </cell>
          <cell r="HS64">
            <v>75949968.820000067</v>
          </cell>
          <cell r="HT64">
            <v>75949968.820000067</v>
          </cell>
          <cell r="HU64">
            <v>75949968.820000067</v>
          </cell>
          <cell r="HV64">
            <v>75949968.820000067</v>
          </cell>
          <cell r="HW64">
            <v>75949968.820000067</v>
          </cell>
          <cell r="HX64">
            <v>75949968.820000067</v>
          </cell>
          <cell r="HY64">
            <v>75949968.820000067</v>
          </cell>
          <cell r="HZ64">
            <v>75949968.820000067</v>
          </cell>
          <cell r="IA64">
            <v>75949968.820000067</v>
          </cell>
          <cell r="IB64">
            <v>75949968.820000067</v>
          </cell>
          <cell r="IC64">
            <v>75949968.820000067</v>
          </cell>
          <cell r="ID64">
            <v>75949968.820000067</v>
          </cell>
          <cell r="IE64">
            <v>75949968.820000067</v>
          </cell>
          <cell r="IF64">
            <v>75949968.820000067</v>
          </cell>
          <cell r="IG64">
            <v>75949968.820000067</v>
          </cell>
          <cell r="IH64">
            <v>75949968.820000067</v>
          </cell>
          <cell r="II64">
            <v>75949968.820000067</v>
          </cell>
          <cell r="IJ64">
            <v>75949968.820000067</v>
          </cell>
          <cell r="IK64">
            <v>75949968.820000067</v>
          </cell>
          <cell r="IL64">
            <v>75949968.820000067</v>
          </cell>
          <cell r="IM64">
            <v>75949968.820000067</v>
          </cell>
          <cell r="IN64">
            <v>75949968.820000067</v>
          </cell>
          <cell r="IO64">
            <v>75949968.820000067</v>
          </cell>
          <cell r="IP64">
            <v>75949968.820000067</v>
          </cell>
          <cell r="IQ64">
            <v>75949968.820000067</v>
          </cell>
          <cell r="IR64">
            <v>75949968.820000067</v>
          </cell>
          <cell r="IS64">
            <v>75949968.820000067</v>
          </cell>
          <cell r="IT64">
            <v>75949968.820000067</v>
          </cell>
          <cell r="IU64">
            <v>75949968.820000067</v>
          </cell>
          <cell r="IV64">
            <v>75949968.820000067</v>
          </cell>
          <cell r="IW64">
            <v>75949968.820000067</v>
          </cell>
          <cell r="IX64">
            <v>75949968.820000067</v>
          </cell>
          <cell r="IY64">
            <v>75949968.820000067</v>
          </cell>
          <cell r="IZ64">
            <v>75949968.820000067</v>
          </cell>
          <cell r="JA64">
            <v>75949968.820000067</v>
          </cell>
          <cell r="JB64">
            <v>75949968.820000067</v>
          </cell>
          <cell r="JC64">
            <v>75949968.820000067</v>
          </cell>
          <cell r="JD64">
            <v>75949968.820000067</v>
          </cell>
          <cell r="JE64">
            <v>75949968.820000067</v>
          </cell>
          <cell r="JF64">
            <v>75949968.820000067</v>
          </cell>
          <cell r="JG64">
            <v>75949968.820000067</v>
          </cell>
          <cell r="JH64">
            <v>75949968.820000067</v>
          </cell>
          <cell r="JI64">
            <v>75949968.820000067</v>
          </cell>
          <cell r="JJ64">
            <v>75949968.820000067</v>
          </cell>
          <cell r="JK64">
            <v>75949968.820000067</v>
          </cell>
          <cell r="JL64">
            <v>75949968.820000067</v>
          </cell>
          <cell r="JM64">
            <v>75949968.820000067</v>
          </cell>
          <cell r="JN64">
            <v>75949968.820000067</v>
          </cell>
          <cell r="JO64">
            <v>75949968.820000067</v>
          </cell>
          <cell r="JP64">
            <v>75949968.820000067</v>
          </cell>
          <cell r="JQ64">
            <v>75949968.820000067</v>
          </cell>
          <cell r="JR64">
            <v>75949968.820000067</v>
          </cell>
          <cell r="JS64">
            <v>75949968.820000067</v>
          </cell>
          <cell r="JT64">
            <v>75949968.820000067</v>
          </cell>
          <cell r="JU64">
            <v>75949968.820000067</v>
          </cell>
          <cell r="JV64">
            <v>75949968.820000067</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71425173.359999955</v>
          </cell>
          <cell r="FQ65">
            <v>71425173.359999955</v>
          </cell>
          <cell r="FR65">
            <v>71425173.359999955</v>
          </cell>
          <cell r="FS65">
            <v>71425173.359999955</v>
          </cell>
          <cell r="FT65">
            <v>71425173.359999955</v>
          </cell>
          <cell r="FU65">
            <v>71425173.359999955</v>
          </cell>
          <cell r="FV65">
            <v>71425173.359999955</v>
          </cell>
          <cell r="FW65">
            <v>71425173.359999955</v>
          </cell>
          <cell r="FX65">
            <v>71425173.359999955</v>
          </cell>
          <cell r="FY65">
            <v>71425173.359999955</v>
          </cell>
          <cell r="FZ65">
            <v>71425173.359999955</v>
          </cell>
          <cell r="GA65">
            <v>71425173.359999955</v>
          </cell>
          <cell r="GB65">
            <v>71425173.359999955</v>
          </cell>
          <cell r="GC65">
            <v>71425173.359999955</v>
          </cell>
          <cell r="GD65">
            <v>71425173.359999955</v>
          </cell>
          <cell r="GE65">
            <v>71425173.359999955</v>
          </cell>
          <cell r="GF65">
            <v>71425173.359999955</v>
          </cell>
          <cell r="GG65">
            <v>71425173.359999955</v>
          </cell>
          <cell r="GH65">
            <v>71425173.359999955</v>
          </cell>
          <cell r="GI65">
            <v>71425173.359999955</v>
          </cell>
          <cell r="GJ65">
            <v>71425173.359999955</v>
          </cell>
          <cell r="GK65">
            <v>71425173.359999955</v>
          </cell>
          <cell r="GL65">
            <v>71425173.359999955</v>
          </cell>
          <cell r="GM65">
            <v>71425173.359999955</v>
          </cell>
          <cell r="GN65">
            <v>71425173.359999955</v>
          </cell>
          <cell r="GO65">
            <v>71425173.359999955</v>
          </cell>
          <cell r="GP65">
            <v>71425173.359999955</v>
          </cell>
          <cell r="GQ65">
            <v>71425173.359999955</v>
          </cell>
          <cell r="GR65">
            <v>71425173.359999955</v>
          </cell>
          <cell r="GS65">
            <v>71425173.359999955</v>
          </cell>
          <cell r="GT65">
            <v>71425173.359999955</v>
          </cell>
          <cell r="GU65">
            <v>71425173.359999955</v>
          </cell>
          <cell r="GV65">
            <v>71425173.359999955</v>
          </cell>
          <cell r="GW65">
            <v>71425173.359999955</v>
          </cell>
          <cell r="GX65">
            <v>71425173.359999955</v>
          </cell>
          <cell r="GY65">
            <v>71425173.359999955</v>
          </cell>
          <cell r="GZ65">
            <v>71425173.359999955</v>
          </cell>
          <cell r="HA65">
            <v>71425173.359999955</v>
          </cell>
          <cell r="HB65">
            <v>71425173.359999955</v>
          </cell>
          <cell r="HC65">
            <v>71425173.359999955</v>
          </cell>
          <cell r="HD65">
            <v>71425173.359999955</v>
          </cell>
          <cell r="HE65">
            <v>71425173.359999955</v>
          </cell>
          <cell r="HF65">
            <v>71425173.359999955</v>
          </cell>
          <cell r="HG65">
            <v>71425173.359999955</v>
          </cell>
          <cell r="HH65">
            <v>71425173.359999955</v>
          </cell>
          <cell r="HI65">
            <v>71425173.359999955</v>
          </cell>
          <cell r="HJ65">
            <v>71425173.359999955</v>
          </cell>
          <cell r="HK65">
            <v>71425173.359999955</v>
          </cell>
          <cell r="HL65">
            <v>71425173.359999955</v>
          </cell>
          <cell r="HM65">
            <v>71425173.359999955</v>
          </cell>
          <cell r="HN65">
            <v>71425173.359999955</v>
          </cell>
          <cell r="HO65">
            <v>71425173.359999955</v>
          </cell>
          <cell r="HP65">
            <v>71425173.359999955</v>
          </cell>
          <cell r="HQ65">
            <v>71425173.359999955</v>
          </cell>
          <cell r="HR65">
            <v>71425173.359999955</v>
          </cell>
          <cell r="HS65">
            <v>71425173.359999955</v>
          </cell>
          <cell r="HT65">
            <v>71425173.359999955</v>
          </cell>
          <cell r="HU65">
            <v>71425173.359999955</v>
          </cell>
          <cell r="HV65">
            <v>71425173.359999955</v>
          </cell>
          <cell r="HW65">
            <v>71425173.359999955</v>
          </cell>
          <cell r="HX65">
            <v>71425173.359999955</v>
          </cell>
          <cell r="HY65">
            <v>71425173.359999955</v>
          </cell>
          <cell r="HZ65">
            <v>71425173.359999955</v>
          </cell>
          <cell r="IA65">
            <v>71425173.359999955</v>
          </cell>
          <cell r="IB65">
            <v>71425173.359999955</v>
          </cell>
          <cell r="IC65">
            <v>71425173.359999955</v>
          </cell>
          <cell r="ID65">
            <v>71425173.359999955</v>
          </cell>
          <cell r="IE65">
            <v>71425173.359999955</v>
          </cell>
          <cell r="IF65">
            <v>71425173.359999955</v>
          </cell>
          <cell r="IG65">
            <v>71425173.359999955</v>
          </cell>
          <cell r="IH65">
            <v>71425173.359999955</v>
          </cell>
          <cell r="II65">
            <v>71425173.359999955</v>
          </cell>
          <cell r="IJ65">
            <v>71425173.359999955</v>
          </cell>
          <cell r="IK65">
            <v>71425173.359999955</v>
          </cell>
          <cell r="IL65">
            <v>71425173.359999955</v>
          </cell>
          <cell r="IM65">
            <v>71425173.359999955</v>
          </cell>
          <cell r="IN65">
            <v>71425173.359999955</v>
          </cell>
          <cell r="IO65">
            <v>71425173.359999955</v>
          </cell>
          <cell r="IP65">
            <v>71425173.359999955</v>
          </cell>
          <cell r="IQ65">
            <v>71425173.359999955</v>
          </cell>
          <cell r="IR65">
            <v>71425173.359999955</v>
          </cell>
          <cell r="IS65">
            <v>71425173.359999955</v>
          </cell>
          <cell r="IT65">
            <v>71425173.359999955</v>
          </cell>
          <cell r="IU65">
            <v>71425173.359999955</v>
          </cell>
          <cell r="IV65">
            <v>71425173.359999955</v>
          </cell>
          <cell r="IW65">
            <v>71425173.359999955</v>
          </cell>
          <cell r="IX65">
            <v>71425173.359999955</v>
          </cell>
          <cell r="IY65">
            <v>71425173.359999955</v>
          </cell>
          <cell r="IZ65">
            <v>71425173.359999955</v>
          </cell>
          <cell r="JA65">
            <v>71425173.359999955</v>
          </cell>
          <cell r="JB65">
            <v>71425173.359999955</v>
          </cell>
          <cell r="JC65">
            <v>71425173.359999955</v>
          </cell>
          <cell r="JD65">
            <v>71425173.359999955</v>
          </cell>
          <cell r="JE65">
            <v>71425173.359999955</v>
          </cell>
          <cell r="JF65">
            <v>71425173.359999955</v>
          </cell>
          <cell r="JG65">
            <v>71425173.359999955</v>
          </cell>
          <cell r="JH65">
            <v>71425173.359999955</v>
          </cell>
          <cell r="JI65">
            <v>71425173.359999955</v>
          </cell>
          <cell r="JJ65">
            <v>71425173.359999955</v>
          </cell>
          <cell r="JK65">
            <v>71425173.359999955</v>
          </cell>
          <cell r="JL65">
            <v>71425173.359999955</v>
          </cell>
          <cell r="JM65">
            <v>71425173.359999955</v>
          </cell>
          <cell r="JN65">
            <v>71425173.359999955</v>
          </cell>
          <cell r="JO65">
            <v>71425173.359999955</v>
          </cell>
          <cell r="JP65">
            <v>71425173.359999955</v>
          </cell>
          <cell r="JQ65">
            <v>71425173.359999955</v>
          </cell>
          <cell r="JR65">
            <v>71425173.359999955</v>
          </cell>
          <cell r="JS65">
            <v>71425173.359999955</v>
          </cell>
          <cell r="JT65">
            <v>71425173.359999955</v>
          </cell>
          <cell r="JU65">
            <v>71425173.359999955</v>
          </cell>
          <cell r="JV65">
            <v>71425173.359999955</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8020789.3300000047</v>
          </cell>
          <cell r="FQ66">
            <v>8020789.3300000047</v>
          </cell>
          <cell r="FR66">
            <v>8020789.3300000047</v>
          </cell>
          <cell r="FS66">
            <v>8020789.3300000047</v>
          </cell>
          <cell r="FT66">
            <v>8020789.3300000047</v>
          </cell>
          <cell r="FU66">
            <v>8020789.3300000047</v>
          </cell>
          <cell r="FV66">
            <v>8020789.3300000047</v>
          </cell>
          <cell r="FW66">
            <v>8020789.3300000047</v>
          </cell>
          <cell r="FX66">
            <v>8020789.3300000047</v>
          </cell>
          <cell r="FY66">
            <v>8020789.3300000047</v>
          </cell>
          <cell r="FZ66">
            <v>8020789.3300000047</v>
          </cell>
          <cell r="GA66">
            <v>8020789.3300000047</v>
          </cell>
          <cell r="GB66">
            <v>8020789.3300000047</v>
          </cell>
          <cell r="GC66">
            <v>8020789.3300000047</v>
          </cell>
          <cell r="GD66">
            <v>8020789.3300000047</v>
          </cell>
          <cell r="GE66">
            <v>8020789.3300000047</v>
          </cell>
          <cell r="GF66">
            <v>8020789.3300000047</v>
          </cell>
          <cell r="GG66">
            <v>8020789.3300000047</v>
          </cell>
          <cell r="GH66">
            <v>8020789.3300000047</v>
          </cell>
          <cell r="GI66">
            <v>8020789.3300000047</v>
          </cell>
          <cell r="GJ66">
            <v>8020789.3300000047</v>
          </cell>
          <cell r="GK66">
            <v>8020789.3300000047</v>
          </cell>
          <cell r="GL66">
            <v>8020789.3300000047</v>
          </cell>
          <cell r="GM66">
            <v>8020789.3300000047</v>
          </cell>
          <cell r="GN66">
            <v>8020789.3300000047</v>
          </cell>
          <cell r="GO66">
            <v>8020789.3300000047</v>
          </cell>
          <cell r="GP66">
            <v>8020789.3300000047</v>
          </cell>
          <cell r="GQ66">
            <v>8020789.3300000047</v>
          </cell>
          <cell r="GR66">
            <v>8020789.3300000047</v>
          </cell>
          <cell r="GS66">
            <v>8020789.3300000047</v>
          </cell>
          <cell r="GT66">
            <v>8020789.3300000047</v>
          </cell>
          <cell r="GU66">
            <v>8020789.3300000047</v>
          </cell>
          <cell r="GV66">
            <v>8020789.3300000047</v>
          </cell>
          <cell r="GW66">
            <v>8020789.3300000047</v>
          </cell>
          <cell r="GX66">
            <v>8020789.3300000047</v>
          </cell>
          <cell r="GY66">
            <v>8020789.3300000047</v>
          </cell>
          <cell r="GZ66">
            <v>8020789.3300000047</v>
          </cell>
          <cell r="HA66">
            <v>8020789.3300000047</v>
          </cell>
          <cell r="HB66">
            <v>8020789.3300000047</v>
          </cell>
          <cell r="HC66">
            <v>8020789.3300000047</v>
          </cell>
          <cell r="HD66">
            <v>8020789.3300000047</v>
          </cell>
          <cell r="HE66">
            <v>8020789.3300000047</v>
          </cell>
          <cell r="HF66">
            <v>8020789.3300000047</v>
          </cell>
          <cell r="HG66">
            <v>8020789.3300000047</v>
          </cell>
          <cell r="HH66">
            <v>8020789.3300000047</v>
          </cell>
          <cell r="HI66">
            <v>8020789.3300000047</v>
          </cell>
          <cell r="HJ66">
            <v>8020789.3300000047</v>
          </cell>
          <cell r="HK66">
            <v>8020789.3300000047</v>
          </cell>
          <cell r="HL66">
            <v>8020789.3300000047</v>
          </cell>
          <cell r="HM66">
            <v>8020789.3300000047</v>
          </cell>
          <cell r="HN66">
            <v>8020789.3300000047</v>
          </cell>
          <cell r="HO66">
            <v>8020789.3300000047</v>
          </cell>
          <cell r="HP66">
            <v>8020789.3300000047</v>
          </cell>
          <cell r="HQ66">
            <v>8020789.3300000047</v>
          </cell>
          <cell r="HR66">
            <v>8020789.3300000047</v>
          </cell>
          <cell r="HS66">
            <v>8020789.3300000047</v>
          </cell>
          <cell r="HT66">
            <v>8020789.3300000047</v>
          </cell>
          <cell r="HU66">
            <v>8020789.3300000047</v>
          </cell>
          <cell r="HV66">
            <v>8020789.3300000047</v>
          </cell>
          <cell r="HW66">
            <v>8020789.3300000047</v>
          </cell>
          <cell r="HX66">
            <v>8020789.3300000047</v>
          </cell>
          <cell r="HY66">
            <v>8020789.3300000047</v>
          </cell>
          <cell r="HZ66">
            <v>8020789.3300000047</v>
          </cell>
          <cell r="IA66">
            <v>8020789.3300000047</v>
          </cell>
          <cell r="IB66">
            <v>8020789.3300000047</v>
          </cell>
          <cell r="IC66">
            <v>8020789.3300000047</v>
          </cell>
          <cell r="ID66">
            <v>8020789.3300000047</v>
          </cell>
          <cell r="IE66">
            <v>8020789.3300000047</v>
          </cell>
          <cell r="IF66">
            <v>8020789.3300000047</v>
          </cell>
          <cell r="IG66">
            <v>8020789.3300000047</v>
          </cell>
          <cell r="IH66">
            <v>8020789.3300000047</v>
          </cell>
          <cell r="II66">
            <v>8020789.3300000047</v>
          </cell>
          <cell r="IJ66">
            <v>8020789.3300000047</v>
          </cell>
          <cell r="IK66">
            <v>8020789.3300000047</v>
          </cell>
          <cell r="IL66">
            <v>8020789.3300000047</v>
          </cell>
          <cell r="IM66">
            <v>8020789.3300000047</v>
          </cell>
          <cell r="IN66">
            <v>8020789.3300000047</v>
          </cell>
          <cell r="IO66">
            <v>8020789.3300000047</v>
          </cell>
          <cell r="IP66">
            <v>8020789.3300000047</v>
          </cell>
          <cell r="IQ66">
            <v>8020789.3300000047</v>
          </cell>
          <cell r="IR66">
            <v>8020789.3300000047</v>
          </cell>
          <cell r="IS66">
            <v>8020789.3300000047</v>
          </cell>
          <cell r="IT66">
            <v>8020789.3300000047</v>
          </cell>
          <cell r="IU66">
            <v>8020789.3300000047</v>
          </cell>
          <cell r="IV66">
            <v>8020789.3300000047</v>
          </cell>
          <cell r="IW66">
            <v>8020789.3300000047</v>
          </cell>
          <cell r="IX66">
            <v>8020789.3300000047</v>
          </cell>
          <cell r="IY66">
            <v>8020789.3300000047</v>
          </cell>
          <cell r="IZ66">
            <v>8020789.3300000047</v>
          </cell>
          <cell r="JA66">
            <v>8020789.3300000047</v>
          </cell>
          <cell r="JB66">
            <v>8020789.3300000047</v>
          </cell>
          <cell r="JC66">
            <v>8020789.3300000047</v>
          </cell>
          <cell r="JD66">
            <v>8020789.3300000047</v>
          </cell>
          <cell r="JE66">
            <v>8020789.3300000047</v>
          </cell>
          <cell r="JF66">
            <v>8020789.3300000047</v>
          </cell>
          <cell r="JG66">
            <v>8020789.3300000047</v>
          </cell>
          <cell r="JH66">
            <v>8020789.3300000047</v>
          </cell>
          <cell r="JI66">
            <v>8020789.3300000047</v>
          </cell>
          <cell r="JJ66">
            <v>8020789.3300000047</v>
          </cell>
          <cell r="JK66">
            <v>8020789.3300000047</v>
          </cell>
          <cell r="JL66">
            <v>8020789.3300000047</v>
          </cell>
          <cell r="JM66">
            <v>8020789.3300000047</v>
          </cell>
          <cell r="JN66">
            <v>8020789.3300000047</v>
          </cell>
          <cell r="JO66">
            <v>8020789.3300000047</v>
          </cell>
          <cell r="JP66">
            <v>8020789.3300000047</v>
          </cell>
          <cell r="JQ66">
            <v>8020789.3300000047</v>
          </cell>
          <cell r="JR66">
            <v>8020789.3300000047</v>
          </cell>
          <cell r="JS66">
            <v>8020789.3300000047</v>
          </cell>
          <cell r="JT66">
            <v>8020789.3300000047</v>
          </cell>
          <cell r="JU66">
            <v>8020789.3300000047</v>
          </cell>
          <cell r="JV66">
            <v>8020789.3300000047</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11304642.58</v>
          </cell>
          <cell r="FQ67">
            <v>11304642.58</v>
          </cell>
          <cell r="FR67">
            <v>11304642.58</v>
          </cell>
          <cell r="FS67">
            <v>11304642.58</v>
          </cell>
          <cell r="FT67">
            <v>11304642.58</v>
          </cell>
          <cell r="FU67">
            <v>11304642.58</v>
          </cell>
          <cell r="FV67">
            <v>11304642.58</v>
          </cell>
          <cell r="FW67">
            <v>11304642.58</v>
          </cell>
          <cell r="FX67">
            <v>11304642.58</v>
          </cell>
          <cell r="FY67">
            <v>11304642.58</v>
          </cell>
          <cell r="FZ67">
            <v>11304642.58</v>
          </cell>
          <cell r="GA67">
            <v>11304642.58</v>
          </cell>
          <cell r="GB67">
            <v>11304642.58</v>
          </cell>
          <cell r="GC67">
            <v>11304642.58</v>
          </cell>
          <cell r="GD67">
            <v>11304642.58</v>
          </cell>
          <cell r="GE67">
            <v>11304642.58</v>
          </cell>
          <cell r="GF67">
            <v>11304642.58</v>
          </cell>
          <cell r="GG67">
            <v>11304642.58</v>
          </cell>
          <cell r="GH67">
            <v>11304642.58</v>
          </cell>
          <cell r="GI67">
            <v>11304642.58</v>
          </cell>
          <cell r="GJ67">
            <v>11304642.58</v>
          </cell>
          <cell r="GK67">
            <v>11304642.58</v>
          </cell>
          <cell r="GL67">
            <v>11304642.58</v>
          </cell>
          <cell r="GM67">
            <v>11304642.58</v>
          </cell>
          <cell r="GN67">
            <v>11304642.58</v>
          </cell>
          <cell r="GO67">
            <v>11304642.58</v>
          </cell>
          <cell r="GP67">
            <v>11304642.58</v>
          </cell>
          <cell r="GQ67">
            <v>11304642.58</v>
          </cell>
          <cell r="GR67">
            <v>11304642.58</v>
          </cell>
          <cell r="GS67">
            <v>11304642.58</v>
          </cell>
          <cell r="GT67">
            <v>11304642.58</v>
          </cell>
          <cell r="GU67">
            <v>11304642.58</v>
          </cell>
          <cell r="GV67">
            <v>11304642.58</v>
          </cell>
          <cell r="GW67">
            <v>11304642.58</v>
          </cell>
          <cell r="GX67">
            <v>11304642.58</v>
          </cell>
          <cell r="GY67">
            <v>11304642.58</v>
          </cell>
          <cell r="GZ67">
            <v>11304642.58</v>
          </cell>
          <cell r="HA67">
            <v>11304642.58</v>
          </cell>
          <cell r="HB67">
            <v>11304642.58</v>
          </cell>
          <cell r="HC67">
            <v>11304642.58</v>
          </cell>
          <cell r="HD67">
            <v>11304642.58</v>
          </cell>
          <cell r="HE67">
            <v>11304642.58</v>
          </cell>
          <cell r="HF67">
            <v>11304642.58</v>
          </cell>
          <cell r="HG67">
            <v>11304642.58</v>
          </cell>
          <cell r="HH67">
            <v>11304642.58</v>
          </cell>
          <cell r="HI67">
            <v>11304642.58</v>
          </cell>
          <cell r="HJ67">
            <v>11304642.58</v>
          </cell>
          <cell r="HK67">
            <v>11304642.58</v>
          </cell>
          <cell r="HL67">
            <v>11304642.58</v>
          </cell>
          <cell r="HM67">
            <v>11304642.58</v>
          </cell>
          <cell r="HN67">
            <v>11304642.58</v>
          </cell>
          <cell r="HO67">
            <v>11304642.58</v>
          </cell>
          <cell r="HP67">
            <v>11304642.58</v>
          </cell>
          <cell r="HQ67">
            <v>11304642.58</v>
          </cell>
          <cell r="HR67">
            <v>11304642.58</v>
          </cell>
          <cell r="HS67">
            <v>11304642.58</v>
          </cell>
          <cell r="HT67">
            <v>11304642.58</v>
          </cell>
          <cell r="HU67">
            <v>11304642.58</v>
          </cell>
          <cell r="HV67">
            <v>11304642.58</v>
          </cell>
          <cell r="HW67">
            <v>11304642.58</v>
          </cell>
          <cell r="HX67">
            <v>11304642.58</v>
          </cell>
          <cell r="HY67">
            <v>11304642.58</v>
          </cell>
          <cell r="HZ67">
            <v>11304642.58</v>
          </cell>
          <cell r="IA67">
            <v>11304642.58</v>
          </cell>
          <cell r="IB67">
            <v>11304642.58</v>
          </cell>
          <cell r="IC67">
            <v>11304642.58</v>
          </cell>
          <cell r="ID67">
            <v>11304642.58</v>
          </cell>
          <cell r="IE67">
            <v>11304642.58</v>
          </cell>
          <cell r="IF67">
            <v>11304642.58</v>
          </cell>
          <cell r="IG67">
            <v>11304642.58</v>
          </cell>
          <cell r="IH67">
            <v>11304642.58</v>
          </cell>
          <cell r="II67">
            <v>11304642.58</v>
          </cell>
          <cell r="IJ67">
            <v>11304642.58</v>
          </cell>
          <cell r="IK67">
            <v>11304642.58</v>
          </cell>
          <cell r="IL67">
            <v>11304642.58</v>
          </cell>
          <cell r="IM67">
            <v>11304642.58</v>
          </cell>
          <cell r="IN67">
            <v>11304642.58</v>
          </cell>
          <cell r="IO67">
            <v>11304642.58</v>
          </cell>
          <cell r="IP67">
            <v>11304642.58</v>
          </cell>
          <cell r="IQ67">
            <v>11304642.58</v>
          </cell>
          <cell r="IR67">
            <v>11304642.58</v>
          </cell>
          <cell r="IS67">
            <v>11304642.58</v>
          </cell>
          <cell r="IT67">
            <v>11304642.58</v>
          </cell>
          <cell r="IU67">
            <v>11304642.58</v>
          </cell>
          <cell r="IV67">
            <v>11304642.58</v>
          </cell>
          <cell r="IW67">
            <v>11304642.58</v>
          </cell>
          <cell r="IX67">
            <v>11304642.58</v>
          </cell>
          <cell r="IY67">
            <v>11304642.58</v>
          </cell>
          <cell r="IZ67">
            <v>11304642.58</v>
          </cell>
          <cell r="JA67">
            <v>11304642.58</v>
          </cell>
          <cell r="JB67">
            <v>11304642.58</v>
          </cell>
          <cell r="JC67">
            <v>11304642.58</v>
          </cell>
          <cell r="JD67">
            <v>11304642.58</v>
          </cell>
          <cell r="JE67">
            <v>11304642.58</v>
          </cell>
          <cell r="JF67">
            <v>11304642.58</v>
          </cell>
          <cell r="JG67">
            <v>11304642.58</v>
          </cell>
          <cell r="JH67">
            <v>11304642.58</v>
          </cell>
          <cell r="JI67">
            <v>11304642.58</v>
          </cell>
          <cell r="JJ67">
            <v>11304642.58</v>
          </cell>
          <cell r="JK67">
            <v>11304642.58</v>
          </cell>
          <cell r="JL67">
            <v>11304642.58</v>
          </cell>
          <cell r="JM67">
            <v>11304642.58</v>
          </cell>
          <cell r="JN67">
            <v>11304642.58</v>
          </cell>
          <cell r="JO67">
            <v>11304642.58</v>
          </cell>
          <cell r="JP67">
            <v>11304642.58</v>
          </cell>
          <cell r="JQ67">
            <v>11304642.58</v>
          </cell>
          <cell r="JR67">
            <v>11304642.58</v>
          </cell>
          <cell r="JS67">
            <v>11304642.58</v>
          </cell>
          <cell r="JT67">
            <v>11304642.58</v>
          </cell>
          <cell r="JU67">
            <v>11304642.58</v>
          </cell>
          <cell r="JV67">
            <v>11304642.58</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91686516.980000019</v>
          </cell>
          <cell r="FQ69">
            <v>91686516.980000019</v>
          </cell>
          <cell r="FR69">
            <v>91686516.980000019</v>
          </cell>
          <cell r="FS69">
            <v>91686516.980000019</v>
          </cell>
          <cell r="FT69">
            <v>91686516.980000019</v>
          </cell>
          <cell r="FU69">
            <v>91686516.980000019</v>
          </cell>
          <cell r="FV69">
            <v>91686516.980000019</v>
          </cell>
          <cell r="FW69">
            <v>91686516.980000019</v>
          </cell>
          <cell r="FX69">
            <v>91686516.980000019</v>
          </cell>
          <cell r="FY69">
            <v>91686516.980000019</v>
          </cell>
          <cell r="FZ69">
            <v>91686516.980000019</v>
          </cell>
          <cell r="GA69">
            <v>91686516.980000019</v>
          </cell>
          <cell r="GB69">
            <v>91686516.980000019</v>
          </cell>
          <cell r="GC69">
            <v>91686516.980000019</v>
          </cell>
          <cell r="GD69">
            <v>91686516.980000019</v>
          </cell>
          <cell r="GE69">
            <v>91686516.980000019</v>
          </cell>
          <cell r="GF69">
            <v>91686516.980000019</v>
          </cell>
          <cell r="GG69">
            <v>91686516.980000019</v>
          </cell>
          <cell r="GH69">
            <v>91686516.980000019</v>
          </cell>
          <cell r="GI69">
            <v>91686516.980000019</v>
          </cell>
          <cell r="GJ69">
            <v>91686516.980000019</v>
          </cell>
          <cell r="GK69">
            <v>91686516.980000019</v>
          </cell>
          <cell r="GL69">
            <v>91686516.980000019</v>
          </cell>
          <cell r="GM69">
            <v>91686516.980000019</v>
          </cell>
          <cell r="GN69">
            <v>91686516.980000019</v>
          </cell>
          <cell r="GO69">
            <v>91686516.980000019</v>
          </cell>
          <cell r="GP69">
            <v>91686516.980000019</v>
          </cell>
          <cell r="GQ69">
            <v>91686516.980000019</v>
          </cell>
          <cell r="GR69">
            <v>91686516.980000019</v>
          </cell>
          <cell r="GS69">
            <v>91686516.980000019</v>
          </cell>
          <cell r="GT69">
            <v>91686516.980000019</v>
          </cell>
          <cell r="GU69">
            <v>91686516.980000019</v>
          </cell>
          <cell r="GV69">
            <v>91686516.980000019</v>
          </cell>
          <cell r="GW69">
            <v>91686516.980000019</v>
          </cell>
          <cell r="GX69">
            <v>91686516.980000019</v>
          </cell>
          <cell r="GY69">
            <v>91686516.980000019</v>
          </cell>
          <cell r="GZ69">
            <v>91686516.980000019</v>
          </cell>
          <cell r="HA69">
            <v>91686516.980000019</v>
          </cell>
          <cell r="HB69">
            <v>91686516.980000019</v>
          </cell>
          <cell r="HC69">
            <v>91686516.980000019</v>
          </cell>
          <cell r="HD69">
            <v>91686516.980000019</v>
          </cell>
          <cell r="HE69">
            <v>91686516.980000019</v>
          </cell>
          <cell r="HF69">
            <v>91686516.980000019</v>
          </cell>
          <cell r="HG69">
            <v>91686516.980000019</v>
          </cell>
          <cell r="HH69">
            <v>91686516.980000019</v>
          </cell>
          <cell r="HI69">
            <v>91686516.980000019</v>
          </cell>
          <cell r="HJ69">
            <v>91686516.980000019</v>
          </cell>
          <cell r="HK69">
            <v>91686516.980000019</v>
          </cell>
          <cell r="HL69">
            <v>91686516.980000019</v>
          </cell>
          <cell r="HM69">
            <v>91686516.980000019</v>
          </cell>
          <cell r="HN69">
            <v>91686516.980000019</v>
          </cell>
          <cell r="HO69">
            <v>91686516.980000019</v>
          </cell>
          <cell r="HP69">
            <v>91686516.980000019</v>
          </cell>
          <cell r="HQ69">
            <v>91686516.980000019</v>
          </cell>
          <cell r="HR69">
            <v>91686516.980000019</v>
          </cell>
          <cell r="HS69">
            <v>91686516.980000019</v>
          </cell>
          <cell r="HT69">
            <v>91686516.980000019</v>
          </cell>
          <cell r="HU69">
            <v>91686516.980000019</v>
          </cell>
          <cell r="HV69">
            <v>91686516.980000019</v>
          </cell>
          <cell r="HW69">
            <v>91686516.980000019</v>
          </cell>
          <cell r="HX69">
            <v>91686516.980000019</v>
          </cell>
          <cell r="HY69">
            <v>91686516.980000019</v>
          </cell>
          <cell r="HZ69">
            <v>91686516.980000019</v>
          </cell>
          <cell r="IA69">
            <v>91686516.980000019</v>
          </cell>
          <cell r="IB69">
            <v>91686516.980000019</v>
          </cell>
          <cell r="IC69">
            <v>91686516.980000019</v>
          </cell>
          <cell r="ID69">
            <v>91686516.980000019</v>
          </cell>
          <cell r="IE69">
            <v>91686516.980000019</v>
          </cell>
          <cell r="IF69">
            <v>91686516.980000019</v>
          </cell>
          <cell r="IG69">
            <v>91686516.980000019</v>
          </cell>
          <cell r="IH69">
            <v>91686516.980000019</v>
          </cell>
          <cell r="II69">
            <v>91686516.980000019</v>
          </cell>
          <cell r="IJ69">
            <v>91686516.980000019</v>
          </cell>
          <cell r="IK69">
            <v>91686516.980000019</v>
          </cell>
          <cell r="IL69">
            <v>91686516.980000019</v>
          </cell>
          <cell r="IM69">
            <v>91686516.980000019</v>
          </cell>
          <cell r="IN69">
            <v>91686516.980000019</v>
          </cell>
          <cell r="IO69">
            <v>91686516.980000019</v>
          </cell>
          <cell r="IP69">
            <v>91686516.980000019</v>
          </cell>
          <cell r="IQ69">
            <v>91686516.980000019</v>
          </cell>
          <cell r="IR69">
            <v>91686516.980000019</v>
          </cell>
          <cell r="IS69">
            <v>91686516.980000019</v>
          </cell>
          <cell r="IT69">
            <v>91686516.980000019</v>
          </cell>
          <cell r="IU69">
            <v>91686516.980000019</v>
          </cell>
          <cell r="IV69">
            <v>91686516.980000019</v>
          </cell>
          <cell r="IW69">
            <v>91686516.980000019</v>
          </cell>
          <cell r="IX69">
            <v>91686516.980000019</v>
          </cell>
          <cell r="IY69">
            <v>91686516.980000019</v>
          </cell>
          <cell r="IZ69">
            <v>91686516.980000019</v>
          </cell>
          <cell r="JA69">
            <v>91686516.980000019</v>
          </cell>
          <cell r="JB69">
            <v>91686516.980000019</v>
          </cell>
          <cell r="JC69">
            <v>91686516.980000019</v>
          </cell>
          <cell r="JD69">
            <v>91686516.980000019</v>
          </cell>
          <cell r="JE69">
            <v>91686516.980000019</v>
          </cell>
          <cell r="JF69">
            <v>91686516.980000019</v>
          </cell>
          <cell r="JG69">
            <v>91686516.980000019</v>
          </cell>
          <cell r="JH69">
            <v>91686516.980000019</v>
          </cell>
          <cell r="JI69">
            <v>91686516.980000019</v>
          </cell>
          <cell r="JJ69">
            <v>91686516.980000019</v>
          </cell>
          <cell r="JK69">
            <v>91686516.980000019</v>
          </cell>
          <cell r="JL69">
            <v>91686516.980000019</v>
          </cell>
          <cell r="JM69">
            <v>91686516.980000019</v>
          </cell>
          <cell r="JN69">
            <v>91686516.980000019</v>
          </cell>
          <cell r="JO69">
            <v>91686516.980000019</v>
          </cell>
          <cell r="JP69">
            <v>91686516.980000019</v>
          </cell>
          <cell r="JQ69">
            <v>91686516.980000019</v>
          </cell>
          <cell r="JR69">
            <v>91686516.980000019</v>
          </cell>
          <cell r="JS69">
            <v>91686516.980000019</v>
          </cell>
          <cell r="JT69">
            <v>91686516.980000019</v>
          </cell>
          <cell r="JU69">
            <v>91686516.980000019</v>
          </cell>
          <cell r="JV69">
            <v>91686516.980000019</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10453185.239999998</v>
          </cell>
          <cell r="FQ70">
            <v>10453185.239999998</v>
          </cell>
          <cell r="FR70">
            <v>10453185.239999998</v>
          </cell>
          <cell r="FS70">
            <v>10453185.239999998</v>
          </cell>
          <cell r="FT70">
            <v>10453185.239999998</v>
          </cell>
          <cell r="FU70">
            <v>10453185.239999998</v>
          </cell>
          <cell r="FV70">
            <v>10453185.239999998</v>
          </cell>
          <cell r="FW70">
            <v>10453185.239999998</v>
          </cell>
          <cell r="FX70">
            <v>10453185.239999998</v>
          </cell>
          <cell r="FY70">
            <v>10453185.239999998</v>
          </cell>
          <cell r="FZ70">
            <v>10453185.239999998</v>
          </cell>
          <cell r="GA70">
            <v>10453185.239999998</v>
          </cell>
          <cell r="GB70">
            <v>10453185.239999998</v>
          </cell>
          <cell r="GC70">
            <v>10453185.239999998</v>
          </cell>
          <cell r="GD70">
            <v>10453185.239999998</v>
          </cell>
          <cell r="GE70">
            <v>10453185.239999998</v>
          </cell>
          <cell r="GF70">
            <v>10453185.239999998</v>
          </cell>
          <cell r="GG70">
            <v>10453185.239999998</v>
          </cell>
          <cell r="GH70">
            <v>10453185.239999998</v>
          </cell>
          <cell r="GI70">
            <v>10453185.239999998</v>
          </cell>
          <cell r="GJ70">
            <v>10453185.239999998</v>
          </cell>
          <cell r="GK70">
            <v>10453185.239999998</v>
          </cell>
          <cell r="GL70">
            <v>10453185.239999998</v>
          </cell>
          <cell r="GM70">
            <v>10453185.239999998</v>
          </cell>
          <cell r="GN70">
            <v>10453185.239999998</v>
          </cell>
          <cell r="GO70">
            <v>10453185.239999998</v>
          </cell>
          <cell r="GP70">
            <v>10453185.239999998</v>
          </cell>
          <cell r="GQ70">
            <v>10453185.239999998</v>
          </cell>
          <cell r="GR70">
            <v>10453185.239999998</v>
          </cell>
          <cell r="GS70">
            <v>10453185.239999998</v>
          </cell>
          <cell r="GT70">
            <v>10453185.239999998</v>
          </cell>
          <cell r="GU70">
            <v>10453185.239999998</v>
          </cell>
          <cell r="GV70">
            <v>10453185.239999998</v>
          </cell>
          <cell r="GW70">
            <v>10453185.239999998</v>
          </cell>
          <cell r="GX70">
            <v>10453185.239999998</v>
          </cell>
          <cell r="GY70">
            <v>10453185.239999998</v>
          </cell>
          <cell r="GZ70">
            <v>10453185.239999998</v>
          </cell>
          <cell r="HA70">
            <v>10453185.239999998</v>
          </cell>
          <cell r="HB70">
            <v>10453185.239999998</v>
          </cell>
          <cell r="HC70">
            <v>10453185.239999998</v>
          </cell>
          <cell r="HD70">
            <v>10453185.239999998</v>
          </cell>
          <cell r="HE70">
            <v>10453185.239999998</v>
          </cell>
          <cell r="HF70">
            <v>10453185.239999998</v>
          </cell>
          <cell r="HG70">
            <v>10453185.239999998</v>
          </cell>
          <cell r="HH70">
            <v>10453185.239999998</v>
          </cell>
          <cell r="HI70">
            <v>10453185.239999998</v>
          </cell>
          <cell r="HJ70">
            <v>10453185.239999998</v>
          </cell>
          <cell r="HK70">
            <v>10453185.239999998</v>
          </cell>
          <cell r="HL70">
            <v>10453185.239999998</v>
          </cell>
          <cell r="HM70">
            <v>10453185.239999998</v>
          </cell>
          <cell r="HN70">
            <v>10453185.239999998</v>
          </cell>
          <cell r="HO70">
            <v>10453185.239999998</v>
          </cell>
          <cell r="HP70">
            <v>10453185.239999998</v>
          </cell>
          <cell r="HQ70">
            <v>10453185.239999998</v>
          </cell>
          <cell r="HR70">
            <v>10453185.239999998</v>
          </cell>
          <cell r="HS70">
            <v>10453185.239999998</v>
          </cell>
          <cell r="HT70">
            <v>10453185.239999998</v>
          </cell>
          <cell r="HU70">
            <v>10453185.239999998</v>
          </cell>
          <cell r="HV70">
            <v>10453185.239999998</v>
          </cell>
          <cell r="HW70">
            <v>10453185.239999998</v>
          </cell>
          <cell r="HX70">
            <v>10453185.239999998</v>
          </cell>
          <cell r="HY70">
            <v>10453185.239999998</v>
          </cell>
          <cell r="HZ70">
            <v>10453185.239999998</v>
          </cell>
          <cell r="IA70">
            <v>10453185.239999998</v>
          </cell>
          <cell r="IB70">
            <v>10453185.239999998</v>
          </cell>
          <cell r="IC70">
            <v>10453185.239999998</v>
          </cell>
          <cell r="ID70">
            <v>10453185.239999998</v>
          </cell>
          <cell r="IE70">
            <v>10453185.239999998</v>
          </cell>
          <cell r="IF70">
            <v>10453185.239999998</v>
          </cell>
          <cell r="IG70">
            <v>10453185.239999998</v>
          </cell>
          <cell r="IH70">
            <v>10453185.239999998</v>
          </cell>
          <cell r="II70">
            <v>10453185.239999998</v>
          </cell>
          <cell r="IJ70">
            <v>10453185.239999998</v>
          </cell>
          <cell r="IK70">
            <v>10453185.239999998</v>
          </cell>
          <cell r="IL70">
            <v>10453185.239999998</v>
          </cell>
          <cell r="IM70">
            <v>10453185.239999998</v>
          </cell>
          <cell r="IN70">
            <v>10453185.239999998</v>
          </cell>
          <cell r="IO70">
            <v>10453185.239999998</v>
          </cell>
          <cell r="IP70">
            <v>10453185.239999998</v>
          </cell>
          <cell r="IQ70">
            <v>10453185.239999998</v>
          </cell>
          <cell r="IR70">
            <v>10453185.239999998</v>
          </cell>
          <cell r="IS70">
            <v>10453185.239999998</v>
          </cell>
          <cell r="IT70">
            <v>10453185.239999998</v>
          </cell>
          <cell r="IU70">
            <v>10453185.239999998</v>
          </cell>
          <cell r="IV70">
            <v>10453185.239999998</v>
          </cell>
          <cell r="IW70">
            <v>10453185.239999998</v>
          </cell>
          <cell r="IX70">
            <v>10453185.239999998</v>
          </cell>
          <cell r="IY70">
            <v>10453185.239999998</v>
          </cell>
          <cell r="IZ70">
            <v>10453185.239999998</v>
          </cell>
          <cell r="JA70">
            <v>10453185.239999998</v>
          </cell>
          <cell r="JB70">
            <v>10453185.239999998</v>
          </cell>
          <cell r="JC70">
            <v>10453185.239999998</v>
          </cell>
          <cell r="JD70">
            <v>10453185.239999998</v>
          </cell>
          <cell r="JE70">
            <v>10453185.239999998</v>
          </cell>
          <cell r="JF70">
            <v>10453185.239999998</v>
          </cell>
          <cell r="JG70">
            <v>10453185.239999998</v>
          </cell>
          <cell r="JH70">
            <v>10453185.239999998</v>
          </cell>
          <cell r="JI70">
            <v>10453185.239999998</v>
          </cell>
          <cell r="JJ70">
            <v>10453185.239999998</v>
          </cell>
          <cell r="JK70">
            <v>10453185.239999998</v>
          </cell>
          <cell r="JL70">
            <v>10453185.239999998</v>
          </cell>
          <cell r="JM70">
            <v>10453185.239999998</v>
          </cell>
          <cell r="JN70">
            <v>10453185.239999998</v>
          </cell>
          <cell r="JO70">
            <v>10453185.239999998</v>
          </cell>
          <cell r="JP70">
            <v>10453185.239999998</v>
          </cell>
          <cell r="JQ70">
            <v>10453185.239999998</v>
          </cell>
          <cell r="JR70">
            <v>10453185.239999998</v>
          </cell>
          <cell r="JS70">
            <v>10453185.239999998</v>
          </cell>
          <cell r="JT70">
            <v>10453185.239999998</v>
          </cell>
          <cell r="JU70">
            <v>10453185.239999998</v>
          </cell>
          <cell r="JV70">
            <v>10453185.239999998</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3145239.2100000004</v>
          </cell>
          <cell r="FQ71">
            <v>3145239.2100000004</v>
          </cell>
          <cell r="FR71">
            <v>3145239.2100000004</v>
          </cell>
          <cell r="FS71">
            <v>3145239.2100000004</v>
          </cell>
          <cell r="FT71">
            <v>3145239.2100000004</v>
          </cell>
          <cell r="FU71">
            <v>3145239.2100000004</v>
          </cell>
          <cell r="FV71">
            <v>3145239.2100000004</v>
          </cell>
          <cell r="FW71">
            <v>3145239.2100000004</v>
          </cell>
          <cell r="FX71">
            <v>3145239.2100000004</v>
          </cell>
          <cell r="FY71">
            <v>3145239.2100000004</v>
          </cell>
          <cell r="FZ71">
            <v>3145239.2100000004</v>
          </cell>
          <cell r="GA71">
            <v>3145239.2100000004</v>
          </cell>
          <cell r="GB71">
            <v>3145239.2100000004</v>
          </cell>
          <cell r="GC71">
            <v>3145239.2100000004</v>
          </cell>
          <cell r="GD71">
            <v>3145239.2100000004</v>
          </cell>
          <cell r="GE71">
            <v>3145239.2100000004</v>
          </cell>
          <cell r="GF71">
            <v>3145239.2100000004</v>
          </cell>
          <cell r="GG71">
            <v>3145239.2100000004</v>
          </cell>
          <cell r="GH71">
            <v>3145239.2100000004</v>
          </cell>
          <cell r="GI71">
            <v>3145239.2100000004</v>
          </cell>
          <cell r="GJ71">
            <v>3145239.2100000004</v>
          </cell>
          <cell r="GK71">
            <v>3145239.2100000004</v>
          </cell>
          <cell r="GL71">
            <v>3145239.2100000004</v>
          </cell>
          <cell r="GM71">
            <v>3145239.2100000004</v>
          </cell>
          <cell r="GN71">
            <v>3145239.2100000004</v>
          </cell>
          <cell r="GO71">
            <v>3145239.2100000004</v>
          </cell>
          <cell r="GP71">
            <v>3145239.2100000004</v>
          </cell>
          <cell r="GQ71">
            <v>3145239.2100000004</v>
          </cell>
          <cell r="GR71">
            <v>3145239.2100000004</v>
          </cell>
          <cell r="GS71">
            <v>3145239.2100000004</v>
          </cell>
          <cell r="GT71">
            <v>3145239.2100000004</v>
          </cell>
          <cell r="GU71">
            <v>3145239.2100000004</v>
          </cell>
          <cell r="GV71">
            <v>3145239.2100000004</v>
          </cell>
          <cell r="GW71">
            <v>3145239.2100000004</v>
          </cell>
          <cell r="GX71">
            <v>3145239.2100000004</v>
          </cell>
          <cell r="GY71">
            <v>3145239.2100000004</v>
          </cell>
          <cell r="GZ71">
            <v>3145239.2100000004</v>
          </cell>
          <cell r="HA71">
            <v>3145239.2100000004</v>
          </cell>
          <cell r="HB71">
            <v>3145239.2100000004</v>
          </cell>
          <cell r="HC71">
            <v>3145239.2100000004</v>
          </cell>
          <cell r="HD71">
            <v>3145239.2100000004</v>
          </cell>
          <cell r="HE71">
            <v>3145239.2100000004</v>
          </cell>
          <cell r="HF71">
            <v>3145239.2100000004</v>
          </cell>
          <cell r="HG71">
            <v>3145239.2100000004</v>
          </cell>
          <cell r="HH71">
            <v>3145239.2100000004</v>
          </cell>
          <cell r="HI71">
            <v>3145239.2100000004</v>
          </cell>
          <cell r="HJ71">
            <v>3145239.2100000004</v>
          </cell>
          <cell r="HK71">
            <v>3145239.2100000004</v>
          </cell>
          <cell r="HL71">
            <v>3145239.2100000004</v>
          </cell>
          <cell r="HM71">
            <v>3145239.2100000004</v>
          </cell>
          <cell r="HN71">
            <v>3145239.2100000004</v>
          </cell>
          <cell r="HO71">
            <v>3145239.2100000004</v>
          </cell>
          <cell r="HP71">
            <v>3145239.2100000004</v>
          </cell>
          <cell r="HQ71">
            <v>3145239.2100000004</v>
          </cell>
          <cell r="HR71">
            <v>3145239.2100000004</v>
          </cell>
          <cell r="HS71">
            <v>3145239.2100000004</v>
          </cell>
          <cell r="HT71">
            <v>3145239.2100000004</v>
          </cell>
          <cell r="HU71">
            <v>3145239.2100000004</v>
          </cell>
          <cell r="HV71">
            <v>3145239.2100000004</v>
          </cell>
          <cell r="HW71">
            <v>3145239.2100000004</v>
          </cell>
          <cell r="HX71">
            <v>3145239.2100000004</v>
          </cell>
          <cell r="HY71">
            <v>3145239.2100000004</v>
          </cell>
          <cell r="HZ71">
            <v>3145239.2100000004</v>
          </cell>
          <cell r="IA71">
            <v>3145239.2100000004</v>
          </cell>
          <cell r="IB71">
            <v>3145239.2100000004</v>
          </cell>
          <cell r="IC71">
            <v>3145239.2100000004</v>
          </cell>
          <cell r="ID71">
            <v>3145239.2100000004</v>
          </cell>
          <cell r="IE71">
            <v>3145239.2100000004</v>
          </cell>
          <cell r="IF71">
            <v>3145239.2100000004</v>
          </cell>
          <cell r="IG71">
            <v>3145239.2100000004</v>
          </cell>
          <cell r="IH71">
            <v>3145239.2100000004</v>
          </cell>
          <cell r="II71">
            <v>3145239.2100000004</v>
          </cell>
          <cell r="IJ71">
            <v>3145239.2100000004</v>
          </cell>
          <cell r="IK71">
            <v>3145239.2100000004</v>
          </cell>
          <cell r="IL71">
            <v>3145239.2100000004</v>
          </cell>
          <cell r="IM71">
            <v>3145239.2100000004</v>
          </cell>
          <cell r="IN71">
            <v>3145239.2100000004</v>
          </cell>
          <cell r="IO71">
            <v>3145239.2100000004</v>
          </cell>
          <cell r="IP71">
            <v>3145239.2100000004</v>
          </cell>
          <cell r="IQ71">
            <v>3145239.2100000004</v>
          </cell>
          <cell r="IR71">
            <v>3145239.2100000004</v>
          </cell>
          <cell r="IS71">
            <v>3145239.2100000004</v>
          </cell>
          <cell r="IT71">
            <v>3145239.2100000004</v>
          </cell>
          <cell r="IU71">
            <v>3145239.2100000004</v>
          </cell>
          <cell r="IV71">
            <v>3145239.2100000004</v>
          </cell>
          <cell r="IW71">
            <v>3145239.2100000004</v>
          </cell>
          <cell r="IX71">
            <v>3145239.2100000004</v>
          </cell>
          <cell r="IY71">
            <v>3145239.2100000004</v>
          </cell>
          <cell r="IZ71">
            <v>3145239.2100000004</v>
          </cell>
          <cell r="JA71">
            <v>3145239.2100000004</v>
          </cell>
          <cell r="JB71">
            <v>3145239.2100000004</v>
          </cell>
          <cell r="JC71">
            <v>3145239.2100000004</v>
          </cell>
          <cell r="JD71">
            <v>3145239.2100000004</v>
          </cell>
          <cell r="JE71">
            <v>3145239.2100000004</v>
          </cell>
          <cell r="JF71">
            <v>3145239.2100000004</v>
          </cell>
          <cell r="JG71">
            <v>3145239.2100000004</v>
          </cell>
          <cell r="JH71">
            <v>3145239.2100000004</v>
          </cell>
          <cell r="JI71">
            <v>3145239.2100000004</v>
          </cell>
          <cell r="JJ71">
            <v>3145239.2100000004</v>
          </cell>
          <cell r="JK71">
            <v>3145239.2100000004</v>
          </cell>
          <cell r="JL71">
            <v>3145239.2100000004</v>
          </cell>
          <cell r="JM71">
            <v>3145239.2100000004</v>
          </cell>
          <cell r="JN71">
            <v>3145239.2100000004</v>
          </cell>
          <cell r="JO71">
            <v>3145239.2100000004</v>
          </cell>
          <cell r="JP71">
            <v>3145239.2100000004</v>
          </cell>
          <cell r="JQ71">
            <v>3145239.2100000004</v>
          </cell>
          <cell r="JR71">
            <v>3145239.2100000004</v>
          </cell>
          <cell r="JS71">
            <v>3145239.2100000004</v>
          </cell>
          <cell r="JT71">
            <v>3145239.2100000004</v>
          </cell>
          <cell r="JU71">
            <v>3145239.2100000004</v>
          </cell>
          <cell r="JV71">
            <v>3145239.2100000004</v>
          </cell>
        </row>
        <row r="72">
          <cell r="A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748561549.94000018</v>
          </cell>
          <cell r="FP74">
            <v>748561549.94000018</v>
          </cell>
          <cell r="FQ74">
            <v>748561549.94000018</v>
          </cell>
          <cell r="FR74">
            <v>748561549.94000018</v>
          </cell>
          <cell r="FS74">
            <v>748561549.94000018</v>
          </cell>
          <cell r="FT74">
            <v>748561549.94000018</v>
          </cell>
          <cell r="FU74">
            <v>748561549.94000018</v>
          </cell>
          <cell r="FV74">
            <v>748561549.94000018</v>
          </cell>
          <cell r="FW74">
            <v>748561549.94000018</v>
          </cell>
          <cell r="FX74">
            <v>748561549.94000018</v>
          </cell>
          <cell r="FY74">
            <v>748561549.94000018</v>
          </cell>
          <cell r="FZ74">
            <v>748561549.94000018</v>
          </cell>
          <cell r="GA74">
            <v>748561549.94000018</v>
          </cell>
          <cell r="GB74">
            <v>748561549.94000018</v>
          </cell>
          <cell r="GC74">
            <v>748561549.94000018</v>
          </cell>
          <cell r="GD74">
            <v>748561549.94000018</v>
          </cell>
          <cell r="GE74">
            <v>748561549.94000018</v>
          </cell>
          <cell r="GF74">
            <v>748561549.94000018</v>
          </cell>
          <cell r="GG74">
            <v>748561549.94000018</v>
          </cell>
          <cell r="GH74">
            <v>748561549.94000018</v>
          </cell>
          <cell r="GI74">
            <v>748561549.94000018</v>
          </cell>
          <cell r="GJ74">
            <v>748561549.94000018</v>
          </cell>
          <cell r="GK74">
            <v>748561549.94000018</v>
          </cell>
          <cell r="GL74">
            <v>748561549.94000018</v>
          </cell>
          <cell r="GM74">
            <v>748561549.94000018</v>
          </cell>
          <cell r="GN74">
            <v>748561549.94000018</v>
          </cell>
          <cell r="GO74">
            <v>748561549.94000018</v>
          </cell>
          <cell r="GP74">
            <v>748561549.94000018</v>
          </cell>
          <cell r="GQ74">
            <v>748561549.94000018</v>
          </cell>
          <cell r="GR74">
            <v>748561549.94000018</v>
          </cell>
          <cell r="GS74">
            <v>748561549.94000018</v>
          </cell>
          <cell r="GT74">
            <v>748561549.94000018</v>
          </cell>
          <cell r="GU74">
            <v>748561549.94000018</v>
          </cell>
          <cell r="GV74">
            <v>748561549.94000018</v>
          </cell>
          <cell r="GW74">
            <v>748561549.94000018</v>
          </cell>
          <cell r="GX74">
            <v>748561549.94000018</v>
          </cell>
          <cell r="GY74">
            <v>748561549.94000018</v>
          </cell>
          <cell r="GZ74">
            <v>748561549.94000018</v>
          </cell>
          <cell r="HA74">
            <v>748561549.94000018</v>
          </cell>
          <cell r="HB74">
            <v>748561549.94000018</v>
          </cell>
          <cell r="HC74">
            <v>748561549.94000018</v>
          </cell>
          <cell r="HD74">
            <v>748561549.94000018</v>
          </cell>
          <cell r="HE74">
            <v>748561549.94000018</v>
          </cell>
          <cell r="HF74">
            <v>748561549.94000018</v>
          </cell>
          <cell r="HG74">
            <v>748561549.94000018</v>
          </cell>
          <cell r="HH74">
            <v>748561549.94000018</v>
          </cell>
          <cell r="HI74">
            <v>748561549.94000018</v>
          </cell>
          <cell r="HJ74">
            <v>748561549.94000018</v>
          </cell>
          <cell r="HK74">
            <v>748561549.94000018</v>
          </cell>
          <cell r="HL74">
            <v>748561549.94000018</v>
          </cell>
          <cell r="HM74">
            <v>748561549.94000018</v>
          </cell>
          <cell r="HN74">
            <v>748561549.94000018</v>
          </cell>
          <cell r="HO74">
            <v>748561549.94000018</v>
          </cell>
          <cell r="HP74">
            <v>748561549.94000018</v>
          </cell>
          <cell r="HQ74">
            <v>748561549.94000018</v>
          </cell>
          <cell r="HR74">
            <v>748561549.94000018</v>
          </cell>
          <cell r="HS74">
            <v>748561549.94000018</v>
          </cell>
          <cell r="HT74">
            <v>748561549.94000018</v>
          </cell>
          <cell r="HU74">
            <v>748561549.94000018</v>
          </cell>
          <cell r="HV74">
            <v>748561549.94000018</v>
          </cell>
          <cell r="HW74">
            <v>748561549.94000018</v>
          </cell>
          <cell r="HX74">
            <v>748561549.94000018</v>
          </cell>
          <cell r="HY74">
            <v>748561549.94000018</v>
          </cell>
          <cell r="HZ74">
            <v>748561549.94000018</v>
          </cell>
          <cell r="IA74">
            <v>748561549.94000018</v>
          </cell>
          <cell r="IB74">
            <v>748561549.94000018</v>
          </cell>
          <cell r="IC74">
            <v>748561549.94000018</v>
          </cell>
          <cell r="ID74">
            <v>748561549.94000018</v>
          </cell>
          <cell r="IE74">
            <v>748561549.94000018</v>
          </cell>
          <cell r="IF74">
            <v>748561549.94000018</v>
          </cell>
          <cell r="IG74">
            <v>748561549.94000018</v>
          </cell>
          <cell r="IH74">
            <v>748561549.94000018</v>
          </cell>
          <cell r="II74">
            <v>748561549.94000018</v>
          </cell>
          <cell r="IJ74">
            <v>748561549.94000018</v>
          </cell>
          <cell r="IK74">
            <v>748561549.94000018</v>
          </cell>
          <cell r="IL74">
            <v>748561549.94000018</v>
          </cell>
          <cell r="IM74">
            <v>748561549.94000018</v>
          </cell>
          <cell r="IN74">
            <v>748561549.94000018</v>
          </cell>
          <cell r="IO74">
            <v>748561549.94000018</v>
          </cell>
          <cell r="IP74">
            <v>748561549.94000018</v>
          </cell>
          <cell r="IQ74">
            <v>748561549.94000018</v>
          </cell>
          <cell r="IR74">
            <v>748561549.94000018</v>
          </cell>
          <cell r="IS74">
            <v>748561549.94000018</v>
          </cell>
          <cell r="IT74">
            <v>748561549.94000018</v>
          </cell>
          <cell r="IU74">
            <v>748561549.94000018</v>
          </cell>
          <cell r="IV74">
            <v>748561549.94000018</v>
          </cell>
          <cell r="IW74">
            <v>748561549.94000018</v>
          </cell>
          <cell r="IX74">
            <v>748561549.94000018</v>
          </cell>
          <cell r="IY74">
            <v>748561549.94000018</v>
          </cell>
          <cell r="IZ74">
            <v>748561549.94000018</v>
          </cell>
          <cell r="JA74">
            <v>748561549.94000018</v>
          </cell>
          <cell r="JB74">
            <v>748561549.94000018</v>
          </cell>
          <cell r="JC74">
            <v>748561549.94000018</v>
          </cell>
          <cell r="JD74">
            <v>748561549.94000018</v>
          </cell>
          <cell r="JE74">
            <v>748561549.94000018</v>
          </cell>
          <cell r="JF74">
            <v>748561549.94000018</v>
          </cell>
          <cell r="JG74">
            <v>748561549.94000018</v>
          </cell>
          <cell r="JH74">
            <v>748561549.94000018</v>
          </cell>
          <cell r="JI74">
            <v>748561549.94000018</v>
          </cell>
          <cell r="JJ74">
            <v>748561549.94000018</v>
          </cell>
          <cell r="JK74">
            <v>748561549.94000018</v>
          </cell>
          <cell r="JL74">
            <v>748561549.94000018</v>
          </cell>
          <cell r="JM74">
            <v>748561549.94000018</v>
          </cell>
          <cell r="JN74">
            <v>748561549.94000018</v>
          </cell>
          <cell r="JO74">
            <v>748561549.94000018</v>
          </cell>
          <cell r="JP74">
            <v>748561549.94000018</v>
          </cell>
          <cell r="JQ74">
            <v>748561549.94000018</v>
          </cell>
          <cell r="JR74">
            <v>748561549.94000018</v>
          </cell>
          <cell r="JS74">
            <v>748561549.94000018</v>
          </cell>
          <cell r="JT74">
            <v>748561549.94000018</v>
          </cell>
          <cell r="JU74">
            <v>748561549.94000018</v>
          </cell>
          <cell r="JV74">
            <v>748561549.94000018</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1.0603316022536502E-2</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t="e">
            <v>#DIV/0!</v>
          </cell>
          <cell r="FT97" t="e">
            <v>#DIV/0!</v>
          </cell>
          <cell r="FU97" t="e">
            <v>#DIV/0!</v>
          </cell>
          <cell r="FV97" t="e">
            <v>#DIV/0!</v>
          </cell>
          <cell r="FW97" t="e">
            <v>#DIV/0!</v>
          </cell>
          <cell r="FX97" t="e">
            <v>#DIV/0!</v>
          </cell>
          <cell r="FY97" t="e">
            <v>#DIV/0!</v>
          </cell>
          <cell r="FZ97" t="e">
            <v>#DIV/0!</v>
          </cell>
          <cell r="GA97" t="e">
            <v>#DIV/0!</v>
          </cell>
          <cell r="GB97" t="e">
            <v>#DIV/0!</v>
          </cell>
          <cell r="GC97" t="e">
            <v>#DIV/0!</v>
          </cell>
          <cell r="GD97" t="e">
            <v>#DIV/0!</v>
          </cell>
          <cell r="GE97" t="e">
            <v>#DIV/0!</v>
          </cell>
          <cell r="GF97" t="e">
            <v>#DIV/0!</v>
          </cell>
          <cell r="GG97" t="e">
            <v>#DIV/0!</v>
          </cell>
          <cell r="GH97" t="e">
            <v>#DIV/0!</v>
          </cell>
          <cell r="GI97" t="e">
            <v>#DIV/0!</v>
          </cell>
          <cell r="GJ97" t="e">
            <v>#DIV/0!</v>
          </cell>
          <cell r="GK97" t="e">
            <v>#DIV/0!</v>
          </cell>
          <cell r="GL97" t="e">
            <v>#DIV/0!</v>
          </cell>
          <cell r="GM97" t="e">
            <v>#DIV/0!</v>
          </cell>
          <cell r="GN97" t="e">
            <v>#DIV/0!</v>
          </cell>
          <cell r="GO97" t="e">
            <v>#DIV/0!</v>
          </cell>
          <cell r="GP97" t="e">
            <v>#DIV/0!</v>
          </cell>
          <cell r="GQ97" t="e">
            <v>#DIV/0!</v>
          </cell>
          <cell r="GR97" t="e">
            <v>#DIV/0!</v>
          </cell>
          <cell r="GS97" t="e">
            <v>#DIV/0!</v>
          </cell>
          <cell r="GT97" t="e">
            <v>#DIV/0!</v>
          </cell>
          <cell r="GU97" t="e">
            <v>#DIV/0!</v>
          </cell>
          <cell r="GV97" t="e">
            <v>#DIV/0!</v>
          </cell>
          <cell r="GW97" t="e">
            <v>#DIV/0!</v>
          </cell>
          <cell r="GX97" t="e">
            <v>#DIV/0!</v>
          </cell>
          <cell r="GY97" t="e">
            <v>#DIV/0!</v>
          </cell>
          <cell r="GZ97" t="e">
            <v>#DIV/0!</v>
          </cell>
          <cell r="HA97" t="e">
            <v>#DIV/0!</v>
          </cell>
          <cell r="HB97" t="e">
            <v>#DIV/0!</v>
          </cell>
          <cell r="HC97" t="e">
            <v>#DIV/0!</v>
          </cell>
          <cell r="HD97" t="e">
            <v>#DIV/0!</v>
          </cell>
          <cell r="HE97" t="e">
            <v>#DIV/0!</v>
          </cell>
          <cell r="HF97" t="e">
            <v>#DIV/0!</v>
          </cell>
          <cell r="HG97" t="e">
            <v>#DIV/0!</v>
          </cell>
          <cell r="HH97" t="e">
            <v>#DIV/0!</v>
          </cell>
          <cell r="HI97" t="e">
            <v>#DIV/0!</v>
          </cell>
          <cell r="HJ97" t="e">
            <v>#DIV/0!</v>
          </cell>
          <cell r="HK97" t="e">
            <v>#DIV/0!</v>
          </cell>
          <cell r="HL97" t="e">
            <v>#DIV/0!</v>
          </cell>
          <cell r="HM97" t="e">
            <v>#DIV/0!</v>
          </cell>
          <cell r="HN97" t="e">
            <v>#DIV/0!</v>
          </cell>
          <cell r="HO97" t="e">
            <v>#DIV/0!</v>
          </cell>
          <cell r="HP97" t="e">
            <v>#DIV/0!</v>
          </cell>
          <cell r="HQ97" t="e">
            <v>#DIV/0!</v>
          </cell>
          <cell r="HR97" t="e">
            <v>#DIV/0!</v>
          </cell>
          <cell r="HS97" t="e">
            <v>#DIV/0!</v>
          </cell>
          <cell r="HT97" t="e">
            <v>#DIV/0!</v>
          </cell>
          <cell r="HU97" t="e">
            <v>#DIV/0!</v>
          </cell>
          <cell r="HV97" t="e">
            <v>#DIV/0!</v>
          </cell>
          <cell r="HW97" t="e">
            <v>#DIV/0!</v>
          </cell>
          <cell r="HX97" t="e">
            <v>#DIV/0!</v>
          </cell>
          <cell r="HY97" t="e">
            <v>#DIV/0!</v>
          </cell>
          <cell r="HZ97" t="e">
            <v>#DIV/0!</v>
          </cell>
          <cell r="IA97" t="e">
            <v>#DIV/0!</v>
          </cell>
          <cell r="IB97" t="e">
            <v>#DIV/0!</v>
          </cell>
          <cell r="IC97" t="e">
            <v>#DIV/0!</v>
          </cell>
          <cell r="ID97" t="e">
            <v>#DIV/0!</v>
          </cell>
          <cell r="IE97" t="e">
            <v>#DIV/0!</v>
          </cell>
          <cell r="IF97" t="e">
            <v>#DIV/0!</v>
          </cell>
          <cell r="IG97" t="e">
            <v>#DIV/0!</v>
          </cell>
          <cell r="IH97" t="e">
            <v>#DIV/0!</v>
          </cell>
          <cell r="II97" t="e">
            <v>#DIV/0!</v>
          </cell>
          <cell r="IJ97" t="e">
            <v>#DIV/0!</v>
          </cell>
          <cell r="IK97" t="e">
            <v>#DIV/0!</v>
          </cell>
          <cell r="IL97" t="e">
            <v>#DIV/0!</v>
          </cell>
          <cell r="IM97" t="e">
            <v>#DIV/0!</v>
          </cell>
          <cell r="IN97" t="e">
            <v>#DIV/0!</v>
          </cell>
          <cell r="IO97" t="e">
            <v>#DIV/0!</v>
          </cell>
          <cell r="IP97" t="e">
            <v>#DIV/0!</v>
          </cell>
          <cell r="IQ97" t="e">
            <v>#DIV/0!</v>
          </cell>
          <cell r="IR97" t="e">
            <v>#DIV/0!</v>
          </cell>
          <cell r="IS97" t="e">
            <v>#DIV/0!</v>
          </cell>
          <cell r="IT97" t="e">
            <v>#DIV/0!</v>
          </cell>
          <cell r="IU97" t="e">
            <v>#DIV/0!</v>
          </cell>
          <cell r="IV97" t="e">
            <v>#DIV/0!</v>
          </cell>
          <cell r="IW97" t="e">
            <v>#DIV/0!</v>
          </cell>
          <cell r="IX97" t="e">
            <v>#DIV/0!</v>
          </cell>
          <cell r="IY97" t="e">
            <v>#DIV/0!</v>
          </cell>
          <cell r="IZ97" t="e">
            <v>#DIV/0!</v>
          </cell>
          <cell r="JA97" t="e">
            <v>#DIV/0!</v>
          </cell>
          <cell r="JB97" t="e">
            <v>#DIV/0!</v>
          </cell>
          <cell r="JC97" t="e">
            <v>#DIV/0!</v>
          </cell>
          <cell r="JD97" t="e">
            <v>#DIV/0!</v>
          </cell>
          <cell r="JE97" t="e">
            <v>#DIV/0!</v>
          </cell>
          <cell r="JF97" t="e">
            <v>#DIV/0!</v>
          </cell>
          <cell r="JG97" t="e">
            <v>#DIV/0!</v>
          </cell>
          <cell r="JH97" t="e">
            <v>#DIV/0!</v>
          </cell>
          <cell r="JI97" t="e">
            <v>#DIV/0!</v>
          </cell>
          <cell r="JJ97" t="e">
            <v>#DIV/0!</v>
          </cell>
          <cell r="JK97" t="e">
            <v>#DIV/0!</v>
          </cell>
          <cell r="JL97" t="e">
            <v>#DIV/0!</v>
          </cell>
          <cell r="JM97" t="e">
            <v>#DIV/0!</v>
          </cell>
          <cell r="JN97" t="e">
            <v>#DIV/0!</v>
          </cell>
          <cell r="JO97" t="e">
            <v>#DIV/0!</v>
          </cell>
          <cell r="JP97" t="e">
            <v>#DIV/0!</v>
          </cell>
          <cell r="JQ97" t="e">
            <v>#DIV/0!</v>
          </cell>
          <cell r="JR97" t="e">
            <v>#DIV/0!</v>
          </cell>
          <cell r="JS97" t="e">
            <v>#DIV/0!</v>
          </cell>
          <cell r="JT97" t="e">
            <v>#DIV/0!</v>
          </cell>
          <cell r="JU97" t="e">
            <v>#DIV/0!</v>
          </cell>
          <cell r="JV97" t="e">
            <v>#DIV/0!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7.0374303838238728E-3</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v>357436.13</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t="str">
            <v/>
          </cell>
          <cell r="FQ103" t="str">
            <v/>
          </cell>
          <cell r="FR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t="str">
            <v/>
          </cell>
          <cell r="FQ104" t="str">
            <v/>
          </cell>
          <cell r="FR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t="str">
            <v/>
          </cell>
          <cell r="FQ105" t="str">
            <v/>
          </cell>
          <cell r="FR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t="str">
            <v/>
          </cell>
          <cell r="FQ106" t="str">
            <v/>
          </cell>
          <cell r="FR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t="str">
            <v/>
          </cell>
          <cell r="FQ107" t="str">
            <v/>
          </cell>
          <cell r="FR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t="str">
            <v/>
          </cell>
          <cell r="FQ109" t="str">
            <v/>
          </cell>
          <cell r="FR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t="str">
            <v/>
          </cell>
          <cell r="FQ110" t="str">
            <v/>
          </cell>
          <cell r="FR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t="str">
            <v/>
          </cell>
          <cell r="FQ111" t="str">
            <v/>
          </cell>
          <cell r="FR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t="str">
            <v/>
          </cell>
          <cell r="FQ113" t="str">
            <v/>
          </cell>
          <cell r="FR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t="str">
            <v/>
          </cell>
          <cell r="FQ114" t="str">
            <v/>
          </cell>
          <cell r="FR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t="str">
            <v/>
          </cell>
          <cell r="FQ115" t="str">
            <v/>
          </cell>
          <cell r="FR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t="str">
            <v/>
          </cell>
          <cell r="FQ116" t="str">
            <v/>
          </cell>
          <cell r="FR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t="str">
            <v/>
          </cell>
          <cell r="FQ117" t="str">
            <v/>
          </cell>
          <cell r="FR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t="str">
            <v/>
          </cell>
          <cell r="FQ119" t="str">
            <v/>
          </cell>
          <cell r="FR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t="str">
            <v/>
          </cell>
          <cell r="FQ120" t="str">
            <v/>
          </cell>
          <cell r="FR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t="str">
            <v/>
          </cell>
          <cell r="FQ121" t="str">
            <v/>
          </cell>
          <cell r="FR121" t="str">
            <v/>
          </cell>
        </row>
        <row r="122">
          <cell r="A122">
            <v>0</v>
          </cell>
          <cell r="FG122" t="str">
            <v/>
          </cell>
          <cell r="FH122" t="str">
            <v/>
          </cell>
          <cell r="FI122" t="str">
            <v/>
          </cell>
          <cell r="FJ122" t="str">
            <v/>
          </cell>
          <cell r="FK122" t="str">
            <v/>
          </cell>
          <cell r="FL122" t="str">
            <v/>
          </cell>
          <cell r="FM122" t="str">
            <v/>
          </cell>
          <cell r="FN122" t="str">
            <v/>
          </cell>
          <cell r="FO122" t="str">
            <v/>
          </cell>
          <cell r="FP122" t="str">
            <v/>
          </cell>
          <cell r="FQ122" t="str">
            <v/>
          </cell>
          <cell r="FR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47191995.320000008</v>
          </cell>
          <cell r="FP124">
            <v>0</v>
          </cell>
          <cell r="FQ124">
            <v>0</v>
          </cell>
          <cell r="FR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v>0</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34.182850000000002</v>
          </cell>
          <cell r="FP152">
            <v>0</v>
          </cell>
          <cell r="FQ152">
            <v>0</v>
          </cell>
          <cell r="FR152">
            <v>0</v>
          </cell>
          <cell r="FS152">
            <v>0</v>
          </cell>
          <cell r="FT152">
            <v>0</v>
          </cell>
          <cell r="FU152">
            <v>0</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89.956130000000002</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0</v>
          </cell>
          <cell r="FQ155">
            <v>0</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0</v>
          </cell>
          <cell r="FQ156">
            <v>0</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0</v>
          </cell>
          <cell r="FQ157">
            <v>0</v>
          </cell>
          <cell r="FR157">
            <v>0</v>
          </cell>
          <cell r="FS157">
            <v>0</v>
          </cell>
          <cell r="FT157">
            <v>0</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0</v>
          </cell>
          <cell r="FQ159">
            <v>0</v>
          </cell>
          <cell r="FR159">
            <v>0</v>
          </cell>
          <cell r="FS159">
            <v>0</v>
          </cell>
          <cell r="FT159">
            <v>0</v>
          </cell>
          <cell r="FU159">
            <v>0</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0</v>
          </cell>
          <cell r="FQ160">
            <v>0</v>
          </cell>
          <cell r="FR160">
            <v>0</v>
          </cell>
          <cell r="FS160">
            <v>0</v>
          </cell>
          <cell r="FT160">
            <v>0</v>
          </cell>
          <cell r="FU160">
            <v>0</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0</v>
          </cell>
          <cell r="FQ161">
            <v>0</v>
          </cell>
          <cell r="FR161">
            <v>0</v>
          </cell>
          <cell r="FS161">
            <v>0</v>
          </cell>
          <cell r="FT161">
            <v>0</v>
          </cell>
          <cell r="FU161">
            <v>0</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0</v>
          </cell>
          <cell r="FQ163">
            <v>0</v>
          </cell>
          <cell r="FR163">
            <v>0</v>
          </cell>
          <cell r="FS163">
            <v>0</v>
          </cell>
          <cell r="FT163">
            <v>0</v>
          </cell>
          <cell r="FU163">
            <v>0</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0</v>
          </cell>
          <cell r="FQ165">
            <v>0</v>
          </cell>
          <cell r="FR165">
            <v>0</v>
          </cell>
          <cell r="FS165">
            <v>0</v>
          </cell>
          <cell r="FT165">
            <v>0</v>
          </cell>
          <cell r="FU165">
            <v>0</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0</v>
          </cell>
          <cell r="FQ166">
            <v>0</v>
          </cell>
          <cell r="FR166">
            <v>0</v>
          </cell>
          <cell r="FS166">
            <v>0</v>
          </cell>
          <cell r="FT166">
            <v>0</v>
          </cell>
          <cell r="FU166">
            <v>0</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0</v>
          </cell>
          <cell r="FQ167">
            <v>0</v>
          </cell>
          <cell r="FR167">
            <v>0</v>
          </cell>
          <cell r="FS167">
            <v>0</v>
          </cell>
          <cell r="FT167">
            <v>0</v>
          </cell>
          <cell r="FU167">
            <v>0</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0</v>
          </cell>
          <cell r="FQ169">
            <v>0</v>
          </cell>
          <cell r="FR169">
            <v>0</v>
          </cell>
          <cell r="FS169">
            <v>0</v>
          </cell>
          <cell r="FT169">
            <v>0</v>
          </cell>
          <cell r="FU169">
            <v>0</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0</v>
          </cell>
          <cell r="FQ170">
            <v>0</v>
          </cell>
          <cell r="FR170">
            <v>0</v>
          </cell>
          <cell r="FS170">
            <v>0</v>
          </cell>
          <cell r="FT170">
            <v>0</v>
          </cell>
          <cell r="FU170">
            <v>0</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29.77458</v>
          </cell>
          <cell r="FO171">
            <v>17.605</v>
          </cell>
          <cell r="FP171">
            <v>0</v>
          </cell>
          <cell r="FQ171">
            <v>0</v>
          </cell>
          <cell r="FR171">
            <v>0</v>
          </cell>
          <cell r="FS171">
            <v>0</v>
          </cell>
          <cell r="FT171">
            <v>0</v>
          </cell>
          <cell r="FU171">
            <v>0</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5231.1360400000003</v>
          </cell>
          <cell r="FP174">
            <v>0</v>
          </cell>
          <cell r="FQ174">
            <v>0</v>
          </cell>
          <cell r="FR174">
            <v>0</v>
          </cell>
          <cell r="FS174">
            <v>0</v>
          </cell>
          <cell r="FT174">
            <v>0</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v>0</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row>
        <row r="220">
          <cell r="A220" t="str">
            <v>Raiffeisen ZDMF</v>
          </cell>
          <cell r="FE220">
            <v>8048</v>
          </cell>
          <cell r="FF220">
            <v>8929</v>
          </cell>
        </row>
        <row r="221">
          <cell r="A221" t="str">
            <v>Erste ZDMF</v>
          </cell>
        </row>
        <row r="222">
          <cell r="A222">
            <v>0</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v>0</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row>
        <row r="22">
          <cell r="A22">
            <v>0</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t="str">
            <v/>
          </cell>
          <cell r="EX27" t="str">
            <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t="str">
            <v/>
          </cell>
          <cell r="EX28" t="str">
            <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t="str">
            <v/>
          </cell>
          <cell r="EX29" t="str">
            <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t="str">
            <v/>
          </cell>
          <cell r="EX30" t="str">
            <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t="str">
            <v/>
          </cell>
          <cell r="EX31" t="str">
            <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t="str">
            <v/>
          </cell>
          <cell r="EX32" t="str">
            <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t="str">
            <v/>
          </cell>
          <cell r="EX35" t="str">
            <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t="str">
            <v/>
          </cell>
          <cell r="EX36" t="str">
            <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t="str">
            <v/>
          </cell>
          <cell r="EX39" t="str">
            <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t="str">
            <v/>
          </cell>
          <cell r="EX40" t="str">
            <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t="str">
            <v/>
          </cell>
          <cell r="EX41" t="str">
            <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t="str">
            <v/>
          </cell>
          <cell r="EX42" t="str">
            <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t="str">
            <v/>
          </cell>
          <cell r="EX45" t="str">
            <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t="str">
            <v/>
          </cell>
          <cell r="EX46" t="str">
            <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v>0</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v>
          </cell>
          <cell r="EX49" t="e">
            <v>#DIV/0!</v>
          </cell>
          <cell r="EY49" t="e">
            <v>#DIV/0!</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t="str">
            <v/>
          </cell>
          <cell r="EX52" t="str">
            <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t="str">
            <v/>
          </cell>
          <cell r="EX53" t="str">
            <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t="str">
            <v/>
          </cell>
          <cell r="EX54" t="str">
            <v/>
          </cell>
          <cell r="EY54" t="str">
            <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t="str">
            <v/>
          </cell>
          <cell r="EX55" t="str">
            <v/>
          </cell>
          <cell r="EY55" t="str">
            <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t="str">
            <v/>
          </cell>
          <cell r="EX56" t="str">
            <v/>
          </cell>
          <cell r="EY56" t="str">
            <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t="str">
            <v/>
          </cell>
          <cell r="EX57" t="str">
            <v/>
          </cell>
          <cell r="EY57" t="str">
            <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t="str">
            <v/>
          </cell>
          <cell r="EX59" t="str">
            <v/>
          </cell>
          <cell r="EY59" t="str">
            <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t="str">
            <v/>
          </cell>
          <cell r="EX61" t="str">
            <v/>
          </cell>
          <cell r="EY61" t="str">
            <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t="str">
            <v/>
          </cell>
          <cell r="EX63" t="str">
            <v/>
          </cell>
          <cell r="EY63" t="str">
            <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t="str">
            <v/>
          </cell>
          <cell r="EX65" t="str">
            <v/>
          </cell>
          <cell r="EY65" t="str">
            <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t="str">
            <v/>
          </cell>
          <cell r="EX66" t="str">
            <v/>
          </cell>
          <cell r="EY66" t="str">
            <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t="str">
            <v/>
          </cell>
          <cell r="EX67" t="str">
            <v/>
          </cell>
          <cell r="EY67" t="str">
            <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t="str">
            <v/>
          </cell>
          <cell r="EX69" t="str">
            <v/>
          </cell>
          <cell r="EY69" t="str">
            <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t="str">
            <v/>
          </cell>
          <cell r="EX70" t="str">
            <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t="str">
            <v/>
          </cell>
          <cell r="EX71" t="str">
            <v/>
          </cell>
          <cell r="EY71" t="str">
            <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v>0</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-728820347.29999995</v>
          </cell>
          <cell r="EX74">
            <v>0</v>
          </cell>
          <cell r="EY74">
            <v>0</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t="str">
            <v/>
          </cell>
          <cell r="EX77" t="str">
            <v/>
          </cell>
          <cell r="EY77" t="str">
            <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t="str">
            <v/>
          </cell>
          <cell r="EX78" t="str">
            <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t="str">
            <v/>
          </cell>
          <cell r="EX79" t="str">
            <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t="str">
            <v/>
          </cell>
          <cell r="EX80" t="str">
            <v/>
          </cell>
          <cell r="EY80" t="str">
            <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t="str">
            <v/>
          </cell>
          <cell r="EX81" t="str">
            <v/>
          </cell>
          <cell r="EY81" t="str">
            <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t="str">
            <v/>
          </cell>
          <cell r="EX82" t="str">
            <v/>
          </cell>
          <cell r="EY82" t="str">
            <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t="str">
            <v/>
          </cell>
          <cell r="EX84" t="str">
            <v/>
          </cell>
          <cell r="EY84" t="str">
            <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t="str">
            <v/>
          </cell>
          <cell r="EX85" t="str">
            <v/>
          </cell>
          <cell r="EY85" t="str">
            <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t="str">
            <v/>
          </cell>
          <cell r="EX88" t="str">
            <v/>
          </cell>
          <cell r="EY88" t="str">
            <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t="str">
            <v/>
          </cell>
          <cell r="EX89" t="str">
            <v/>
          </cell>
          <cell r="EY89" t="str">
            <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t="str">
            <v/>
          </cell>
          <cell r="EX91" t="str">
            <v/>
          </cell>
          <cell r="EY91" t="str">
            <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t="str">
            <v/>
          </cell>
          <cell r="EX92" t="str">
            <v/>
          </cell>
          <cell r="EY92" t="str">
            <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t="str">
            <v/>
          </cell>
          <cell r="EX94" t="str">
            <v/>
          </cell>
          <cell r="EY94" t="str">
            <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t="str">
            <v/>
          </cell>
          <cell r="EX95" t="str">
            <v/>
          </cell>
          <cell r="EY95" t="str">
            <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t="str">
            <v/>
          </cell>
          <cell r="EX96" t="str">
            <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v>0</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sheetData sheetId="5"/>
      <sheetData sheetId="6" refreshError="1"/>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40"/>
      <c r="B1" s="341"/>
      <c r="C1" s="341"/>
      <c r="D1" s="341"/>
      <c r="E1" s="341"/>
      <c r="F1" s="341"/>
      <c r="G1" s="341"/>
      <c r="H1" s="341"/>
      <c r="I1" s="341"/>
    </row>
    <row r="2" spans="1:9" ht="18">
      <c r="A2" s="727" t="s">
        <v>0</v>
      </c>
      <c r="B2" s="727"/>
      <c r="C2" s="727"/>
      <c r="D2" s="727"/>
      <c r="E2" s="727"/>
      <c r="F2" s="727"/>
      <c r="G2" s="727"/>
      <c r="H2" s="727"/>
      <c r="I2" s="727"/>
    </row>
    <row r="3" spans="1:9" ht="18">
      <c r="A3" s="342"/>
      <c r="B3" s="342"/>
      <c r="C3" s="342"/>
      <c r="D3" s="342"/>
      <c r="E3" s="342"/>
      <c r="F3" s="342"/>
      <c r="G3" s="342"/>
      <c r="H3" s="342"/>
      <c r="I3" s="342"/>
    </row>
    <row r="4" spans="1:9" ht="16.5">
      <c r="A4" s="728" t="s">
        <v>1</v>
      </c>
      <c r="B4" s="728"/>
      <c r="C4" s="728"/>
      <c r="D4" s="728"/>
      <c r="E4" s="728"/>
      <c r="F4" s="728"/>
      <c r="G4" s="728"/>
      <c r="H4" s="728"/>
      <c r="I4" s="728"/>
    </row>
    <row r="5" spans="1:9" ht="15" customHeight="1">
      <c r="A5" s="343"/>
      <c r="B5" s="343"/>
      <c r="C5" s="343"/>
      <c r="D5" s="343"/>
      <c r="E5" s="343"/>
      <c r="F5" s="343"/>
      <c r="G5" s="343"/>
      <c r="H5" s="343"/>
      <c r="I5" s="343"/>
    </row>
    <row r="6" spans="1:9" ht="15" customHeight="1">
      <c r="A6" s="344"/>
      <c r="B6" s="344"/>
      <c r="C6" s="344"/>
      <c r="D6" s="344"/>
      <c r="E6" s="344"/>
      <c r="F6" s="344"/>
      <c r="G6" s="344"/>
      <c r="H6" s="344"/>
      <c r="I6" s="344"/>
    </row>
    <row r="7" spans="1:9">
      <c r="A7" s="729" t="s">
        <v>1448</v>
      </c>
      <c r="B7" s="730"/>
      <c r="C7" s="730"/>
      <c r="D7" s="730"/>
      <c r="E7" s="730"/>
      <c r="F7" s="730"/>
      <c r="G7" s="730"/>
      <c r="H7" s="730"/>
      <c r="I7" s="730"/>
    </row>
    <row r="8" spans="1:9">
      <c r="A8" s="345"/>
      <c r="B8" s="345"/>
      <c r="C8" s="345"/>
      <c r="D8" s="345"/>
      <c r="E8" s="345"/>
      <c r="F8" s="345"/>
      <c r="G8" s="345"/>
      <c r="H8" s="345"/>
      <c r="I8" s="345"/>
    </row>
    <row r="9" spans="1:9">
      <c r="A9" s="346"/>
      <c r="B9" s="346"/>
      <c r="C9" s="346"/>
      <c r="D9" s="346"/>
      <c r="E9" s="346"/>
      <c r="F9" s="346"/>
      <c r="G9" s="346"/>
      <c r="H9" s="346"/>
      <c r="I9" s="346"/>
    </row>
    <row r="10" spans="1:9">
      <c r="A10" s="346"/>
      <c r="B10" s="346"/>
      <c r="C10" s="346"/>
      <c r="D10" s="346"/>
      <c r="E10" s="346"/>
      <c r="F10" s="346"/>
      <c r="G10" s="346"/>
      <c r="H10" s="346"/>
      <c r="I10" s="346"/>
    </row>
    <row r="11" spans="1:9">
      <c r="A11" s="346"/>
      <c r="B11" s="346"/>
      <c r="C11" s="346"/>
      <c r="D11" s="346"/>
      <c r="E11" s="346"/>
      <c r="F11" s="346"/>
      <c r="G11" s="346"/>
      <c r="H11" s="346"/>
      <c r="I11" s="346"/>
    </row>
    <row r="12" spans="1:9">
      <c r="A12" s="346"/>
      <c r="B12" s="346"/>
      <c r="C12" s="346"/>
      <c r="D12" s="346"/>
      <c r="E12" s="346"/>
      <c r="F12" s="346"/>
      <c r="G12" s="346"/>
      <c r="H12" s="346"/>
      <c r="I12" s="346"/>
    </row>
    <row r="13" spans="1:9">
      <c r="A13" s="346"/>
      <c r="B13" s="346"/>
      <c r="C13" s="346"/>
      <c r="D13" s="346"/>
      <c r="E13" s="346"/>
      <c r="F13" s="346"/>
      <c r="G13" s="346"/>
      <c r="H13" s="346"/>
      <c r="I13" s="346"/>
    </row>
    <row r="14" spans="1:9">
      <c r="A14" s="346"/>
      <c r="B14" s="346"/>
      <c r="C14" s="346"/>
      <c r="D14" s="346"/>
      <c r="E14" s="346"/>
      <c r="F14" s="346"/>
      <c r="G14" s="346"/>
      <c r="H14" s="346"/>
      <c r="I14" s="346"/>
    </row>
    <row r="15" spans="1:9">
      <c r="A15" s="346"/>
      <c r="B15" s="346"/>
      <c r="C15" s="346"/>
      <c r="D15" s="346"/>
      <c r="E15" s="346"/>
      <c r="F15" s="346"/>
      <c r="G15" s="346"/>
      <c r="H15" s="346"/>
      <c r="I15" s="346"/>
    </row>
    <row r="16" spans="1:9">
      <c r="A16" s="346"/>
      <c r="B16" s="346"/>
      <c r="C16" s="346"/>
      <c r="D16" s="346"/>
      <c r="E16" s="346"/>
      <c r="F16" s="346"/>
      <c r="G16" s="346"/>
      <c r="H16" s="346"/>
      <c r="I16" s="346"/>
    </row>
    <row r="17" spans="1:9">
      <c r="A17" s="346"/>
      <c r="B17" s="346"/>
      <c r="C17" s="346"/>
      <c r="D17" s="346"/>
      <c r="E17" s="346"/>
      <c r="F17" s="346"/>
      <c r="G17" s="346"/>
      <c r="H17" s="346"/>
      <c r="I17" s="346"/>
    </row>
    <row r="18" spans="1:9" ht="30">
      <c r="A18" s="731" t="s">
        <v>2</v>
      </c>
      <c r="B18" s="731"/>
      <c r="C18" s="731"/>
      <c r="D18" s="731"/>
      <c r="E18" s="731"/>
      <c r="F18" s="731"/>
      <c r="G18" s="731"/>
      <c r="H18" s="731"/>
      <c r="I18" s="731"/>
    </row>
    <row r="19" spans="1:9" ht="18.75" customHeight="1">
      <c r="A19" s="347"/>
      <c r="B19" s="347"/>
      <c r="C19" s="347"/>
      <c r="D19" s="347"/>
      <c r="E19" s="347"/>
      <c r="F19" s="347"/>
      <c r="G19" s="347"/>
      <c r="H19" s="347"/>
      <c r="I19" s="347"/>
    </row>
    <row r="20" spans="1:9" ht="18.75" customHeight="1">
      <c r="A20" s="732" t="s">
        <v>1368</v>
      </c>
      <c r="B20" s="732"/>
      <c r="C20" s="732"/>
      <c r="D20" s="732"/>
      <c r="E20" s="732"/>
      <c r="F20" s="732"/>
      <c r="G20" s="732"/>
      <c r="H20" s="732"/>
      <c r="I20" s="732"/>
    </row>
    <row r="21" spans="1:9" ht="18.75" customHeight="1">
      <c r="A21" s="348"/>
      <c r="B21" s="348"/>
      <c r="C21" s="348"/>
      <c r="D21" s="348"/>
      <c r="E21" s="348"/>
      <c r="F21" s="348"/>
      <c r="G21" s="348"/>
      <c r="H21" s="348"/>
      <c r="I21" s="348"/>
    </row>
    <row r="22" spans="1:9" ht="26.25" customHeight="1">
      <c r="A22" s="733" t="s">
        <v>3</v>
      </c>
      <c r="B22" s="733"/>
      <c r="C22" s="733"/>
      <c r="D22" s="733"/>
      <c r="E22" s="733"/>
      <c r="F22" s="733"/>
      <c r="G22" s="733"/>
      <c r="H22" s="733"/>
      <c r="I22" s="733"/>
    </row>
    <row r="23" spans="1:9" ht="18.75">
      <c r="A23" s="349"/>
      <c r="B23" s="349"/>
      <c r="C23" s="349"/>
      <c r="D23" s="349"/>
      <c r="E23" s="349"/>
      <c r="F23" s="349"/>
      <c r="G23" s="349"/>
      <c r="H23" s="349"/>
      <c r="I23" s="349"/>
    </row>
    <row r="24" spans="1:9" ht="18.75" customHeight="1">
      <c r="A24" s="723" t="s">
        <v>1369</v>
      </c>
      <c r="B24" s="723"/>
      <c r="C24" s="723"/>
      <c r="D24" s="723"/>
      <c r="E24" s="723"/>
      <c r="F24" s="723"/>
      <c r="G24" s="723"/>
      <c r="H24" s="723"/>
      <c r="I24" s="723"/>
    </row>
    <row r="25" spans="1:9">
      <c r="A25" s="346"/>
      <c r="B25" s="346"/>
      <c r="C25" s="346"/>
      <c r="D25" s="346"/>
      <c r="E25" s="346"/>
      <c r="F25" s="346"/>
      <c r="G25" s="346"/>
      <c r="H25" s="346"/>
      <c r="I25" s="346"/>
    </row>
    <row r="26" spans="1:9">
      <c r="A26" s="346"/>
      <c r="B26" s="346"/>
      <c r="C26" s="346"/>
      <c r="D26" s="346"/>
      <c r="E26" s="346"/>
      <c r="F26" s="346"/>
      <c r="G26" s="346"/>
      <c r="H26" s="346"/>
      <c r="I26" s="346"/>
    </row>
    <row r="27" spans="1:9">
      <c r="A27" s="346"/>
      <c r="B27" s="346"/>
      <c r="C27" s="346"/>
      <c r="D27" s="346"/>
      <c r="E27" s="346"/>
      <c r="F27" s="346"/>
      <c r="G27" s="346"/>
      <c r="H27" s="346"/>
      <c r="I27" s="346"/>
    </row>
    <row r="28" spans="1:9">
      <c r="A28" s="346"/>
      <c r="B28" s="346"/>
      <c r="C28" s="346"/>
      <c r="D28" s="346"/>
      <c r="E28" s="346"/>
      <c r="F28" s="346"/>
      <c r="G28" s="346"/>
      <c r="H28" s="346"/>
      <c r="I28" s="346"/>
    </row>
    <row r="29" spans="1:9">
      <c r="A29" s="346"/>
      <c r="B29" s="346"/>
      <c r="C29" s="346"/>
      <c r="D29" s="346"/>
      <c r="E29" s="346"/>
      <c r="F29" s="346"/>
      <c r="G29" s="346"/>
      <c r="H29" s="346"/>
      <c r="I29" s="346"/>
    </row>
    <row r="30" spans="1:9">
      <c r="A30" s="346"/>
      <c r="B30" s="346"/>
      <c r="C30" s="346"/>
      <c r="D30" s="346"/>
      <c r="E30" s="346"/>
      <c r="F30" s="346"/>
      <c r="G30" s="346"/>
      <c r="H30" s="346"/>
      <c r="I30" s="346"/>
    </row>
    <row r="31" spans="1:9">
      <c r="A31" s="346"/>
      <c r="B31" s="346"/>
      <c r="C31" s="346"/>
      <c r="D31" s="346"/>
      <c r="E31" s="346"/>
      <c r="F31" s="346"/>
      <c r="G31" s="346"/>
      <c r="H31" s="346"/>
      <c r="I31" s="346"/>
    </row>
    <row r="32" spans="1:9">
      <c r="A32" s="346"/>
      <c r="B32" s="346"/>
      <c r="C32" s="346"/>
      <c r="D32" s="346"/>
      <c r="E32" s="346"/>
      <c r="F32" s="346"/>
      <c r="G32" s="346"/>
      <c r="H32" s="346"/>
      <c r="I32" s="346"/>
    </row>
    <row r="33" spans="1:9">
      <c r="A33" s="346"/>
      <c r="B33" s="346"/>
      <c r="C33" s="346"/>
      <c r="D33" s="346"/>
      <c r="E33" s="346"/>
      <c r="F33" s="346"/>
      <c r="G33" s="346"/>
      <c r="H33" s="346"/>
      <c r="I33" s="346"/>
    </row>
    <row r="34" spans="1:9">
      <c r="A34" s="346"/>
      <c r="B34" s="346"/>
      <c r="C34" s="346"/>
      <c r="D34" s="346"/>
      <c r="E34" s="346"/>
      <c r="F34" s="346"/>
      <c r="G34" s="346"/>
      <c r="H34" s="346"/>
      <c r="I34" s="346"/>
    </row>
    <row r="35" spans="1:9">
      <c r="A35" s="346"/>
      <c r="B35" s="346"/>
      <c r="C35" s="346"/>
      <c r="D35" s="346"/>
      <c r="E35" s="346"/>
      <c r="F35" s="346"/>
      <c r="G35" s="346"/>
      <c r="H35" s="346"/>
      <c r="I35" s="346"/>
    </row>
    <row r="36" spans="1:9">
      <c r="A36" s="724"/>
      <c r="B36" s="724"/>
      <c r="C36" s="724"/>
      <c r="D36" s="724"/>
      <c r="E36" s="724"/>
      <c r="F36" s="724"/>
      <c r="G36" s="724"/>
      <c r="H36" s="724"/>
      <c r="I36" s="724"/>
    </row>
    <row r="37" spans="1:9" ht="50.25" customHeight="1">
      <c r="A37" s="725" t="s">
        <v>4</v>
      </c>
      <c r="B37" s="725"/>
      <c r="C37" s="725"/>
      <c r="D37" s="725"/>
      <c r="E37" s="725"/>
      <c r="F37" s="725"/>
      <c r="G37" s="725"/>
      <c r="H37" s="725"/>
      <c r="I37" s="725"/>
    </row>
    <row r="38" spans="1:9">
      <c r="A38" s="350"/>
      <c r="B38" s="350"/>
      <c r="C38" s="350"/>
      <c r="D38" s="350"/>
      <c r="E38" s="350"/>
      <c r="F38" s="350"/>
      <c r="G38" s="350"/>
      <c r="H38" s="350"/>
      <c r="I38" s="350"/>
    </row>
    <row r="39" spans="1:9" ht="65.25" customHeight="1">
      <c r="A39" s="726" t="s">
        <v>5</v>
      </c>
      <c r="B39" s="726"/>
      <c r="C39" s="726"/>
      <c r="D39" s="726"/>
      <c r="E39" s="726"/>
      <c r="F39" s="726"/>
      <c r="G39" s="726"/>
      <c r="H39" s="726"/>
      <c r="I39" s="726"/>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8.85546875" customWidth="1"/>
  </cols>
  <sheetData>
    <row r="1" spans="1:19" ht="12.75" customHeight="1">
      <c r="A1" s="351" t="s">
        <v>828</v>
      </c>
      <c r="L1" s="352" t="str">
        <f>Naslovnica!A20</f>
        <v>Rujan 2016.</v>
      </c>
    </row>
    <row r="2" spans="1:19" ht="12.75" customHeight="1">
      <c r="A2" s="111" t="s">
        <v>834</v>
      </c>
      <c r="J2" s="87"/>
      <c r="K2" s="87"/>
      <c r="L2" s="112" t="str">
        <f>Naslovnica!A24</f>
        <v>September 2016</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451</v>
      </c>
    </row>
    <row r="26" spans="1:1" ht="12.75" customHeight="1">
      <c r="A26" s="37"/>
    </row>
    <row r="27" spans="1:1" ht="12.75" customHeight="1">
      <c r="A27" s="351" t="s">
        <v>829</v>
      </c>
    </row>
    <row r="28" spans="1:1" ht="12.75" customHeight="1">
      <c r="A28" s="111" t="s">
        <v>833</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451</v>
      </c>
    </row>
    <row r="52" spans="1:1" ht="12.75" customHeight="1"/>
    <row r="53" spans="1:1" ht="12.75" customHeight="1">
      <c r="A53" s="351" t="s">
        <v>830</v>
      </c>
    </row>
    <row r="54" spans="1:1" ht="12.75" customHeight="1">
      <c r="A54" s="111" t="s">
        <v>835</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451</v>
      </c>
    </row>
    <row r="78" spans="1:12" ht="12.75" customHeight="1">
      <c r="A78" s="73" t="s">
        <v>305</v>
      </c>
    </row>
    <row r="79" spans="1:12" ht="12.75" customHeight="1">
      <c r="L79" s="40" t="s">
        <v>344</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6.570312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14" t="s">
        <v>855</v>
      </c>
      <c r="AG1" s="352" t="str">
        <f>Naslovnica!A20</f>
        <v>Rujan 2016.</v>
      </c>
    </row>
    <row r="2" spans="1:33" ht="12.75" customHeight="1">
      <c r="A2" s="113" t="s">
        <v>856</v>
      </c>
      <c r="AG2" s="112" t="str">
        <f>Naslovnica!A24</f>
        <v>September 2016</v>
      </c>
    </row>
    <row r="3" spans="1:33" ht="12.75" customHeight="1">
      <c r="A3" s="113"/>
      <c r="AG3" s="112"/>
    </row>
    <row r="4" spans="1:33" ht="12.75" customHeight="1">
      <c r="I4" s="624"/>
      <c r="J4" s="624"/>
      <c r="K4" s="624"/>
      <c r="AG4" s="21" t="s">
        <v>452</v>
      </c>
    </row>
    <row r="5" spans="1:33" ht="15" customHeight="1">
      <c r="A5" s="384" t="s">
        <v>838</v>
      </c>
      <c r="B5" s="774" t="s">
        <v>843</v>
      </c>
      <c r="C5" s="774"/>
      <c r="D5" s="774"/>
      <c r="E5" s="774"/>
      <c r="F5" s="774"/>
      <c r="G5" s="774"/>
      <c r="H5" s="774"/>
      <c r="I5" s="774"/>
      <c r="J5" s="775" t="s">
        <v>850</v>
      </c>
      <c r="K5" s="775"/>
      <c r="L5" s="774" t="s">
        <v>844</v>
      </c>
      <c r="M5" s="774"/>
      <c r="N5" s="774"/>
      <c r="O5" s="774"/>
      <c r="P5" s="774"/>
      <c r="Q5" s="774"/>
      <c r="R5" s="774"/>
      <c r="S5" s="774"/>
      <c r="T5" s="775" t="s">
        <v>851</v>
      </c>
      <c r="U5" s="775"/>
      <c r="V5" s="774" t="s">
        <v>845</v>
      </c>
      <c r="W5" s="774"/>
      <c r="X5" s="774"/>
      <c r="Y5" s="774"/>
      <c r="Z5" s="774"/>
      <c r="AA5" s="774"/>
      <c r="AB5" s="774"/>
      <c r="AC5" s="774"/>
      <c r="AD5" s="775" t="s">
        <v>852</v>
      </c>
      <c r="AE5" s="775"/>
      <c r="AF5" s="777" t="s">
        <v>793</v>
      </c>
      <c r="AG5" s="777"/>
    </row>
    <row r="6" spans="1:33" ht="22.5" customHeight="1">
      <c r="A6" s="776" t="s">
        <v>453</v>
      </c>
      <c r="B6" s="749" t="s">
        <v>839</v>
      </c>
      <c r="C6" s="749"/>
      <c r="D6" s="749" t="s">
        <v>840</v>
      </c>
      <c r="E6" s="749"/>
      <c r="F6" s="749" t="s">
        <v>841</v>
      </c>
      <c r="G6" s="749"/>
      <c r="H6" s="749" t="s">
        <v>842</v>
      </c>
      <c r="I6" s="749"/>
      <c r="J6" s="775"/>
      <c r="K6" s="775"/>
      <c r="L6" s="749" t="s">
        <v>839</v>
      </c>
      <c r="M6" s="749"/>
      <c r="N6" s="749" t="s">
        <v>840</v>
      </c>
      <c r="O6" s="749"/>
      <c r="P6" s="749" t="s">
        <v>841</v>
      </c>
      <c r="Q6" s="749"/>
      <c r="R6" s="749" t="s">
        <v>842</v>
      </c>
      <c r="S6" s="749"/>
      <c r="T6" s="775"/>
      <c r="U6" s="775"/>
      <c r="V6" s="749" t="s">
        <v>839</v>
      </c>
      <c r="W6" s="749"/>
      <c r="X6" s="749" t="s">
        <v>840</v>
      </c>
      <c r="Y6" s="749"/>
      <c r="Z6" s="749" t="s">
        <v>841</v>
      </c>
      <c r="AA6" s="749"/>
      <c r="AB6" s="749" t="s">
        <v>842</v>
      </c>
      <c r="AC6" s="749"/>
      <c r="AD6" s="775"/>
      <c r="AE6" s="775"/>
      <c r="AF6" s="777"/>
      <c r="AG6" s="777"/>
    </row>
    <row r="7" spans="1:33">
      <c r="A7" s="776"/>
      <c r="B7" s="384" t="s">
        <v>130</v>
      </c>
      <c r="C7" s="384" t="s">
        <v>131</v>
      </c>
      <c r="D7" s="384" t="s">
        <v>130</v>
      </c>
      <c r="E7" s="384" t="s">
        <v>131</v>
      </c>
      <c r="F7" s="384" t="s">
        <v>130</v>
      </c>
      <c r="G7" s="384" t="s">
        <v>131</v>
      </c>
      <c r="H7" s="384" t="s">
        <v>130</v>
      </c>
      <c r="I7" s="384" t="s">
        <v>131</v>
      </c>
      <c r="J7" s="384" t="s">
        <v>130</v>
      </c>
      <c r="K7" s="384" t="s">
        <v>131</v>
      </c>
      <c r="L7" s="384" t="s">
        <v>130</v>
      </c>
      <c r="M7" s="384" t="s">
        <v>131</v>
      </c>
      <c r="N7" s="384" t="s">
        <v>130</v>
      </c>
      <c r="O7" s="384" t="s">
        <v>131</v>
      </c>
      <c r="P7" s="384" t="s">
        <v>130</v>
      </c>
      <c r="Q7" s="384" t="s">
        <v>131</v>
      </c>
      <c r="R7" s="384" t="s">
        <v>130</v>
      </c>
      <c r="S7" s="384" t="s">
        <v>131</v>
      </c>
      <c r="T7" s="384" t="s">
        <v>130</v>
      </c>
      <c r="U7" s="384" t="s">
        <v>131</v>
      </c>
      <c r="V7" s="384" t="s">
        <v>130</v>
      </c>
      <c r="W7" s="384" t="s">
        <v>131</v>
      </c>
      <c r="X7" s="384" t="s">
        <v>130</v>
      </c>
      <c r="Y7" s="384" t="s">
        <v>131</v>
      </c>
      <c r="Z7" s="384" t="s">
        <v>130</v>
      </c>
      <c r="AA7" s="384" t="s">
        <v>131</v>
      </c>
      <c r="AB7" s="384" t="s">
        <v>130</v>
      </c>
      <c r="AC7" s="384" t="s">
        <v>131</v>
      </c>
      <c r="AD7" s="384" t="s">
        <v>130</v>
      </c>
      <c r="AE7" s="384" t="s">
        <v>131</v>
      </c>
      <c r="AF7" s="384" t="s">
        <v>130</v>
      </c>
      <c r="AG7" s="384" t="s">
        <v>131</v>
      </c>
    </row>
    <row r="8" spans="1:33">
      <c r="A8" s="776"/>
      <c r="B8" s="385" t="s">
        <v>122</v>
      </c>
      <c r="C8" s="385" t="s">
        <v>123</v>
      </c>
      <c r="D8" s="385" t="s">
        <v>122</v>
      </c>
      <c r="E8" s="385" t="s">
        <v>123</v>
      </c>
      <c r="F8" s="385" t="s">
        <v>122</v>
      </c>
      <c r="G8" s="385" t="s">
        <v>123</v>
      </c>
      <c r="H8" s="385" t="s">
        <v>122</v>
      </c>
      <c r="I8" s="385" t="s">
        <v>123</v>
      </c>
      <c r="J8" s="385" t="s">
        <v>122</v>
      </c>
      <c r="K8" s="385" t="s">
        <v>123</v>
      </c>
      <c r="L8" s="385" t="s">
        <v>122</v>
      </c>
      <c r="M8" s="385" t="s">
        <v>123</v>
      </c>
      <c r="N8" s="385" t="s">
        <v>122</v>
      </c>
      <c r="O8" s="385" t="s">
        <v>123</v>
      </c>
      <c r="P8" s="385" t="s">
        <v>122</v>
      </c>
      <c r="Q8" s="385" t="s">
        <v>123</v>
      </c>
      <c r="R8" s="385" t="s">
        <v>122</v>
      </c>
      <c r="S8" s="385" t="s">
        <v>123</v>
      </c>
      <c r="T8" s="385" t="s">
        <v>122</v>
      </c>
      <c r="U8" s="385" t="s">
        <v>123</v>
      </c>
      <c r="V8" s="385" t="s">
        <v>122</v>
      </c>
      <c r="W8" s="385" t="s">
        <v>123</v>
      </c>
      <c r="X8" s="385" t="s">
        <v>122</v>
      </c>
      <c r="Y8" s="385" t="s">
        <v>123</v>
      </c>
      <c r="Z8" s="385" t="s">
        <v>122</v>
      </c>
      <c r="AA8" s="385" t="s">
        <v>123</v>
      </c>
      <c r="AB8" s="385" t="s">
        <v>122</v>
      </c>
      <c r="AC8" s="385" t="s">
        <v>123</v>
      </c>
      <c r="AD8" s="385" t="s">
        <v>122</v>
      </c>
      <c r="AE8" s="385" t="s">
        <v>123</v>
      </c>
      <c r="AF8" s="385" t="s">
        <v>122</v>
      </c>
      <c r="AG8" s="385" t="s">
        <v>123</v>
      </c>
    </row>
    <row r="9" spans="1:33" ht="18">
      <c r="A9" s="199" t="s">
        <v>558</v>
      </c>
      <c r="B9" s="173">
        <v>6794.0295099999994</v>
      </c>
      <c r="C9" s="174">
        <v>2.9699445952317952E-2</v>
      </c>
      <c r="D9" s="173">
        <v>2662.5805099999998</v>
      </c>
      <c r="E9" s="174">
        <v>4.0758760368555136E-2</v>
      </c>
      <c r="F9" s="173">
        <v>311.15800000000002</v>
      </c>
      <c r="G9" s="174">
        <v>4.9451328084192843E-3</v>
      </c>
      <c r="H9" s="173">
        <v>128.11473000000001</v>
      </c>
      <c r="I9" s="174">
        <v>1.0681051053755E-3</v>
      </c>
      <c r="J9" s="173">
        <v>9895.8827499999989</v>
      </c>
      <c r="K9" s="174">
        <v>2.0748142633339836E-2</v>
      </c>
      <c r="L9" s="173">
        <v>1046216.60361</v>
      </c>
      <c r="M9" s="174">
        <v>3.3527490580708114E-2</v>
      </c>
      <c r="N9" s="173">
        <v>292400.83045999997</v>
      </c>
      <c r="O9" s="174">
        <v>2.7702175349202426E-2</v>
      </c>
      <c r="P9" s="173">
        <v>100164.11257</v>
      </c>
      <c r="Q9" s="174">
        <v>7.9232101531798368E-3</v>
      </c>
      <c r="R9" s="173">
        <v>629824.53034000006</v>
      </c>
      <c r="S9" s="174">
        <v>2.6814050850036311E-2</v>
      </c>
      <c r="T9" s="173">
        <v>2068606.0769799999</v>
      </c>
      <c r="U9" s="174">
        <v>2.6557922481110541E-2</v>
      </c>
      <c r="V9" s="173">
        <v>17072.752800000002</v>
      </c>
      <c r="W9" s="174">
        <v>1.5396185860354432E-2</v>
      </c>
      <c r="X9" s="173">
        <v>540.57331999999997</v>
      </c>
      <c r="Y9" s="174">
        <v>1.8370961654260807E-3</v>
      </c>
      <c r="Z9" s="173">
        <v>620.23297000000002</v>
      </c>
      <c r="AA9" s="174">
        <v>1.501852883495428E-3</v>
      </c>
      <c r="AB9" s="173">
        <v>2624.1757799999996</v>
      </c>
      <c r="AC9" s="174">
        <v>2.7661077071878975E-3</v>
      </c>
      <c r="AD9" s="173">
        <v>20857.73487</v>
      </c>
      <c r="AE9" s="174">
        <v>7.5439848751819114E-3</v>
      </c>
      <c r="AF9" s="173">
        <v>2099359.6946</v>
      </c>
      <c r="AG9" s="174">
        <v>2.587581240549567E-2</v>
      </c>
    </row>
    <row r="10" spans="1:33" ht="18">
      <c r="A10" s="199" t="s">
        <v>559</v>
      </c>
      <c r="B10" s="176">
        <v>953.50653</v>
      </c>
      <c r="C10" s="177">
        <v>4.168162003305346E-3</v>
      </c>
      <c r="D10" s="176">
        <v>33.10915</v>
      </c>
      <c r="E10" s="177">
        <v>5.0683459365386376E-4</v>
      </c>
      <c r="F10" s="176">
        <v>4.6662299999999997</v>
      </c>
      <c r="G10" s="177">
        <v>7.4158874477372625E-5</v>
      </c>
      <c r="H10" s="176">
        <v>22.171669999999999</v>
      </c>
      <c r="I10" s="177">
        <v>1.8484739359557492E-4</v>
      </c>
      <c r="J10" s="176">
        <v>1013.45358</v>
      </c>
      <c r="K10" s="177">
        <v>2.1248513105219325E-3</v>
      </c>
      <c r="L10" s="176">
        <v>61348.707399999999</v>
      </c>
      <c r="M10" s="177">
        <v>1.9660060855417856E-3</v>
      </c>
      <c r="N10" s="176">
        <v>2492.3204700000001</v>
      </c>
      <c r="O10" s="177">
        <v>2.3612346988799524E-4</v>
      </c>
      <c r="P10" s="176">
        <v>33422.017200000002</v>
      </c>
      <c r="Q10" s="177">
        <v>2.643757921118985E-3</v>
      </c>
      <c r="R10" s="176">
        <v>17786.320100000001</v>
      </c>
      <c r="S10" s="177">
        <v>7.5723200450602342E-4</v>
      </c>
      <c r="T10" s="176">
        <v>115049.36516999999</v>
      </c>
      <c r="U10" s="174">
        <v>1.4770681357305999E-3</v>
      </c>
      <c r="V10" s="176">
        <v>190.63388</v>
      </c>
      <c r="W10" s="177">
        <v>1.719133804690538E-4</v>
      </c>
      <c r="X10" s="176">
        <v>45.826989999999995</v>
      </c>
      <c r="Y10" s="177">
        <v>1.5573944271245083E-4</v>
      </c>
      <c r="Z10" s="176">
        <v>1000</v>
      </c>
      <c r="AA10" s="177">
        <v>2.4214334873159482E-3</v>
      </c>
      <c r="AB10" s="176">
        <v>98.195089999999993</v>
      </c>
      <c r="AC10" s="177">
        <v>1.0350609792496799E-4</v>
      </c>
      <c r="AD10" s="176">
        <v>1334.6559599999998</v>
      </c>
      <c r="AE10" s="177">
        <v>4.8272856274020684E-4</v>
      </c>
      <c r="AF10" s="176">
        <v>117397.47470999999</v>
      </c>
      <c r="AG10" s="174">
        <v>1.4469912136965545E-3</v>
      </c>
    </row>
    <row r="11" spans="1:33" ht="27">
      <c r="A11" s="199" t="s">
        <v>560</v>
      </c>
      <c r="B11" s="176">
        <v>221103.46059999999</v>
      </c>
      <c r="C11" s="177">
        <v>0.96653249272686215</v>
      </c>
      <c r="D11" s="176">
        <v>64386.383880000001</v>
      </c>
      <c r="E11" s="177">
        <v>0.98562623053329623</v>
      </c>
      <c r="F11" s="176">
        <v>62750.36058</v>
      </c>
      <c r="G11" s="177">
        <v>0.9972710547191399</v>
      </c>
      <c r="H11" s="176">
        <v>122841.29006</v>
      </c>
      <c r="I11" s="177">
        <v>1.0241399179001405</v>
      </c>
      <c r="J11" s="176">
        <v>471081.49511999998</v>
      </c>
      <c r="K11" s="177">
        <v>0.9876901636366644</v>
      </c>
      <c r="L11" s="176">
        <v>30130821.405590001</v>
      </c>
      <c r="M11" s="177">
        <v>0.96558478175471119</v>
      </c>
      <c r="N11" s="176">
        <v>10267521.72625</v>
      </c>
      <c r="O11" s="177">
        <v>0.97274924566684184</v>
      </c>
      <c r="P11" s="176">
        <v>12514224.62982</v>
      </c>
      <c r="Q11" s="177">
        <v>0.98990375996063218</v>
      </c>
      <c r="R11" s="176">
        <v>22858206.861299999</v>
      </c>
      <c r="S11" s="177">
        <v>0.97316171662712492</v>
      </c>
      <c r="T11" s="176">
        <v>75770774.622960001</v>
      </c>
      <c r="U11" s="177">
        <v>0.97278760860457669</v>
      </c>
      <c r="V11" s="176">
        <v>1094887.68539</v>
      </c>
      <c r="W11" s="177">
        <v>0.98736826438895731</v>
      </c>
      <c r="X11" s="176">
        <v>295148.44643000001</v>
      </c>
      <c r="Y11" s="177">
        <v>1.0030389201746361</v>
      </c>
      <c r="Z11" s="176">
        <v>412339.46109</v>
      </c>
      <c r="AA11" s="177">
        <v>0.99845257922513742</v>
      </c>
      <c r="AB11" s="176">
        <v>994820.79</v>
      </c>
      <c r="AC11" s="177">
        <v>1.0486269538276711</v>
      </c>
      <c r="AD11" s="176">
        <v>2797196.3829100002</v>
      </c>
      <c r="AE11" s="177">
        <v>1.0117113549054615</v>
      </c>
      <c r="AF11" s="176">
        <v>79039052.500990003</v>
      </c>
      <c r="AG11" s="177">
        <v>0.97420165800288039</v>
      </c>
    </row>
    <row r="12" spans="1:33" ht="18.75">
      <c r="A12" s="199" t="s">
        <v>561</v>
      </c>
      <c r="B12" s="178">
        <v>191682.73235000001</v>
      </c>
      <c r="C12" s="179">
        <v>0.83792261146970692</v>
      </c>
      <c r="D12" s="178">
        <v>51687.223380000003</v>
      </c>
      <c r="E12" s="179">
        <v>0.79122758690267758</v>
      </c>
      <c r="F12" s="178">
        <v>49426.67265</v>
      </c>
      <c r="G12" s="179">
        <v>0.78552201946443645</v>
      </c>
      <c r="H12" s="178">
        <v>108687.62556999999</v>
      </c>
      <c r="I12" s="179">
        <v>0.90613942489249855</v>
      </c>
      <c r="J12" s="178">
        <v>401484.25394999998</v>
      </c>
      <c r="K12" s="179">
        <v>0.84176952945351269</v>
      </c>
      <c r="L12" s="178">
        <v>26990172.714080002</v>
      </c>
      <c r="M12" s="179">
        <v>0.86493825305445859</v>
      </c>
      <c r="N12" s="178">
        <v>9176650.5197000001</v>
      </c>
      <c r="O12" s="179">
        <v>0.86939965736470437</v>
      </c>
      <c r="P12" s="178">
        <v>10444835.271840001</v>
      </c>
      <c r="Q12" s="179">
        <v>0.82621033372904751</v>
      </c>
      <c r="R12" s="178">
        <v>21398651.131999999</v>
      </c>
      <c r="S12" s="179">
        <v>0.91102281974613997</v>
      </c>
      <c r="T12" s="178">
        <v>68010309.637620002</v>
      </c>
      <c r="U12" s="179">
        <v>0.87315441609316125</v>
      </c>
      <c r="V12" s="178">
        <v>1094887.68539</v>
      </c>
      <c r="W12" s="179">
        <v>0.98736826438895731</v>
      </c>
      <c r="X12" s="178">
        <v>295148.44643000001</v>
      </c>
      <c r="Y12" s="179">
        <v>1.0030389201746361</v>
      </c>
      <c r="Z12" s="178">
        <v>412339.46109</v>
      </c>
      <c r="AA12" s="179">
        <v>0.99845257922513742</v>
      </c>
      <c r="AB12" s="178">
        <v>994820.79</v>
      </c>
      <c r="AC12" s="179">
        <v>1.0486269538276711</v>
      </c>
      <c r="AD12" s="178">
        <v>2797196.3829100002</v>
      </c>
      <c r="AE12" s="179">
        <v>1.0117113549054615</v>
      </c>
      <c r="AF12" s="178">
        <v>71208990.27448</v>
      </c>
      <c r="AG12" s="179">
        <v>0.87769164982387016</v>
      </c>
    </row>
    <row r="13" spans="1:33" ht="19.5">
      <c r="A13" s="200" t="s">
        <v>474</v>
      </c>
      <c r="B13" s="178">
        <v>86507.500610000003</v>
      </c>
      <c r="C13" s="179">
        <v>0.37815921097416716</v>
      </c>
      <c r="D13" s="178">
        <v>22099.568429999999</v>
      </c>
      <c r="E13" s="179">
        <v>0.3383000102734382</v>
      </c>
      <c r="F13" s="178">
        <v>18891.717489999999</v>
      </c>
      <c r="G13" s="179">
        <v>0.30023991659281585</v>
      </c>
      <c r="H13" s="178">
        <v>24328.002909999999</v>
      </c>
      <c r="I13" s="179">
        <v>0.20282495316316104</v>
      </c>
      <c r="J13" s="178">
        <v>151826.78943999999</v>
      </c>
      <c r="K13" s="179">
        <v>0.31832671853990735</v>
      </c>
      <c r="L13" s="178">
        <v>3396947.35286</v>
      </c>
      <c r="M13" s="179">
        <v>0.108859981750615</v>
      </c>
      <c r="N13" s="178">
        <v>1617737.4612499999</v>
      </c>
      <c r="O13" s="179">
        <v>0.15326511470579313</v>
      </c>
      <c r="P13" s="178">
        <v>1836256.4420799999</v>
      </c>
      <c r="Q13" s="179">
        <v>0.14525207993594008</v>
      </c>
      <c r="R13" s="178">
        <v>2654682.4474499999</v>
      </c>
      <c r="S13" s="179">
        <v>0.11302003448197918</v>
      </c>
      <c r="T13" s="178">
        <v>9505623.703639999</v>
      </c>
      <c r="U13" s="179">
        <v>0.12203851678925468</v>
      </c>
      <c r="V13" s="178">
        <v>0</v>
      </c>
      <c r="W13" s="179">
        <v>0</v>
      </c>
      <c r="X13" s="178">
        <v>0</v>
      </c>
      <c r="Y13" s="179">
        <v>0</v>
      </c>
      <c r="Z13" s="178">
        <v>0</v>
      </c>
      <c r="AA13" s="179">
        <v>0</v>
      </c>
      <c r="AB13" s="178">
        <v>0</v>
      </c>
      <c r="AC13" s="179">
        <v>0</v>
      </c>
      <c r="AD13" s="178">
        <v>0</v>
      </c>
      <c r="AE13" s="179">
        <v>0</v>
      </c>
      <c r="AF13" s="178">
        <v>9657450.4930799995</v>
      </c>
      <c r="AG13" s="179">
        <v>0.11903361673422677</v>
      </c>
    </row>
    <row r="14" spans="1:33" ht="19.5">
      <c r="A14" s="200" t="s">
        <v>562</v>
      </c>
      <c r="B14" s="178">
        <v>101407.85464000001</v>
      </c>
      <c r="C14" s="179">
        <v>0.44329467418241986</v>
      </c>
      <c r="D14" s="178">
        <v>26197.90482</v>
      </c>
      <c r="E14" s="179">
        <v>0.40103730974752594</v>
      </c>
      <c r="F14" s="178">
        <v>26219.243429999999</v>
      </c>
      <c r="G14" s="179">
        <v>0.41669390116154736</v>
      </c>
      <c r="H14" s="178">
        <v>77021.612989999994</v>
      </c>
      <c r="I14" s="179">
        <v>0.64213676334387881</v>
      </c>
      <c r="J14" s="178">
        <v>230846.61588</v>
      </c>
      <c r="K14" s="179">
        <v>0.48400315906148472</v>
      </c>
      <c r="L14" s="178">
        <v>22007861.54496</v>
      </c>
      <c r="M14" s="179">
        <v>0.70527304585316175</v>
      </c>
      <c r="N14" s="178">
        <v>7241842.0431000004</v>
      </c>
      <c r="O14" s="179">
        <v>0.68609510381204741</v>
      </c>
      <c r="P14" s="178">
        <v>8095400.2121200003</v>
      </c>
      <c r="Q14" s="179">
        <v>0.64036465265838471</v>
      </c>
      <c r="R14" s="178">
        <v>17822587.56422</v>
      </c>
      <c r="S14" s="179">
        <v>0.75877604984397173</v>
      </c>
      <c r="T14" s="178">
        <v>55167691.364399999</v>
      </c>
      <c r="U14" s="179">
        <v>0.70827369551990937</v>
      </c>
      <c r="V14" s="178">
        <v>1038007.59958</v>
      </c>
      <c r="W14" s="179">
        <v>0.93607387834925138</v>
      </c>
      <c r="X14" s="178">
        <v>270858.73913</v>
      </c>
      <c r="Y14" s="179">
        <v>0.92049224891059389</v>
      </c>
      <c r="Z14" s="178">
        <v>378889.09335000004</v>
      </c>
      <c r="AA14" s="179">
        <v>0.91745473861646842</v>
      </c>
      <c r="AB14" s="178">
        <v>918834.59522000002</v>
      </c>
      <c r="AC14" s="179">
        <v>0.96853094782732674</v>
      </c>
      <c r="AD14" s="178">
        <v>2606590.02728</v>
      </c>
      <c r="AE14" s="179">
        <v>0.94277139220344897</v>
      </c>
      <c r="AF14" s="178">
        <v>58005128.00756</v>
      </c>
      <c r="AG14" s="179">
        <v>0.71494647379441278</v>
      </c>
    </row>
    <row r="15" spans="1:33" ht="19.5">
      <c r="A15" s="200" t="s">
        <v>563</v>
      </c>
      <c r="B15" s="178">
        <v>0</v>
      </c>
      <c r="C15" s="179">
        <v>0</v>
      </c>
      <c r="D15" s="178">
        <v>0</v>
      </c>
      <c r="E15" s="179">
        <v>0</v>
      </c>
      <c r="F15" s="178">
        <v>0</v>
      </c>
      <c r="G15" s="179">
        <v>0</v>
      </c>
      <c r="H15" s="178">
        <v>0</v>
      </c>
      <c r="I15" s="179">
        <v>0</v>
      </c>
      <c r="J15" s="178">
        <v>0</v>
      </c>
      <c r="K15" s="179">
        <v>0</v>
      </c>
      <c r="L15" s="178">
        <v>0</v>
      </c>
      <c r="M15" s="179">
        <v>0</v>
      </c>
      <c r="N15" s="178">
        <v>0</v>
      </c>
      <c r="O15" s="179">
        <v>0</v>
      </c>
      <c r="P15" s="178">
        <v>0</v>
      </c>
      <c r="Q15" s="179">
        <v>0</v>
      </c>
      <c r="R15" s="178">
        <v>0</v>
      </c>
      <c r="S15" s="179">
        <v>0</v>
      </c>
      <c r="T15" s="178">
        <v>0</v>
      </c>
      <c r="U15" s="179">
        <v>0</v>
      </c>
      <c r="V15" s="178">
        <v>0</v>
      </c>
      <c r="W15" s="179">
        <v>0</v>
      </c>
      <c r="X15" s="178">
        <v>0</v>
      </c>
      <c r="Y15" s="179">
        <v>0</v>
      </c>
      <c r="Z15" s="178">
        <v>0</v>
      </c>
      <c r="AA15" s="179">
        <v>0</v>
      </c>
      <c r="AB15" s="178">
        <v>0</v>
      </c>
      <c r="AC15" s="179">
        <v>0</v>
      </c>
      <c r="AD15" s="178">
        <v>0</v>
      </c>
      <c r="AE15" s="179">
        <v>0</v>
      </c>
      <c r="AF15" s="178">
        <v>0</v>
      </c>
      <c r="AG15" s="179">
        <v>0</v>
      </c>
    </row>
    <row r="16" spans="1:33" ht="19.5">
      <c r="A16" s="200" t="s">
        <v>564</v>
      </c>
      <c r="B16" s="178">
        <v>3767.3771000000002</v>
      </c>
      <c r="C16" s="179">
        <v>1.6468726313119939E-2</v>
      </c>
      <c r="D16" s="178">
        <v>3389.7501299999999</v>
      </c>
      <c r="E16" s="179">
        <v>5.1890266881713415E-2</v>
      </c>
      <c r="F16" s="178">
        <v>4263.7865199999997</v>
      </c>
      <c r="G16" s="179">
        <v>6.7762971249808401E-2</v>
      </c>
      <c r="H16" s="178">
        <v>7136.8790799999997</v>
      </c>
      <c r="I16" s="179">
        <v>5.9500862873422919E-2</v>
      </c>
      <c r="J16" s="178">
        <v>18557.792829999999</v>
      </c>
      <c r="K16" s="179">
        <v>3.890908394168386E-2</v>
      </c>
      <c r="L16" s="178">
        <v>157063.88597999999</v>
      </c>
      <c r="M16" s="179">
        <v>5.0333343397471666E-3</v>
      </c>
      <c r="N16" s="178">
        <v>249081.54337999999</v>
      </c>
      <c r="O16" s="179">
        <v>2.3598088213729114E-2</v>
      </c>
      <c r="P16" s="178">
        <v>280715.90094999998</v>
      </c>
      <c r="Q16" s="179">
        <v>2.2205269127819574E-2</v>
      </c>
      <c r="R16" s="178">
        <v>656045.98959000001</v>
      </c>
      <c r="S16" s="179">
        <v>2.7930399146778733E-2</v>
      </c>
      <c r="T16" s="178">
        <v>1342907.3199</v>
      </c>
      <c r="U16" s="179">
        <v>1.72409957111254E-2</v>
      </c>
      <c r="V16" s="178">
        <v>12238.55581</v>
      </c>
      <c r="W16" s="179">
        <v>1.1036713418182954E-2</v>
      </c>
      <c r="X16" s="178">
        <v>24289.707300000002</v>
      </c>
      <c r="Y16" s="179">
        <v>8.2546671264042193E-2</v>
      </c>
      <c r="Z16" s="178">
        <v>29290.446690000001</v>
      </c>
      <c r="AA16" s="179">
        <v>7.0924868473608585E-2</v>
      </c>
      <c r="AB16" s="178">
        <v>75986.194780000005</v>
      </c>
      <c r="AC16" s="179">
        <v>8.0096006000344541E-2</v>
      </c>
      <c r="AD16" s="178">
        <v>141804.90458</v>
      </c>
      <c r="AE16" s="179">
        <v>5.1289081103279649E-2</v>
      </c>
      <c r="AF16" s="178">
        <v>1503270.01731</v>
      </c>
      <c r="AG16" s="179">
        <v>1.8528665222436434E-2</v>
      </c>
    </row>
    <row r="17" spans="1:33" ht="19.5">
      <c r="A17" s="538" t="s">
        <v>670</v>
      </c>
      <c r="B17" s="178">
        <v>0</v>
      </c>
      <c r="C17" s="179">
        <v>0</v>
      </c>
      <c r="D17" s="178">
        <v>0</v>
      </c>
      <c r="E17" s="179">
        <v>0</v>
      </c>
      <c r="F17" s="178">
        <v>0</v>
      </c>
      <c r="G17" s="179">
        <v>0</v>
      </c>
      <c r="H17" s="178">
        <v>0</v>
      </c>
      <c r="I17" s="179">
        <v>0</v>
      </c>
      <c r="J17" s="178">
        <v>0</v>
      </c>
      <c r="K17" s="179">
        <v>0</v>
      </c>
      <c r="L17" s="178">
        <v>40667.616450000001</v>
      </c>
      <c r="M17" s="179">
        <v>1.30325127967047E-3</v>
      </c>
      <c r="N17" s="178">
        <v>46440.298619999994</v>
      </c>
      <c r="O17" s="179">
        <v>4.3997730567887508E-3</v>
      </c>
      <c r="P17" s="178">
        <v>70464.626650000006</v>
      </c>
      <c r="Q17" s="179">
        <v>5.5739129613226772E-3</v>
      </c>
      <c r="R17" s="178">
        <v>40140.64198</v>
      </c>
      <c r="S17" s="179">
        <v>1.7089414009069828E-3</v>
      </c>
      <c r="T17" s="178">
        <v>197713.18369999999</v>
      </c>
      <c r="U17" s="179">
        <v>2.5383524996039808E-3</v>
      </c>
      <c r="V17" s="178">
        <v>0</v>
      </c>
      <c r="W17" s="179">
        <v>0</v>
      </c>
      <c r="X17" s="178">
        <v>0</v>
      </c>
      <c r="Y17" s="179">
        <v>0</v>
      </c>
      <c r="Z17" s="178">
        <v>0</v>
      </c>
      <c r="AA17" s="179">
        <v>0</v>
      </c>
      <c r="AB17" s="178">
        <v>0</v>
      </c>
      <c r="AC17" s="179">
        <v>0</v>
      </c>
      <c r="AD17" s="178">
        <v>0</v>
      </c>
      <c r="AE17" s="179">
        <v>0</v>
      </c>
      <c r="AF17" s="178">
        <v>197713.18369999999</v>
      </c>
      <c r="AG17" s="179">
        <v>2.4369283952025552E-3</v>
      </c>
    </row>
    <row r="18" spans="1:33" ht="19.5">
      <c r="A18" s="538" t="s">
        <v>671</v>
      </c>
      <c r="B18" s="178">
        <v>0</v>
      </c>
      <c r="C18" s="179">
        <v>0</v>
      </c>
      <c r="D18" s="178">
        <v>0</v>
      </c>
      <c r="E18" s="179">
        <v>0</v>
      </c>
      <c r="F18" s="178">
        <v>51.92521</v>
      </c>
      <c r="G18" s="179">
        <v>8.2523046026475647E-4</v>
      </c>
      <c r="H18" s="178">
        <v>201.13058999999998</v>
      </c>
      <c r="I18" s="179">
        <v>1.6768455120358642E-3</v>
      </c>
      <c r="J18" s="178">
        <v>253.05579999999998</v>
      </c>
      <c r="K18" s="179">
        <v>5.3056791043668331E-4</v>
      </c>
      <c r="L18" s="178">
        <v>771678.83262999996</v>
      </c>
      <c r="M18" s="179">
        <v>2.4729539469227041E-2</v>
      </c>
      <c r="N18" s="178">
        <v>21549.173350000001</v>
      </c>
      <c r="O18" s="179">
        <v>2.041577576345916E-3</v>
      </c>
      <c r="P18" s="178">
        <v>161998.09003999998</v>
      </c>
      <c r="Q18" s="179">
        <v>1.2814419045580424E-2</v>
      </c>
      <c r="R18" s="178">
        <v>225194.48875999998</v>
      </c>
      <c r="S18" s="179">
        <v>9.5873948725033881E-3</v>
      </c>
      <c r="T18" s="178">
        <v>1180420.5847800002</v>
      </c>
      <c r="U18" s="179">
        <v>1.5154900072353171E-2</v>
      </c>
      <c r="V18" s="178">
        <v>0</v>
      </c>
      <c r="W18" s="179">
        <v>0</v>
      </c>
      <c r="X18" s="178">
        <v>0</v>
      </c>
      <c r="Y18" s="179">
        <v>0</v>
      </c>
      <c r="Z18" s="178">
        <v>4159.9210499999999</v>
      </c>
      <c r="AA18" s="179">
        <v>1.0072972135060521E-2</v>
      </c>
      <c r="AB18" s="178">
        <v>0</v>
      </c>
      <c r="AC18" s="179">
        <v>0</v>
      </c>
      <c r="AD18" s="178">
        <v>4159.9210499999999</v>
      </c>
      <c r="AE18" s="179">
        <v>1.5045920220363245E-3</v>
      </c>
      <c r="AF18" s="178">
        <v>1184833.5616300001</v>
      </c>
      <c r="AG18" s="179">
        <v>1.4603753254543963E-2</v>
      </c>
    </row>
    <row r="19" spans="1:33" ht="19.5">
      <c r="A19" s="175" t="s">
        <v>681</v>
      </c>
      <c r="B19" s="178">
        <v>0</v>
      </c>
      <c r="C19" s="179">
        <v>0</v>
      </c>
      <c r="D19" s="178">
        <v>0</v>
      </c>
      <c r="E19" s="179">
        <v>0</v>
      </c>
      <c r="F19" s="178">
        <v>0</v>
      </c>
      <c r="G19" s="179">
        <v>0</v>
      </c>
      <c r="H19" s="178">
        <v>0</v>
      </c>
      <c r="I19" s="179">
        <v>0</v>
      </c>
      <c r="J19" s="178">
        <v>0</v>
      </c>
      <c r="K19" s="179">
        <v>0</v>
      </c>
      <c r="L19" s="178">
        <v>0</v>
      </c>
      <c r="M19" s="179">
        <v>0</v>
      </c>
      <c r="N19" s="178">
        <v>0</v>
      </c>
      <c r="O19" s="179">
        <v>0</v>
      </c>
      <c r="P19" s="178">
        <v>0</v>
      </c>
      <c r="Q19" s="179">
        <v>0</v>
      </c>
      <c r="R19" s="178">
        <v>0</v>
      </c>
      <c r="S19" s="179">
        <v>0</v>
      </c>
      <c r="T19" s="178">
        <v>0</v>
      </c>
      <c r="U19" s="179">
        <v>0</v>
      </c>
      <c r="V19" s="178">
        <v>44641.53</v>
      </c>
      <c r="W19" s="179">
        <v>4.0257672621522883E-2</v>
      </c>
      <c r="X19" s="178">
        <v>0</v>
      </c>
      <c r="Y19" s="179">
        <v>0</v>
      </c>
      <c r="Z19" s="178">
        <v>0</v>
      </c>
      <c r="AA19" s="179">
        <v>0</v>
      </c>
      <c r="AB19" s="178">
        <v>0</v>
      </c>
      <c r="AC19" s="179">
        <v>0</v>
      </c>
      <c r="AD19" s="178">
        <v>44641.53</v>
      </c>
      <c r="AE19" s="179">
        <v>1.6146289576696473E-2</v>
      </c>
      <c r="AF19" s="178">
        <v>44641.53</v>
      </c>
      <c r="AG19" s="179">
        <v>5.5023246313890971E-4</v>
      </c>
    </row>
    <row r="20" spans="1:33" ht="17.25" customHeight="1">
      <c r="A20" s="199" t="s">
        <v>597</v>
      </c>
      <c r="B20" s="178">
        <v>0</v>
      </c>
      <c r="C20" s="179">
        <v>0</v>
      </c>
      <c r="D20" s="178">
        <v>0</v>
      </c>
      <c r="E20" s="179">
        <v>0</v>
      </c>
      <c r="F20" s="178">
        <v>0</v>
      </c>
      <c r="G20" s="179">
        <v>0</v>
      </c>
      <c r="H20" s="178">
        <v>0</v>
      </c>
      <c r="I20" s="179">
        <v>0</v>
      </c>
      <c r="J20" s="178">
        <v>0</v>
      </c>
      <c r="K20" s="179">
        <v>0</v>
      </c>
      <c r="L20" s="178">
        <v>615953.48120000004</v>
      </c>
      <c r="M20" s="179">
        <v>1.9739100362037097E-2</v>
      </c>
      <c r="N20" s="178">
        <v>0</v>
      </c>
      <c r="O20" s="179">
        <v>0</v>
      </c>
      <c r="P20" s="178">
        <v>0</v>
      </c>
      <c r="Q20" s="179">
        <v>0</v>
      </c>
      <c r="R20" s="178">
        <v>0</v>
      </c>
      <c r="S20" s="179">
        <v>0</v>
      </c>
      <c r="T20" s="178">
        <v>615953.48120000004</v>
      </c>
      <c r="U20" s="179">
        <v>7.9079555009148022E-3</v>
      </c>
      <c r="V20" s="178">
        <v>0</v>
      </c>
      <c r="W20" s="179">
        <v>0</v>
      </c>
      <c r="X20" s="178">
        <v>0</v>
      </c>
      <c r="Y20" s="179">
        <v>0</v>
      </c>
      <c r="Z20" s="178">
        <v>0</v>
      </c>
      <c r="AA20" s="179">
        <v>0</v>
      </c>
      <c r="AB20" s="178">
        <v>0</v>
      </c>
      <c r="AC20" s="179">
        <v>0</v>
      </c>
      <c r="AD20" s="178">
        <v>0</v>
      </c>
      <c r="AE20" s="179">
        <v>0</v>
      </c>
      <c r="AF20" s="178">
        <v>615953.48120000004</v>
      </c>
      <c r="AG20" s="179">
        <v>7.5919799599086799E-3</v>
      </c>
    </row>
    <row r="21" spans="1:33" ht="19.5">
      <c r="A21" s="200" t="s">
        <v>740</v>
      </c>
      <c r="B21" s="178">
        <v>29420.72825</v>
      </c>
      <c r="C21" s="179">
        <v>0.12860988125715531</v>
      </c>
      <c r="D21" s="178">
        <v>12699.1605</v>
      </c>
      <c r="E21" s="179">
        <v>0.19439864363061865</v>
      </c>
      <c r="F21" s="178">
        <v>13323.68793</v>
      </c>
      <c r="G21" s="179">
        <v>0.21174903525470345</v>
      </c>
      <c r="H21" s="178">
        <v>14153.664490000001</v>
      </c>
      <c r="I21" s="179">
        <v>0.11800049300764184</v>
      </c>
      <c r="J21" s="178">
        <v>69597.241169999994</v>
      </c>
      <c r="K21" s="179">
        <v>0.14592063418315174</v>
      </c>
      <c r="L21" s="178">
        <v>3140648.6915100003</v>
      </c>
      <c r="M21" s="179">
        <v>0.10064652870025272</v>
      </c>
      <c r="N21" s="178">
        <v>1090871.20655</v>
      </c>
      <c r="O21" s="179">
        <v>0.10334958830213754</v>
      </c>
      <c r="P21" s="178">
        <v>2069389.3579800001</v>
      </c>
      <c r="Q21" s="179">
        <v>0.16369342623158473</v>
      </c>
      <c r="R21" s="178">
        <v>1459555.7293</v>
      </c>
      <c r="S21" s="179">
        <v>6.2138896880984944E-2</v>
      </c>
      <c r="T21" s="178">
        <v>7760464.9853400001</v>
      </c>
      <c r="U21" s="179">
        <v>9.963319251141553E-2</v>
      </c>
      <c r="V21" s="178">
        <v>0</v>
      </c>
      <c r="W21" s="179">
        <v>0</v>
      </c>
      <c r="X21" s="178">
        <v>0</v>
      </c>
      <c r="Y21" s="179">
        <v>0</v>
      </c>
      <c r="Z21" s="178">
        <v>0</v>
      </c>
      <c r="AA21" s="179">
        <v>0</v>
      </c>
      <c r="AB21" s="178">
        <v>0</v>
      </c>
      <c r="AC21" s="179">
        <v>0</v>
      </c>
      <c r="AD21" s="178">
        <v>0</v>
      </c>
      <c r="AE21" s="179">
        <v>0</v>
      </c>
      <c r="AF21" s="178">
        <v>7830062.2265100004</v>
      </c>
      <c r="AG21" s="179">
        <v>9.6510008179010287E-2</v>
      </c>
    </row>
    <row r="22" spans="1:33" ht="19.5">
      <c r="A22" s="200" t="s">
        <v>741</v>
      </c>
      <c r="B22" s="178">
        <v>29420.72825</v>
      </c>
      <c r="C22" s="179">
        <v>0.12860988125715531</v>
      </c>
      <c r="D22" s="178">
        <v>8598.1013999999996</v>
      </c>
      <c r="E22" s="179">
        <v>0.131619664934428</v>
      </c>
      <c r="F22" s="178">
        <v>5892.4908099999993</v>
      </c>
      <c r="G22" s="179">
        <v>9.3647438368417713E-2</v>
      </c>
      <c r="H22" s="178">
        <v>12168.023740000001</v>
      </c>
      <c r="I22" s="179">
        <v>0.1014460107672575</v>
      </c>
      <c r="J22" s="178">
        <v>56079.344200000007</v>
      </c>
      <c r="K22" s="179">
        <v>0.11757841737219038</v>
      </c>
      <c r="L22" s="178">
        <v>3140648.6915100003</v>
      </c>
      <c r="M22" s="179">
        <v>0.10064652870025272</v>
      </c>
      <c r="N22" s="178">
        <v>641543.21274999995</v>
      </c>
      <c r="O22" s="179">
        <v>6.0780068735551633E-2</v>
      </c>
      <c r="P22" s="178">
        <v>1359993.7873199999</v>
      </c>
      <c r="Q22" s="179">
        <v>0.10757861580837969</v>
      </c>
      <c r="R22" s="178">
        <v>863066.82588000002</v>
      </c>
      <c r="S22" s="179">
        <v>3.6744071787157558E-2</v>
      </c>
      <c r="T22" s="178">
        <v>6005252.5174600007</v>
      </c>
      <c r="U22" s="179">
        <v>7.7098792570035837E-2</v>
      </c>
      <c r="V22" s="178">
        <v>0</v>
      </c>
      <c r="W22" s="179">
        <v>0</v>
      </c>
      <c r="X22" s="178">
        <v>0</v>
      </c>
      <c r="Y22" s="179">
        <v>0</v>
      </c>
      <c r="Z22" s="178">
        <v>0</v>
      </c>
      <c r="AA22" s="179">
        <v>0</v>
      </c>
      <c r="AB22" s="178">
        <v>0</v>
      </c>
      <c r="AC22" s="179">
        <v>0</v>
      </c>
      <c r="AD22" s="178">
        <v>0</v>
      </c>
      <c r="AE22" s="179">
        <v>0</v>
      </c>
      <c r="AF22" s="178">
        <v>6061331.8616600009</v>
      </c>
      <c r="AG22" s="179">
        <v>7.4709391908017814E-2</v>
      </c>
    </row>
    <row r="23" spans="1:33" ht="19.5">
      <c r="A23" s="200" t="s">
        <v>742</v>
      </c>
      <c r="B23" s="178">
        <v>0</v>
      </c>
      <c r="C23" s="179">
        <v>0</v>
      </c>
      <c r="D23" s="178">
        <v>0</v>
      </c>
      <c r="E23" s="179">
        <v>0</v>
      </c>
      <c r="F23" s="178">
        <v>0</v>
      </c>
      <c r="G23" s="179">
        <v>0</v>
      </c>
      <c r="H23" s="178">
        <v>0</v>
      </c>
      <c r="I23" s="179">
        <v>0</v>
      </c>
      <c r="J23" s="178">
        <v>0</v>
      </c>
      <c r="K23" s="179">
        <v>0</v>
      </c>
      <c r="L23" s="178">
        <v>0</v>
      </c>
      <c r="M23" s="179">
        <v>0</v>
      </c>
      <c r="N23" s="178">
        <v>0</v>
      </c>
      <c r="O23" s="179">
        <v>0</v>
      </c>
      <c r="P23" s="178">
        <v>0</v>
      </c>
      <c r="Q23" s="179">
        <v>0</v>
      </c>
      <c r="R23" s="178">
        <v>0</v>
      </c>
      <c r="S23" s="179">
        <v>0</v>
      </c>
      <c r="T23" s="178">
        <v>0</v>
      </c>
      <c r="U23" s="179">
        <v>0</v>
      </c>
      <c r="V23" s="178">
        <v>0</v>
      </c>
      <c r="W23" s="179">
        <v>0</v>
      </c>
      <c r="X23" s="178">
        <v>0</v>
      </c>
      <c r="Y23" s="179">
        <v>0</v>
      </c>
      <c r="Z23" s="178">
        <v>0</v>
      </c>
      <c r="AA23" s="179">
        <v>0</v>
      </c>
      <c r="AB23" s="178">
        <v>0</v>
      </c>
      <c r="AC23" s="179">
        <v>0</v>
      </c>
      <c r="AD23" s="178">
        <v>0</v>
      </c>
      <c r="AE23" s="179">
        <v>0</v>
      </c>
      <c r="AF23" s="178">
        <v>0</v>
      </c>
      <c r="AG23" s="179">
        <v>0</v>
      </c>
    </row>
    <row r="24" spans="1:33" ht="19.5">
      <c r="A24" s="200" t="s">
        <v>563</v>
      </c>
      <c r="B24" s="178">
        <v>0</v>
      </c>
      <c r="C24" s="179">
        <v>0</v>
      </c>
      <c r="D24" s="178">
        <v>0</v>
      </c>
      <c r="E24" s="179">
        <v>0</v>
      </c>
      <c r="F24" s="178">
        <v>0</v>
      </c>
      <c r="G24" s="179">
        <v>0</v>
      </c>
      <c r="H24" s="178">
        <v>0</v>
      </c>
      <c r="I24" s="179">
        <v>0</v>
      </c>
      <c r="J24" s="178">
        <v>0</v>
      </c>
      <c r="K24" s="179">
        <v>0</v>
      </c>
      <c r="L24" s="178">
        <v>0</v>
      </c>
      <c r="M24" s="179">
        <v>0</v>
      </c>
      <c r="N24" s="178">
        <v>0</v>
      </c>
      <c r="O24" s="179">
        <v>0</v>
      </c>
      <c r="P24" s="178">
        <v>0</v>
      </c>
      <c r="Q24" s="179">
        <v>0</v>
      </c>
      <c r="R24" s="178">
        <v>0</v>
      </c>
      <c r="S24" s="179">
        <v>0</v>
      </c>
      <c r="T24" s="178">
        <v>0</v>
      </c>
      <c r="U24" s="179">
        <v>0</v>
      </c>
      <c r="V24" s="178">
        <v>0</v>
      </c>
      <c r="W24" s="179">
        <v>0</v>
      </c>
      <c r="X24" s="178">
        <v>0</v>
      </c>
      <c r="Y24" s="179">
        <v>0</v>
      </c>
      <c r="Z24" s="178">
        <v>0</v>
      </c>
      <c r="AA24" s="179">
        <v>0</v>
      </c>
      <c r="AB24" s="178">
        <v>0</v>
      </c>
      <c r="AC24" s="179">
        <v>0</v>
      </c>
      <c r="AD24" s="178">
        <v>0</v>
      </c>
      <c r="AE24" s="179">
        <v>0</v>
      </c>
      <c r="AF24" s="178">
        <v>0</v>
      </c>
      <c r="AG24" s="179">
        <v>0</v>
      </c>
    </row>
    <row r="25" spans="1:33" ht="19.5">
      <c r="A25" s="200" t="s">
        <v>743</v>
      </c>
      <c r="B25" s="178">
        <v>0</v>
      </c>
      <c r="C25" s="179">
        <v>0</v>
      </c>
      <c r="D25" s="178">
        <v>0</v>
      </c>
      <c r="E25" s="179">
        <v>0</v>
      </c>
      <c r="F25" s="178">
        <v>0</v>
      </c>
      <c r="G25" s="179">
        <v>0</v>
      </c>
      <c r="H25" s="178">
        <v>0</v>
      </c>
      <c r="I25" s="179">
        <v>0</v>
      </c>
      <c r="J25" s="178">
        <v>0</v>
      </c>
      <c r="K25" s="179">
        <v>0</v>
      </c>
      <c r="L25" s="178">
        <v>0</v>
      </c>
      <c r="M25" s="179">
        <v>0</v>
      </c>
      <c r="N25" s="178">
        <v>0</v>
      </c>
      <c r="O25" s="179">
        <v>0</v>
      </c>
      <c r="P25" s="178">
        <v>0</v>
      </c>
      <c r="Q25" s="179">
        <v>0</v>
      </c>
      <c r="R25" s="178">
        <v>0</v>
      </c>
      <c r="S25" s="179">
        <v>0</v>
      </c>
      <c r="T25" s="178">
        <v>0</v>
      </c>
      <c r="U25" s="179">
        <v>0</v>
      </c>
      <c r="V25" s="178">
        <v>0</v>
      </c>
      <c r="W25" s="179">
        <v>0</v>
      </c>
      <c r="X25" s="178">
        <v>0</v>
      </c>
      <c r="Y25" s="179">
        <v>0</v>
      </c>
      <c r="Z25" s="178">
        <v>0</v>
      </c>
      <c r="AA25" s="179">
        <v>0</v>
      </c>
      <c r="AB25" s="178">
        <v>0</v>
      </c>
      <c r="AC25" s="179">
        <v>0</v>
      </c>
      <c r="AD25" s="178">
        <v>0</v>
      </c>
      <c r="AE25" s="179">
        <v>0</v>
      </c>
      <c r="AF25" s="178">
        <v>0</v>
      </c>
      <c r="AG25" s="179">
        <v>0</v>
      </c>
    </row>
    <row r="26" spans="1:33" ht="19.5">
      <c r="A26" s="538" t="s">
        <v>670</v>
      </c>
      <c r="B26" s="178">
        <v>0</v>
      </c>
      <c r="C26" s="179">
        <v>0</v>
      </c>
      <c r="D26" s="178">
        <v>0</v>
      </c>
      <c r="E26" s="179">
        <v>0</v>
      </c>
      <c r="F26" s="178">
        <v>366.70267999999999</v>
      </c>
      <c r="G26" s="179">
        <v>5.8278863272140779E-3</v>
      </c>
      <c r="H26" s="178">
        <v>0</v>
      </c>
      <c r="I26" s="179">
        <v>0</v>
      </c>
      <c r="J26" s="178">
        <v>366.70267999999999</v>
      </c>
      <c r="K26" s="179">
        <v>7.6884495308596657E-4</v>
      </c>
      <c r="L26" s="178">
        <v>0</v>
      </c>
      <c r="M26" s="179">
        <v>0</v>
      </c>
      <c r="N26" s="178">
        <v>0</v>
      </c>
      <c r="O26" s="179">
        <v>0</v>
      </c>
      <c r="P26" s="178">
        <v>17968.457289999998</v>
      </c>
      <c r="Q26" s="179">
        <v>1.4213460248810375E-3</v>
      </c>
      <c r="R26" s="178">
        <v>0</v>
      </c>
      <c r="S26" s="179">
        <v>0</v>
      </c>
      <c r="T26" s="178">
        <v>17968.457289999998</v>
      </c>
      <c r="U26" s="179">
        <v>2.3068911047077975E-4</v>
      </c>
      <c r="V26" s="178">
        <v>0</v>
      </c>
      <c r="W26" s="179">
        <v>0</v>
      </c>
      <c r="X26" s="178">
        <v>0</v>
      </c>
      <c r="Y26" s="179">
        <v>0</v>
      </c>
      <c r="Z26" s="178">
        <v>0</v>
      </c>
      <c r="AA26" s="179">
        <v>0</v>
      </c>
      <c r="AB26" s="178">
        <v>0</v>
      </c>
      <c r="AC26" s="179">
        <v>0</v>
      </c>
      <c r="AD26" s="178">
        <v>0</v>
      </c>
      <c r="AE26" s="179">
        <v>0</v>
      </c>
      <c r="AF26" s="178">
        <v>18335.159969999997</v>
      </c>
      <c r="AG26" s="179">
        <v>2.2599136347564784E-4</v>
      </c>
    </row>
    <row r="27" spans="1:33" ht="39">
      <c r="A27" s="538" t="s">
        <v>688</v>
      </c>
      <c r="B27" s="178">
        <v>0</v>
      </c>
      <c r="C27" s="179">
        <v>0</v>
      </c>
      <c r="D27" s="178">
        <v>4101.0591000000004</v>
      </c>
      <c r="E27" s="179">
        <v>6.2778978696190632E-2</v>
      </c>
      <c r="F27" s="178">
        <v>7064.4944400000004</v>
      </c>
      <c r="G27" s="179">
        <v>0.11227371055907166</v>
      </c>
      <c r="H27" s="178">
        <v>1985.64075</v>
      </c>
      <c r="I27" s="179">
        <v>1.6554482240384357E-2</v>
      </c>
      <c r="J27" s="178">
        <v>13151.194290000001</v>
      </c>
      <c r="K27" s="179">
        <v>2.7573371857875381E-2</v>
      </c>
      <c r="L27" s="178">
        <v>0</v>
      </c>
      <c r="M27" s="179">
        <v>0</v>
      </c>
      <c r="N27" s="178">
        <v>449327.9938</v>
      </c>
      <c r="O27" s="179">
        <v>4.2569519566585917E-2</v>
      </c>
      <c r="P27" s="178">
        <v>691427.11337000004</v>
      </c>
      <c r="Q27" s="179">
        <v>5.4693464398323989E-2</v>
      </c>
      <c r="R27" s="178">
        <v>596488.90341999999</v>
      </c>
      <c r="S27" s="179">
        <v>2.5394825093827383E-2</v>
      </c>
      <c r="T27" s="178">
        <v>1737244.0105900001</v>
      </c>
      <c r="U27" s="179">
        <v>2.2303710830908905E-2</v>
      </c>
      <c r="V27" s="178">
        <v>0</v>
      </c>
      <c r="W27" s="179">
        <v>0</v>
      </c>
      <c r="X27" s="178">
        <v>0</v>
      </c>
      <c r="Y27" s="179">
        <v>0</v>
      </c>
      <c r="Z27" s="178">
        <v>0</v>
      </c>
      <c r="AA27" s="179">
        <v>0</v>
      </c>
      <c r="AB27" s="178">
        <v>0</v>
      </c>
      <c r="AC27" s="179">
        <v>0</v>
      </c>
      <c r="AD27" s="178">
        <v>0</v>
      </c>
      <c r="AE27" s="179">
        <v>0</v>
      </c>
      <c r="AF27" s="178">
        <v>1750395.2048800001</v>
      </c>
      <c r="AG27" s="179">
        <v>2.1574624907516812E-2</v>
      </c>
    </row>
    <row r="28" spans="1:33" ht="19.5" customHeight="1">
      <c r="A28" s="175" t="s">
        <v>681</v>
      </c>
      <c r="B28" s="178">
        <v>0</v>
      </c>
      <c r="C28" s="179">
        <v>0</v>
      </c>
      <c r="D28" s="178">
        <v>0</v>
      </c>
      <c r="E28" s="179">
        <v>0</v>
      </c>
      <c r="F28" s="178">
        <v>0</v>
      </c>
      <c r="G28" s="179">
        <v>0</v>
      </c>
      <c r="H28" s="178">
        <v>0</v>
      </c>
      <c r="I28" s="179">
        <v>0</v>
      </c>
      <c r="J28" s="178">
        <v>0</v>
      </c>
      <c r="K28" s="179">
        <v>0</v>
      </c>
      <c r="L28" s="178">
        <v>0</v>
      </c>
      <c r="M28" s="179">
        <v>0</v>
      </c>
      <c r="N28" s="178">
        <v>0</v>
      </c>
      <c r="O28" s="179">
        <v>0</v>
      </c>
      <c r="P28" s="178">
        <v>0</v>
      </c>
      <c r="Q28" s="179">
        <v>0</v>
      </c>
      <c r="R28" s="178">
        <v>0</v>
      </c>
      <c r="S28" s="179">
        <v>0</v>
      </c>
      <c r="T28" s="178">
        <v>0</v>
      </c>
      <c r="U28" s="179">
        <v>0</v>
      </c>
      <c r="V28" s="178">
        <v>0</v>
      </c>
      <c r="W28" s="179">
        <v>0</v>
      </c>
      <c r="X28" s="178">
        <v>0</v>
      </c>
      <c r="Y28" s="179">
        <v>0</v>
      </c>
      <c r="Z28" s="178">
        <v>0</v>
      </c>
      <c r="AA28" s="179">
        <v>0</v>
      </c>
      <c r="AB28" s="178">
        <v>0</v>
      </c>
      <c r="AC28" s="179">
        <v>0</v>
      </c>
      <c r="AD28" s="178">
        <v>0</v>
      </c>
      <c r="AE28" s="179">
        <v>0</v>
      </c>
      <c r="AF28" s="178">
        <v>0</v>
      </c>
      <c r="AG28" s="179">
        <v>0</v>
      </c>
    </row>
    <row r="29" spans="1:33" ht="19.5">
      <c r="A29" s="200" t="s">
        <v>597</v>
      </c>
      <c r="B29" s="178">
        <v>0</v>
      </c>
      <c r="C29" s="179">
        <v>0</v>
      </c>
      <c r="D29" s="178">
        <v>0</v>
      </c>
      <c r="E29" s="179">
        <v>0</v>
      </c>
      <c r="F29" s="178">
        <v>0</v>
      </c>
      <c r="G29" s="179">
        <v>0</v>
      </c>
      <c r="H29" s="178">
        <v>0</v>
      </c>
      <c r="I29" s="179">
        <v>0</v>
      </c>
      <c r="J29" s="178">
        <v>0</v>
      </c>
      <c r="K29" s="179">
        <v>0</v>
      </c>
      <c r="L29" s="178">
        <v>0</v>
      </c>
      <c r="M29" s="179">
        <v>0</v>
      </c>
      <c r="N29" s="178">
        <v>0</v>
      </c>
      <c r="O29" s="179">
        <v>0</v>
      </c>
      <c r="P29" s="178">
        <v>0</v>
      </c>
      <c r="Q29" s="179">
        <v>0</v>
      </c>
      <c r="R29" s="178">
        <v>0</v>
      </c>
      <c r="S29" s="179">
        <v>0</v>
      </c>
      <c r="T29" s="178">
        <v>0</v>
      </c>
      <c r="U29" s="179">
        <v>0</v>
      </c>
      <c r="V29" s="178">
        <v>0</v>
      </c>
      <c r="W29" s="179">
        <v>0</v>
      </c>
      <c r="X29" s="178">
        <v>0</v>
      </c>
      <c r="Y29" s="179">
        <v>0</v>
      </c>
      <c r="Z29" s="178">
        <v>0</v>
      </c>
      <c r="AA29" s="179">
        <v>0</v>
      </c>
      <c r="AB29" s="178">
        <v>0</v>
      </c>
      <c r="AC29" s="179">
        <v>0</v>
      </c>
      <c r="AD29" s="178">
        <v>0</v>
      </c>
      <c r="AE29" s="179">
        <v>0</v>
      </c>
      <c r="AF29" s="178">
        <v>0</v>
      </c>
      <c r="AG29" s="179">
        <v>0</v>
      </c>
    </row>
    <row r="30" spans="1:33" ht="19.5">
      <c r="A30" s="200" t="s">
        <v>1014</v>
      </c>
      <c r="B30" s="178">
        <v>0</v>
      </c>
      <c r="C30" s="179">
        <v>0</v>
      </c>
      <c r="D30" s="178">
        <v>0</v>
      </c>
      <c r="E30" s="179">
        <v>0</v>
      </c>
      <c r="F30" s="178">
        <v>0</v>
      </c>
      <c r="G30" s="179">
        <v>0</v>
      </c>
      <c r="H30" s="178">
        <v>0</v>
      </c>
      <c r="I30" s="179">
        <v>0</v>
      </c>
      <c r="J30" s="178">
        <v>0</v>
      </c>
      <c r="K30" s="179">
        <v>0</v>
      </c>
      <c r="L30" s="178">
        <v>0</v>
      </c>
      <c r="M30" s="179">
        <v>0</v>
      </c>
      <c r="N30" s="178">
        <v>0</v>
      </c>
      <c r="O30" s="179">
        <v>0</v>
      </c>
      <c r="P30" s="178">
        <v>0</v>
      </c>
      <c r="Q30" s="179">
        <v>0</v>
      </c>
      <c r="R30" s="178">
        <v>0</v>
      </c>
      <c r="S30" s="179">
        <v>0</v>
      </c>
      <c r="T30" s="178">
        <v>0</v>
      </c>
      <c r="U30" s="179">
        <v>0</v>
      </c>
      <c r="V30" s="178">
        <v>0</v>
      </c>
      <c r="W30" s="179">
        <v>0</v>
      </c>
      <c r="X30" s="178">
        <v>0</v>
      </c>
      <c r="Y30" s="179">
        <v>0</v>
      </c>
      <c r="Z30" s="178">
        <v>0</v>
      </c>
      <c r="AA30" s="179">
        <v>0</v>
      </c>
      <c r="AB30" s="178">
        <v>0</v>
      </c>
      <c r="AC30" s="179">
        <v>0</v>
      </c>
      <c r="AD30" s="178">
        <v>0</v>
      </c>
      <c r="AE30" s="179">
        <v>0</v>
      </c>
      <c r="AF30" s="178">
        <v>0</v>
      </c>
      <c r="AG30" s="179">
        <v>0</v>
      </c>
    </row>
    <row r="31" spans="1:33" ht="18">
      <c r="A31" s="199" t="s">
        <v>744</v>
      </c>
      <c r="B31" s="176">
        <v>228850.99664</v>
      </c>
      <c r="C31" s="177">
        <v>1.0004001006824854</v>
      </c>
      <c r="D31" s="176">
        <v>67082.073539999998</v>
      </c>
      <c r="E31" s="177">
        <v>1.0268918254955051</v>
      </c>
      <c r="F31" s="176">
        <v>63066.184809999999</v>
      </c>
      <c r="G31" s="177">
        <v>1.0022903464020365</v>
      </c>
      <c r="H31" s="176">
        <v>122991.57646</v>
      </c>
      <c r="I31" s="177">
        <v>1.0253928703991115</v>
      </c>
      <c r="J31" s="176">
        <v>481990.83145</v>
      </c>
      <c r="K31" s="177">
        <v>1.0105631575805261</v>
      </c>
      <c r="L31" s="176">
        <v>31238386.716599997</v>
      </c>
      <c r="M31" s="177">
        <v>1.0010782784209611</v>
      </c>
      <c r="N31" s="176">
        <v>10562414.877180001</v>
      </c>
      <c r="O31" s="177">
        <v>1.0006875444859322</v>
      </c>
      <c r="P31" s="176">
        <v>12647810.75959</v>
      </c>
      <c r="Q31" s="177">
        <v>1.000470728034931</v>
      </c>
      <c r="R31" s="176">
        <v>23505817.711740002</v>
      </c>
      <c r="S31" s="177">
        <v>1.0007329994816674</v>
      </c>
      <c r="T31" s="176">
        <v>77954430.065109998</v>
      </c>
      <c r="U31" s="177">
        <v>1.0008225992214179</v>
      </c>
      <c r="V31" s="176">
        <v>1112151.07207</v>
      </c>
      <c r="W31" s="177">
        <v>1.0029363636297806</v>
      </c>
      <c r="X31" s="176">
        <v>295734.84674000001</v>
      </c>
      <c r="Y31" s="177">
        <v>1.0050317557827746</v>
      </c>
      <c r="Z31" s="176">
        <v>413959.69406000001</v>
      </c>
      <c r="AA31" s="177">
        <v>1.0023758655959489</v>
      </c>
      <c r="AB31" s="176">
        <v>997543.16087000002</v>
      </c>
      <c r="AC31" s="177">
        <v>1.0514965676327841</v>
      </c>
      <c r="AD31" s="176">
        <v>2819388.7737400001</v>
      </c>
      <c r="AE31" s="177">
        <v>1.0197380683433834</v>
      </c>
      <c r="AF31" s="176">
        <v>81255809.670299992</v>
      </c>
      <c r="AG31" s="177">
        <v>1.0015244616220726</v>
      </c>
    </row>
    <row r="32" spans="1:33" ht="18">
      <c r="A32" s="199" t="s">
        <v>745</v>
      </c>
      <c r="B32" s="176">
        <v>91.526820000000001</v>
      </c>
      <c r="C32" s="177">
        <v>4.0010068248548633E-4</v>
      </c>
      <c r="D32" s="176">
        <v>1756.7180600000002</v>
      </c>
      <c r="E32" s="177">
        <v>2.6891825495505135E-2</v>
      </c>
      <c r="F32" s="176">
        <v>144.11333999999999</v>
      </c>
      <c r="G32" s="177">
        <v>2.2903464020365316E-3</v>
      </c>
      <c r="H32" s="176">
        <v>3045.76836</v>
      </c>
      <c r="I32" s="177">
        <v>2.5392870399111513E-2</v>
      </c>
      <c r="J32" s="176">
        <v>5038.1265800000001</v>
      </c>
      <c r="K32" s="177">
        <v>1.0563157580526167E-2</v>
      </c>
      <c r="L32" s="176">
        <v>33647.397039999996</v>
      </c>
      <c r="M32" s="177">
        <v>1.078278420961167E-3</v>
      </c>
      <c r="N32" s="176">
        <v>7257.1405000000004</v>
      </c>
      <c r="O32" s="177">
        <v>6.8754448593230091E-4</v>
      </c>
      <c r="P32" s="176">
        <v>5950.8778600000005</v>
      </c>
      <c r="Q32" s="177">
        <v>4.7072803493101534E-4</v>
      </c>
      <c r="R32" s="176">
        <v>17217.13205</v>
      </c>
      <c r="S32" s="177">
        <v>7.3299948166717188E-4</v>
      </c>
      <c r="T32" s="176">
        <v>64072.547449999998</v>
      </c>
      <c r="U32" s="177">
        <v>8.2259922141804138E-4</v>
      </c>
      <c r="V32" s="176">
        <v>3256.1188099999999</v>
      </c>
      <c r="W32" s="177">
        <v>2.9363636297806699E-3</v>
      </c>
      <c r="X32" s="176">
        <v>1480.6154299999998</v>
      </c>
      <c r="Y32" s="177">
        <v>5.0317557827746434E-3</v>
      </c>
      <c r="Z32" s="176">
        <v>981.18143999999995</v>
      </c>
      <c r="AA32" s="177">
        <v>2.375865595948884E-3</v>
      </c>
      <c r="AB32" s="176">
        <v>48854.224000000002</v>
      </c>
      <c r="AC32" s="177">
        <v>5.1496567632784096E-2</v>
      </c>
      <c r="AD32" s="176">
        <v>54572.13968</v>
      </c>
      <c r="AE32" s="177">
        <v>1.9738068343383569E-2</v>
      </c>
      <c r="AF32" s="176">
        <v>123682.81370999999</v>
      </c>
      <c r="AG32" s="177">
        <v>1.5244616220726353E-3</v>
      </c>
    </row>
    <row r="33" spans="1:33" ht="22.5" customHeight="1">
      <c r="A33" s="459" t="s">
        <v>746</v>
      </c>
      <c r="B33" s="386">
        <v>228759.46982</v>
      </c>
      <c r="C33" s="636">
        <v>1</v>
      </c>
      <c r="D33" s="386">
        <v>65325.355479999998</v>
      </c>
      <c r="E33" s="636">
        <v>1</v>
      </c>
      <c r="F33" s="386">
        <v>62922.071469999995</v>
      </c>
      <c r="G33" s="636">
        <v>1</v>
      </c>
      <c r="H33" s="386">
        <v>119945.80809999999</v>
      </c>
      <c r="I33" s="636">
        <v>1</v>
      </c>
      <c r="J33" s="386">
        <v>476952.70487000002</v>
      </c>
      <c r="K33" s="636">
        <v>1</v>
      </c>
      <c r="L33" s="386">
        <v>31204739.319560003</v>
      </c>
      <c r="M33" s="636">
        <v>1</v>
      </c>
      <c r="N33" s="386">
        <v>10555157.736680001</v>
      </c>
      <c r="O33" s="636">
        <v>1</v>
      </c>
      <c r="P33" s="386">
        <v>12641859.88173</v>
      </c>
      <c r="Q33" s="636">
        <v>1</v>
      </c>
      <c r="R33" s="386">
        <v>23488600.579689998</v>
      </c>
      <c r="S33" s="636">
        <v>1</v>
      </c>
      <c r="T33" s="386">
        <v>77890357.517660007</v>
      </c>
      <c r="U33" s="636">
        <v>1</v>
      </c>
      <c r="V33" s="386">
        <v>1108894.9532600001</v>
      </c>
      <c r="W33" s="636">
        <v>1</v>
      </c>
      <c r="X33" s="386">
        <v>294254.23131</v>
      </c>
      <c r="Y33" s="636">
        <v>1</v>
      </c>
      <c r="Z33" s="386">
        <v>412978.51261999999</v>
      </c>
      <c r="AA33" s="636">
        <v>1</v>
      </c>
      <c r="AB33" s="386">
        <v>948688.93686999998</v>
      </c>
      <c r="AC33" s="636">
        <v>1</v>
      </c>
      <c r="AD33" s="386">
        <v>2764816.6340600001</v>
      </c>
      <c r="AE33" s="636">
        <v>1</v>
      </c>
      <c r="AF33" s="386">
        <v>81132126.856590003</v>
      </c>
      <c r="AG33" s="636">
        <v>1</v>
      </c>
    </row>
    <row r="34" spans="1:33" ht="19.5">
      <c r="A34" s="175" t="s">
        <v>709</v>
      </c>
      <c r="B34" s="178">
        <v>701.61517000000003</v>
      </c>
      <c r="C34" s="179">
        <v>3.0670431722545424E-3</v>
      </c>
      <c r="D34" s="178">
        <v>13.978260000000001</v>
      </c>
      <c r="E34" s="179">
        <v>2.1397908817012993E-4</v>
      </c>
      <c r="F34" s="178">
        <v>1.6279999999999999</v>
      </c>
      <c r="G34" s="179">
        <v>2.587327406689397E-5</v>
      </c>
      <c r="H34" s="178">
        <v>0</v>
      </c>
      <c r="I34" s="179">
        <v>0</v>
      </c>
      <c r="J34" s="178">
        <v>717.22143000000005</v>
      </c>
      <c r="K34" s="179">
        <v>1.5037579673554606E-3</v>
      </c>
      <c r="L34" s="178">
        <v>38340.815000000002</v>
      </c>
      <c r="M34" s="179">
        <v>1.2286856367348953E-3</v>
      </c>
      <c r="N34" s="178">
        <v>541.62019999999995</v>
      </c>
      <c r="O34" s="179">
        <v>5.1313321270209663E-5</v>
      </c>
      <c r="P34" s="178">
        <v>420.22</v>
      </c>
      <c r="Q34" s="179">
        <v>3.3240362093183887E-5</v>
      </c>
      <c r="R34" s="178">
        <v>0</v>
      </c>
      <c r="S34" s="179">
        <v>0</v>
      </c>
      <c r="T34" s="178">
        <v>39302.655200000001</v>
      </c>
      <c r="U34" s="174">
        <v>5.0458948260815152E-4</v>
      </c>
      <c r="V34" s="178">
        <v>665.05781999999999</v>
      </c>
      <c r="W34" s="179">
        <v>5.9974826113584579E-4</v>
      </c>
      <c r="X34" s="178">
        <v>22.6188</v>
      </c>
      <c r="Y34" s="179">
        <v>7.6868223438292211E-5</v>
      </c>
      <c r="Z34" s="178">
        <v>7.5312000000000001</v>
      </c>
      <c r="AA34" s="179">
        <v>1.8236299879673871E-5</v>
      </c>
      <c r="AB34" s="178">
        <v>356.79179999999997</v>
      </c>
      <c r="AC34" s="179">
        <v>3.7608934407642574E-4</v>
      </c>
      <c r="AD34" s="178">
        <v>1051.99962</v>
      </c>
      <c r="AE34" s="179">
        <v>3.8049525854276604E-4</v>
      </c>
      <c r="AF34" s="178">
        <v>41071.876250000001</v>
      </c>
      <c r="AG34" s="179">
        <v>5.0623443315616615E-4</v>
      </c>
    </row>
    <row r="35" spans="1:33" ht="28.5">
      <c r="A35" s="175" t="s">
        <v>710</v>
      </c>
      <c r="B35" s="178">
        <v>0</v>
      </c>
      <c r="C35" s="179">
        <v>0</v>
      </c>
      <c r="D35" s="178">
        <v>1701.0050000000001</v>
      </c>
      <c r="E35" s="179">
        <v>2.6038970435006352E-2</v>
      </c>
      <c r="F35" s="178">
        <v>0</v>
      </c>
      <c r="G35" s="179">
        <v>0</v>
      </c>
      <c r="H35" s="178">
        <v>2700.19778</v>
      </c>
      <c r="I35" s="179">
        <v>2.2511814483327491E-2</v>
      </c>
      <c r="J35" s="178">
        <v>4401.2027799999996</v>
      </c>
      <c r="K35" s="179">
        <v>9.2277551527873338E-3</v>
      </c>
      <c r="L35" s="178">
        <v>0</v>
      </c>
      <c r="M35" s="179">
        <v>0</v>
      </c>
      <c r="N35" s="178">
        <v>0</v>
      </c>
      <c r="O35" s="179">
        <v>0</v>
      </c>
      <c r="P35" s="178">
        <v>0</v>
      </c>
      <c r="Q35" s="179">
        <v>0</v>
      </c>
      <c r="R35" s="178">
        <v>0</v>
      </c>
      <c r="S35" s="179">
        <v>0</v>
      </c>
      <c r="T35" s="178">
        <v>0</v>
      </c>
      <c r="U35" s="174">
        <v>0</v>
      </c>
      <c r="V35" s="178">
        <v>0</v>
      </c>
      <c r="W35" s="179">
        <v>0</v>
      </c>
      <c r="X35" s="178">
        <v>0</v>
      </c>
      <c r="Y35" s="179">
        <v>0</v>
      </c>
      <c r="Z35" s="178">
        <v>0</v>
      </c>
      <c r="AA35" s="179">
        <v>0</v>
      </c>
      <c r="AB35" s="178">
        <v>46505.06667</v>
      </c>
      <c r="AC35" s="179">
        <v>4.9020353102707942E-2</v>
      </c>
      <c r="AD35" s="178">
        <v>46505.06667</v>
      </c>
      <c r="AE35" s="179">
        <v>1.682030775462659E-2</v>
      </c>
      <c r="AF35" s="178">
        <v>50906.26945</v>
      </c>
      <c r="AG35" s="174">
        <v>6.2744897024556571E-4</v>
      </c>
    </row>
    <row r="36" spans="1:33" ht="12.75" customHeight="1">
      <c r="A36" s="37" t="s">
        <v>451</v>
      </c>
    </row>
    <row r="37" spans="1:33" ht="12.75" customHeight="1">
      <c r="A37" s="37"/>
    </row>
    <row r="38" spans="1:33" ht="12.75" customHeight="1">
      <c r="A38" s="633"/>
      <c r="L38" s="329"/>
    </row>
    <row r="39" spans="1:33" ht="12.75" customHeight="1">
      <c r="A39" s="73" t="s">
        <v>305</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345</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51" t="s">
        <v>857</v>
      </c>
      <c r="H1" s="352" t="str">
        <f>Naslovnica!A20</f>
        <v>Rujan 2016.</v>
      </c>
    </row>
    <row r="2" spans="1:9" ht="12.75" customHeight="1">
      <c r="A2" s="111" t="s">
        <v>858</v>
      </c>
      <c r="H2" s="112" t="str">
        <f>Naslovnica!A24</f>
        <v>September 2016</v>
      </c>
    </row>
    <row r="3" spans="1:9" ht="12.75" customHeight="1"/>
    <row r="4" spans="1:9" ht="33.75">
      <c r="A4" s="387" t="s">
        <v>457</v>
      </c>
      <c r="B4" s="388" t="s">
        <v>136</v>
      </c>
      <c r="C4" s="388" t="s">
        <v>137</v>
      </c>
      <c r="D4" s="388" t="s">
        <v>138</v>
      </c>
      <c r="E4" s="388" t="s">
        <v>139</v>
      </c>
      <c r="F4" s="388" t="s">
        <v>140</v>
      </c>
      <c r="G4" s="388" t="s">
        <v>141</v>
      </c>
      <c r="H4" s="388" t="s">
        <v>112</v>
      </c>
    </row>
    <row r="5" spans="1:9" ht="22.5">
      <c r="A5" s="116" t="s">
        <v>455</v>
      </c>
      <c r="B5" s="117">
        <v>31982</v>
      </c>
      <c r="C5" s="117">
        <v>97240</v>
      </c>
      <c r="D5" s="117">
        <v>22813</v>
      </c>
      <c r="E5" s="117">
        <v>18730</v>
      </c>
      <c r="F5" s="117">
        <v>19852</v>
      </c>
      <c r="G5" s="117">
        <v>58062</v>
      </c>
      <c r="H5" s="117">
        <v>248679</v>
      </c>
      <c r="I5" s="87"/>
    </row>
    <row r="6" spans="1:9" ht="22.5">
      <c r="A6" s="389" t="s">
        <v>619</v>
      </c>
      <c r="B6" s="391">
        <v>0.12860756235950763</v>
      </c>
      <c r="C6" s="391">
        <v>0.39102618234752434</v>
      </c>
      <c r="D6" s="391">
        <v>9.173673691787404E-2</v>
      </c>
      <c r="E6" s="391">
        <v>7.531798020741598E-2</v>
      </c>
      <c r="F6" s="391">
        <v>7.9829820772964341E-2</v>
      </c>
      <c r="G6" s="391">
        <v>0.23348171739471366</v>
      </c>
      <c r="H6" s="391">
        <v>1</v>
      </c>
      <c r="I6" s="87"/>
    </row>
    <row r="7" spans="1:9" ht="22.5">
      <c r="A7" s="389" t="s">
        <v>458</v>
      </c>
      <c r="B7" s="390">
        <v>496</v>
      </c>
      <c r="C7" s="390">
        <v>383</v>
      </c>
      <c r="D7" s="390">
        <v>348</v>
      </c>
      <c r="E7" s="390">
        <v>64</v>
      </c>
      <c r="F7" s="390">
        <v>204</v>
      </c>
      <c r="G7" s="390">
        <v>404</v>
      </c>
      <c r="H7" s="390">
        <v>1899</v>
      </c>
      <c r="I7" s="87"/>
    </row>
    <row r="8" spans="1:9" ht="22.5">
      <c r="A8" s="167" t="s">
        <v>620</v>
      </c>
      <c r="B8" s="180">
        <v>7</v>
      </c>
      <c r="C8" s="180">
        <v>11</v>
      </c>
      <c r="D8" s="180">
        <v>16</v>
      </c>
      <c r="E8" s="180">
        <v>7</v>
      </c>
      <c r="F8" s="180">
        <v>4</v>
      </c>
      <c r="G8" s="180">
        <v>22</v>
      </c>
      <c r="H8" s="180">
        <v>67</v>
      </c>
      <c r="I8" s="87"/>
    </row>
    <row r="9" spans="1:9" ht="22.5">
      <c r="A9" s="143" t="s">
        <v>621</v>
      </c>
      <c r="B9" s="181">
        <v>3</v>
      </c>
      <c r="C9" s="181">
        <v>3</v>
      </c>
      <c r="D9" s="181">
        <v>1</v>
      </c>
      <c r="E9" s="181">
        <v>0</v>
      </c>
      <c r="F9" s="181">
        <v>2</v>
      </c>
      <c r="G9" s="181">
        <v>2</v>
      </c>
      <c r="H9" s="181">
        <v>11</v>
      </c>
    </row>
    <row r="10" spans="1:9" ht="22.5">
      <c r="A10" s="143" t="s">
        <v>622</v>
      </c>
      <c r="B10" s="181">
        <v>128</v>
      </c>
      <c r="C10" s="181">
        <v>98</v>
      </c>
      <c r="D10" s="181">
        <v>0</v>
      </c>
      <c r="E10" s="181">
        <v>21</v>
      </c>
      <c r="F10" s="181">
        <v>84</v>
      </c>
      <c r="G10" s="181">
        <v>136</v>
      </c>
      <c r="H10" s="181">
        <v>467</v>
      </c>
    </row>
    <row r="11" spans="1:9" ht="22.5">
      <c r="A11" s="338" t="s">
        <v>459</v>
      </c>
      <c r="B11" s="339">
        <v>138</v>
      </c>
      <c r="C11" s="339">
        <v>112</v>
      </c>
      <c r="D11" s="339">
        <v>17</v>
      </c>
      <c r="E11" s="339">
        <v>28</v>
      </c>
      <c r="F11" s="339">
        <v>90</v>
      </c>
      <c r="G11" s="339">
        <v>160</v>
      </c>
      <c r="H11" s="339">
        <v>545</v>
      </c>
    </row>
    <row r="12" spans="1:9" ht="22.5">
      <c r="A12" s="116" t="s">
        <v>456</v>
      </c>
      <c r="B12" s="117">
        <v>32340</v>
      </c>
      <c r="C12" s="117">
        <v>97511</v>
      </c>
      <c r="D12" s="117">
        <v>23144</v>
      </c>
      <c r="E12" s="117">
        <v>18766</v>
      </c>
      <c r="F12" s="117">
        <v>19966</v>
      </c>
      <c r="G12" s="117">
        <v>58306</v>
      </c>
      <c r="H12" s="117">
        <v>250033</v>
      </c>
    </row>
    <row r="13" spans="1:9" ht="21.75">
      <c r="A13" s="392" t="s">
        <v>460</v>
      </c>
      <c r="B13" s="393">
        <v>0.12934292673367115</v>
      </c>
      <c r="C13" s="393">
        <v>0.3899925209872297</v>
      </c>
      <c r="D13" s="393">
        <v>9.2563781580831325E-2</v>
      </c>
      <c r="E13" s="393">
        <v>7.5054092859742516E-2</v>
      </c>
      <c r="F13" s="393">
        <v>7.985345934336667E-2</v>
      </c>
      <c r="G13" s="393">
        <v>0.23319321849515864</v>
      </c>
      <c r="H13" s="393">
        <v>1</v>
      </c>
    </row>
    <row r="14" spans="1:9" ht="12.75" customHeight="1">
      <c r="A14" s="36" t="s">
        <v>462</v>
      </c>
    </row>
    <row r="15" spans="1:9" ht="12.75" customHeight="1">
      <c r="A15" s="46" t="s">
        <v>461</v>
      </c>
    </row>
    <row r="16" spans="1:9" ht="12.75" customHeight="1"/>
    <row r="17" spans="1:9" ht="12.75" customHeight="1">
      <c r="A17" s="515" t="s">
        <v>334</v>
      </c>
      <c r="H17" s="352" t="str">
        <f>Naslovnica!A20</f>
        <v>Rujan 2016.</v>
      </c>
    </row>
    <row r="18" spans="1:9" ht="12.75" customHeight="1">
      <c r="A18" s="111" t="s">
        <v>335</v>
      </c>
      <c r="H18" s="112" t="str">
        <f>Naslovnica!A24</f>
        <v>September 2016</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28" t="s">
        <v>462</v>
      </c>
    </row>
    <row r="37" spans="1:1" ht="12.75" customHeight="1"/>
    <row r="38" spans="1:1" ht="12.75" customHeight="1"/>
    <row r="39" spans="1:1" ht="12.75" customHeight="1">
      <c r="A39" s="73" t="s">
        <v>305</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346</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51" t="s">
        <v>859</v>
      </c>
      <c r="G1" s="517" t="s">
        <v>148</v>
      </c>
      <c r="H1" s="334"/>
      <c r="J1" s="352" t="s">
        <v>1297</v>
      </c>
    </row>
    <row r="2" spans="1:11" ht="12.75" customHeight="1">
      <c r="A2" s="111" t="s">
        <v>860</v>
      </c>
      <c r="G2" s="118" t="s">
        <v>149</v>
      </c>
      <c r="J2" s="112" t="s">
        <v>1298</v>
      </c>
    </row>
    <row r="3" spans="1:11" ht="12.75" customHeight="1"/>
    <row r="4" spans="1:11" ht="12.75" customHeight="1"/>
    <row r="5" spans="1:11" ht="13.5" customHeight="1">
      <c r="A5" s="353"/>
      <c r="B5" s="354"/>
      <c r="C5" s="354" t="s">
        <v>1253</v>
      </c>
      <c r="D5" s="354"/>
      <c r="E5" s="355"/>
      <c r="F5" s="354" t="s">
        <v>1224</v>
      </c>
      <c r="G5" s="355"/>
      <c r="H5" s="777" t="s">
        <v>467</v>
      </c>
      <c r="I5" s="778"/>
      <c r="J5" s="778"/>
    </row>
    <row r="6" spans="1:11" ht="24">
      <c r="A6" s="353"/>
      <c r="B6" s="355"/>
      <c r="C6" s="394" t="s">
        <v>1254</v>
      </c>
      <c r="D6" s="355"/>
      <c r="E6" s="355"/>
      <c r="F6" s="394" t="s">
        <v>1225</v>
      </c>
      <c r="G6" s="355"/>
      <c r="H6" s="779" t="s">
        <v>1024</v>
      </c>
      <c r="I6" s="779"/>
      <c r="J6" s="356" t="s">
        <v>1023</v>
      </c>
    </row>
    <row r="7" spans="1:11" ht="30" customHeight="1">
      <c r="A7" s="357" t="s">
        <v>463</v>
      </c>
      <c r="B7" s="357" t="s">
        <v>464</v>
      </c>
      <c r="C7" s="357" t="s">
        <v>465</v>
      </c>
      <c r="D7" s="357" t="s">
        <v>466</v>
      </c>
      <c r="E7" s="357" t="s">
        <v>464</v>
      </c>
      <c r="F7" s="357" t="s">
        <v>465</v>
      </c>
      <c r="G7" s="357" t="s">
        <v>466</v>
      </c>
      <c r="H7" s="357" t="s">
        <v>464</v>
      </c>
      <c r="I7" s="357" t="s">
        <v>465</v>
      </c>
      <c r="J7" s="357" t="s">
        <v>466</v>
      </c>
    </row>
    <row r="8" spans="1:11" ht="12.75" customHeight="1">
      <c r="A8" s="144" t="s">
        <v>30</v>
      </c>
      <c r="B8" s="145">
        <v>879</v>
      </c>
      <c r="C8" s="145">
        <v>810</v>
      </c>
      <c r="D8" s="145">
        <v>1689</v>
      </c>
      <c r="E8" s="146">
        <v>881</v>
      </c>
      <c r="F8" s="146">
        <v>810</v>
      </c>
      <c r="G8" s="145">
        <v>1691</v>
      </c>
      <c r="H8" s="145">
        <v>-2</v>
      </c>
      <c r="I8" s="145">
        <v>0</v>
      </c>
      <c r="J8" s="147">
        <v>-1.1827321111768097E-3</v>
      </c>
      <c r="K8" s="87"/>
    </row>
    <row r="9" spans="1:11" ht="12.75" customHeight="1">
      <c r="A9" s="144" t="s">
        <v>31</v>
      </c>
      <c r="B9" s="145">
        <v>3789</v>
      </c>
      <c r="C9" s="145">
        <v>2461</v>
      </c>
      <c r="D9" s="145">
        <v>6250</v>
      </c>
      <c r="E9" s="146">
        <v>3751</v>
      </c>
      <c r="F9" s="146">
        <v>2481</v>
      </c>
      <c r="G9" s="145">
        <v>6232</v>
      </c>
      <c r="H9" s="145">
        <v>38</v>
      </c>
      <c r="I9" s="145">
        <v>-20</v>
      </c>
      <c r="J9" s="147">
        <v>2.8883183568677584E-3</v>
      </c>
      <c r="K9" s="87"/>
    </row>
    <row r="10" spans="1:11" ht="12.75" customHeight="1">
      <c r="A10" s="144" t="s">
        <v>32</v>
      </c>
      <c r="B10" s="145">
        <v>11809</v>
      </c>
      <c r="C10" s="145">
        <v>7996</v>
      </c>
      <c r="D10" s="145">
        <v>19805</v>
      </c>
      <c r="E10" s="146">
        <v>11779</v>
      </c>
      <c r="F10" s="146">
        <v>7991</v>
      </c>
      <c r="G10" s="145">
        <v>19770</v>
      </c>
      <c r="H10" s="145">
        <v>30</v>
      </c>
      <c r="I10" s="145">
        <v>5</v>
      </c>
      <c r="J10" s="147">
        <v>1.7703591299949029E-3</v>
      </c>
    </row>
    <row r="11" spans="1:11" ht="12.75" customHeight="1">
      <c r="A11" s="144" t="s">
        <v>33</v>
      </c>
      <c r="B11" s="145">
        <v>18463</v>
      </c>
      <c r="C11" s="145">
        <v>13928</v>
      </c>
      <c r="D11" s="145">
        <v>32391</v>
      </c>
      <c r="E11" s="146">
        <v>18281</v>
      </c>
      <c r="F11" s="146">
        <v>13840</v>
      </c>
      <c r="G11" s="145">
        <v>32121</v>
      </c>
      <c r="H11" s="145">
        <v>182</v>
      </c>
      <c r="I11" s="145">
        <v>88</v>
      </c>
      <c r="J11" s="147">
        <v>8.4057158868029447E-3</v>
      </c>
    </row>
    <row r="12" spans="1:11" ht="12.75" customHeight="1">
      <c r="A12" s="144" t="s">
        <v>34</v>
      </c>
      <c r="B12" s="145">
        <v>20232</v>
      </c>
      <c r="C12" s="145">
        <v>16739</v>
      </c>
      <c r="D12" s="145">
        <v>36971</v>
      </c>
      <c r="E12" s="146">
        <v>19928</v>
      </c>
      <c r="F12" s="146">
        <v>16497</v>
      </c>
      <c r="G12" s="145">
        <v>36425</v>
      </c>
      <c r="H12" s="145">
        <v>304</v>
      </c>
      <c r="I12" s="145">
        <v>242</v>
      </c>
      <c r="J12" s="147">
        <v>1.4989704873026755E-2</v>
      </c>
    </row>
    <row r="13" spans="1:11" ht="12.75" customHeight="1">
      <c r="A13" s="144" t="s">
        <v>35</v>
      </c>
      <c r="B13" s="145">
        <v>18736</v>
      </c>
      <c r="C13" s="145">
        <v>17804</v>
      </c>
      <c r="D13" s="145">
        <v>36540</v>
      </c>
      <c r="E13" s="146">
        <v>18418</v>
      </c>
      <c r="F13" s="146">
        <v>17540</v>
      </c>
      <c r="G13" s="145">
        <v>35958</v>
      </c>
      <c r="H13" s="145">
        <v>318</v>
      </c>
      <c r="I13" s="145">
        <v>264</v>
      </c>
      <c r="J13" s="147">
        <v>1.6185549808109378E-2</v>
      </c>
    </row>
    <row r="14" spans="1:11" ht="12.75" customHeight="1">
      <c r="A14" s="144" t="s">
        <v>36</v>
      </c>
      <c r="B14" s="145">
        <v>16987</v>
      </c>
      <c r="C14" s="145">
        <v>18065</v>
      </c>
      <c r="D14" s="145">
        <v>35052</v>
      </c>
      <c r="E14" s="146">
        <v>16624</v>
      </c>
      <c r="F14" s="146">
        <v>17778</v>
      </c>
      <c r="G14" s="145">
        <v>34402</v>
      </c>
      <c r="H14" s="145">
        <v>363</v>
      </c>
      <c r="I14" s="145">
        <v>287</v>
      </c>
      <c r="J14" s="147">
        <v>1.8894250334282825E-2</v>
      </c>
    </row>
    <row r="15" spans="1:11" ht="12.75" customHeight="1">
      <c r="A15" s="144" t="s">
        <v>144</v>
      </c>
      <c r="B15" s="145">
        <v>25020</v>
      </c>
      <c r="C15" s="145">
        <v>27062</v>
      </c>
      <c r="D15" s="145">
        <v>52082</v>
      </c>
      <c r="E15" s="146">
        <v>24496</v>
      </c>
      <c r="F15" s="146">
        <v>26366</v>
      </c>
      <c r="G15" s="145">
        <v>50862</v>
      </c>
      <c r="H15" s="145">
        <v>524</v>
      </c>
      <c r="I15" s="145">
        <v>696</v>
      </c>
      <c r="J15" s="147">
        <v>2.3986473201997649E-2</v>
      </c>
    </row>
    <row r="16" spans="1:11" ht="12.75" customHeight="1">
      <c r="A16" s="144" t="s">
        <v>145</v>
      </c>
      <c r="B16" s="145">
        <v>9808</v>
      </c>
      <c r="C16" s="145">
        <v>10385</v>
      </c>
      <c r="D16" s="145">
        <v>20193</v>
      </c>
      <c r="E16" s="146">
        <v>9451</v>
      </c>
      <c r="F16" s="146">
        <v>9903</v>
      </c>
      <c r="G16" s="145">
        <v>19354</v>
      </c>
      <c r="H16" s="145">
        <v>357</v>
      </c>
      <c r="I16" s="145">
        <v>482</v>
      </c>
      <c r="J16" s="147">
        <v>4.3350211842513087E-2</v>
      </c>
    </row>
    <row r="17" spans="1:11" ht="12.75" customHeight="1">
      <c r="A17" s="144" t="s">
        <v>146</v>
      </c>
      <c r="B17" s="145">
        <v>2052</v>
      </c>
      <c r="C17" s="145">
        <v>2886</v>
      </c>
      <c r="D17" s="145">
        <v>4938</v>
      </c>
      <c r="E17" s="148">
        <v>1858</v>
      </c>
      <c r="F17" s="148">
        <v>2598</v>
      </c>
      <c r="G17" s="145">
        <v>4456</v>
      </c>
      <c r="H17" s="145">
        <v>194</v>
      </c>
      <c r="I17" s="145">
        <v>288</v>
      </c>
      <c r="J17" s="147">
        <v>0.10816876122082575</v>
      </c>
    </row>
    <row r="18" spans="1:11" ht="12.75" customHeight="1">
      <c r="A18" s="144" t="s">
        <v>147</v>
      </c>
      <c r="B18" s="145">
        <v>123</v>
      </c>
      <c r="C18" s="145">
        <v>204</v>
      </c>
      <c r="D18" s="145">
        <v>327</v>
      </c>
      <c r="E18" s="148">
        <v>106</v>
      </c>
      <c r="F18" s="148">
        <v>176</v>
      </c>
      <c r="G18" s="145">
        <v>282</v>
      </c>
      <c r="H18" s="145">
        <v>17</v>
      </c>
      <c r="I18" s="145">
        <v>28</v>
      </c>
      <c r="J18" s="147">
        <v>0.15957446808510634</v>
      </c>
    </row>
    <row r="19" spans="1:11" ht="26.25" customHeight="1">
      <c r="A19" s="660" t="s">
        <v>1085</v>
      </c>
      <c r="B19" s="358">
        <v>127898</v>
      </c>
      <c r="C19" s="358">
        <v>118340</v>
      </c>
      <c r="D19" s="358">
        <v>246238</v>
      </c>
      <c r="E19" s="358">
        <v>125573</v>
      </c>
      <c r="F19" s="358">
        <v>115980</v>
      </c>
      <c r="G19" s="358">
        <v>241553</v>
      </c>
      <c r="H19" s="358">
        <v>2325</v>
      </c>
      <c r="I19" s="358">
        <v>2360</v>
      </c>
      <c r="J19" s="359">
        <v>1.9395329389409355E-2</v>
      </c>
    </row>
    <row r="20" spans="1:11" ht="12.75" customHeight="1">
      <c r="A20" s="36" t="s">
        <v>142</v>
      </c>
    </row>
    <row r="21" spans="1:11" ht="12.75" customHeight="1"/>
    <row r="22" spans="1:11" ht="12.75" customHeight="1"/>
    <row r="23" spans="1:11" ht="12.75" customHeight="1">
      <c r="A23" s="518" t="s">
        <v>1449</v>
      </c>
    </row>
    <row r="24" spans="1:11" ht="12.75" customHeight="1">
      <c r="A24" s="119" t="s">
        <v>1299</v>
      </c>
    </row>
    <row r="25" spans="1:11" ht="12.75" customHeight="1"/>
    <row r="26" spans="1:11" ht="12.75" customHeight="1">
      <c r="A26" s="609"/>
      <c r="B26" s="609"/>
      <c r="C26" s="609"/>
      <c r="D26" s="609"/>
      <c r="E26" s="609"/>
      <c r="F26" s="609"/>
      <c r="G26" s="609"/>
      <c r="H26" s="609"/>
      <c r="I26" s="609"/>
      <c r="J26" s="609"/>
    </row>
    <row r="27" spans="1:11" ht="12.75" customHeight="1">
      <c r="A27" s="609"/>
      <c r="B27" s="609"/>
      <c r="C27" s="609"/>
      <c r="D27" s="609"/>
      <c r="E27" s="609"/>
      <c r="F27" s="609"/>
      <c r="G27" s="609"/>
      <c r="H27" s="609"/>
      <c r="I27" s="609"/>
      <c r="J27" s="609"/>
      <c r="K27" s="87"/>
    </row>
    <row r="28" spans="1:11" ht="12.75" customHeight="1">
      <c r="A28" s="609"/>
      <c r="B28" s="609"/>
      <c r="C28" s="609"/>
      <c r="D28" s="609"/>
      <c r="E28" s="609"/>
      <c r="F28" s="609"/>
      <c r="G28" s="609"/>
      <c r="H28" s="609"/>
      <c r="I28" s="609"/>
      <c r="J28" s="609"/>
      <c r="K28" s="87"/>
    </row>
    <row r="29" spans="1:11" ht="12.75" customHeight="1">
      <c r="A29" s="609"/>
      <c r="B29" s="609"/>
      <c r="C29" s="609"/>
      <c r="D29" s="609"/>
      <c r="E29" s="609"/>
      <c r="F29" s="609"/>
      <c r="G29" s="609"/>
      <c r="H29" s="609"/>
      <c r="I29" s="609"/>
      <c r="J29" s="609"/>
      <c r="K29" s="87"/>
    </row>
    <row r="30" spans="1:11" ht="12.75" customHeight="1">
      <c r="A30" s="609"/>
      <c r="B30" s="609"/>
      <c r="C30" s="609"/>
      <c r="D30" s="609"/>
      <c r="E30" s="609"/>
      <c r="F30" s="609"/>
      <c r="G30" s="609"/>
      <c r="H30" s="609"/>
      <c r="I30" s="609"/>
      <c r="J30" s="609"/>
      <c r="K30" s="77"/>
    </row>
    <row r="31" spans="1:11" ht="12.75" customHeight="1">
      <c r="A31" s="609"/>
      <c r="B31" s="609"/>
      <c r="C31" s="609"/>
      <c r="D31" s="609"/>
      <c r="E31" s="609"/>
      <c r="F31" s="609"/>
      <c r="G31" s="609"/>
      <c r="H31" s="609"/>
      <c r="I31" s="609"/>
      <c r="J31" s="609"/>
    </row>
    <row r="32" spans="1:11" ht="12.75" customHeight="1">
      <c r="A32" s="609"/>
      <c r="B32" s="609"/>
      <c r="C32" s="609"/>
      <c r="D32" s="609"/>
      <c r="E32" s="609"/>
      <c r="F32" s="609"/>
      <c r="G32" s="609"/>
      <c r="H32" s="609"/>
      <c r="I32" s="609"/>
      <c r="J32" s="609"/>
    </row>
    <row r="33" spans="1:10" ht="12.75" customHeight="1">
      <c r="A33" s="609"/>
      <c r="B33" s="609"/>
      <c r="C33" s="609"/>
      <c r="D33" s="609"/>
      <c r="E33" s="609"/>
      <c r="F33" s="609"/>
      <c r="G33" s="609"/>
      <c r="H33" s="609"/>
      <c r="I33" s="609"/>
      <c r="J33" s="609"/>
    </row>
    <row r="34" spans="1:10" ht="12.75" customHeight="1">
      <c r="A34" s="609"/>
      <c r="B34" s="609"/>
      <c r="C34" s="609"/>
      <c r="D34" s="609"/>
      <c r="E34" s="609"/>
      <c r="F34" s="609"/>
      <c r="G34" s="609"/>
      <c r="H34" s="609"/>
      <c r="I34" s="609"/>
      <c r="J34" s="609"/>
    </row>
    <row r="35" spans="1:10" ht="12.75" customHeight="1">
      <c r="A35" s="609"/>
      <c r="B35" s="609"/>
      <c r="C35" s="609"/>
      <c r="D35" s="609"/>
      <c r="E35" s="609"/>
      <c r="F35" s="609"/>
      <c r="G35" s="609"/>
      <c r="H35" s="609"/>
      <c r="I35" s="609"/>
      <c r="J35" s="609"/>
    </row>
    <row r="36" spans="1:10" ht="12.75" customHeight="1">
      <c r="A36" s="609"/>
      <c r="B36" s="609"/>
      <c r="C36" s="609"/>
      <c r="D36" s="609"/>
      <c r="E36" s="609"/>
      <c r="F36" s="609"/>
      <c r="G36" s="609"/>
      <c r="H36" s="609"/>
      <c r="I36" s="609"/>
      <c r="J36" s="609"/>
    </row>
    <row r="37" spans="1:10" ht="12.75" customHeight="1">
      <c r="A37" s="609"/>
      <c r="B37" s="609"/>
      <c r="C37" s="609"/>
      <c r="D37" s="609"/>
      <c r="E37" s="609"/>
      <c r="F37" s="609"/>
      <c r="G37" s="609"/>
      <c r="H37" s="609"/>
      <c r="I37" s="609"/>
      <c r="J37" s="609"/>
    </row>
    <row r="38" spans="1:10" ht="12.75" customHeight="1">
      <c r="A38" s="609"/>
      <c r="B38" s="609"/>
      <c r="C38" s="609"/>
      <c r="D38" s="609"/>
      <c r="E38" s="609"/>
      <c r="F38" s="609"/>
      <c r="G38" s="609"/>
      <c r="H38" s="609"/>
      <c r="I38" s="609"/>
      <c r="J38" s="609"/>
    </row>
    <row r="39" spans="1:10" ht="12.75" customHeight="1">
      <c r="A39" s="609"/>
      <c r="B39" s="609"/>
      <c r="C39" s="609"/>
      <c r="D39" s="609"/>
      <c r="E39" s="609"/>
      <c r="F39" s="609"/>
      <c r="G39" s="609"/>
      <c r="H39" s="609"/>
      <c r="I39" s="609"/>
      <c r="J39" s="609"/>
    </row>
    <row r="40" spans="1:10" ht="12.75" customHeight="1">
      <c r="A40" s="609"/>
      <c r="B40" s="609"/>
      <c r="C40" s="609"/>
      <c r="D40" s="609"/>
      <c r="E40" s="609"/>
      <c r="F40" s="609"/>
      <c r="G40" s="609"/>
      <c r="H40" s="609"/>
      <c r="I40" s="609"/>
      <c r="J40" s="609"/>
    </row>
    <row r="41" spans="1:10" ht="12.75" customHeight="1">
      <c r="A41" s="609"/>
      <c r="B41" s="609"/>
      <c r="C41" s="609"/>
      <c r="D41" s="609"/>
      <c r="E41" s="609"/>
      <c r="F41" s="609"/>
      <c r="G41" s="609"/>
      <c r="H41" s="609"/>
      <c r="I41" s="609"/>
      <c r="J41" s="609"/>
    </row>
    <row r="42" spans="1:10" ht="12.75" customHeight="1">
      <c r="A42" s="609"/>
      <c r="B42" s="609"/>
      <c r="C42" s="609"/>
      <c r="D42" s="609"/>
      <c r="E42" s="609"/>
      <c r="F42" s="609"/>
      <c r="G42" s="609"/>
      <c r="H42" s="609"/>
      <c r="I42" s="609"/>
      <c r="J42" s="609"/>
    </row>
    <row r="43" spans="1:10" ht="12.75" customHeight="1">
      <c r="A43" s="609"/>
      <c r="B43" s="609"/>
      <c r="C43" s="609"/>
      <c r="D43" s="609"/>
      <c r="E43" s="609"/>
      <c r="F43" s="609"/>
      <c r="G43" s="609"/>
      <c r="H43" s="609"/>
      <c r="I43" s="609"/>
      <c r="J43" s="609"/>
    </row>
    <row r="44" spans="1:10" ht="12.75" customHeight="1">
      <c r="A44" s="609"/>
      <c r="B44" s="609"/>
      <c r="C44" s="609"/>
      <c r="D44" s="609"/>
      <c r="E44" s="609"/>
      <c r="F44" s="609"/>
      <c r="G44" s="609"/>
      <c r="H44" s="609"/>
      <c r="I44" s="609"/>
      <c r="J44" s="609"/>
    </row>
    <row r="45" spans="1:10" ht="12.75" customHeight="1">
      <c r="A45" s="609"/>
      <c r="B45" s="609"/>
      <c r="C45" s="609"/>
      <c r="D45" s="609"/>
      <c r="E45" s="609"/>
      <c r="F45" s="609"/>
      <c r="G45" s="609"/>
      <c r="H45" s="609"/>
      <c r="I45" s="609"/>
      <c r="J45" s="609"/>
    </row>
    <row r="46" spans="1:10" ht="12.75" customHeight="1">
      <c r="A46" s="609"/>
      <c r="B46" s="609"/>
      <c r="C46" s="609"/>
      <c r="D46" s="609"/>
      <c r="E46" s="609"/>
      <c r="F46" s="609"/>
      <c r="G46" s="609"/>
      <c r="H46" s="609"/>
      <c r="I46" s="609"/>
      <c r="J46" s="609"/>
    </row>
    <row r="47" spans="1:10" ht="12.75" customHeight="1">
      <c r="A47" s="609"/>
      <c r="B47" s="609"/>
      <c r="C47" s="609"/>
      <c r="D47" s="609"/>
      <c r="E47" s="609"/>
      <c r="F47" s="609"/>
      <c r="G47" s="609"/>
      <c r="H47" s="609"/>
      <c r="I47" s="609"/>
      <c r="J47" s="609"/>
    </row>
    <row r="48" spans="1:10" ht="12.75" customHeight="1">
      <c r="A48" s="609"/>
      <c r="B48" s="609"/>
      <c r="C48" s="609"/>
      <c r="D48" s="609"/>
      <c r="E48" s="609"/>
      <c r="F48" s="609"/>
      <c r="G48" s="609"/>
      <c r="H48" s="609"/>
      <c r="I48" s="609"/>
      <c r="J48" s="609"/>
    </row>
    <row r="49" spans="1:10" ht="12.75" customHeight="1">
      <c r="A49" s="609"/>
      <c r="B49" s="609"/>
      <c r="C49" s="609"/>
      <c r="D49" s="609"/>
      <c r="E49" s="609"/>
      <c r="F49" s="609"/>
      <c r="G49" s="609"/>
      <c r="H49" s="609"/>
      <c r="I49" s="609"/>
      <c r="J49" s="609"/>
    </row>
    <row r="50" spans="1:10" ht="12.75" customHeight="1">
      <c r="A50" s="609"/>
      <c r="B50" s="609"/>
      <c r="C50" s="609"/>
      <c r="D50" s="609"/>
      <c r="E50" s="609"/>
      <c r="F50" s="609"/>
      <c r="G50" s="609"/>
      <c r="H50" s="609"/>
      <c r="I50" s="609"/>
      <c r="J50" s="609"/>
    </row>
    <row r="51" spans="1:10" ht="12.75" customHeight="1">
      <c r="A51" s="609"/>
      <c r="B51" s="609"/>
      <c r="C51" s="609"/>
      <c r="D51" s="609"/>
      <c r="E51" s="609"/>
      <c r="F51" s="609"/>
      <c r="G51" s="609"/>
      <c r="H51" s="609"/>
      <c r="I51" s="609"/>
      <c r="J51" s="609"/>
    </row>
    <row r="52" spans="1:10" ht="12.75" customHeight="1">
      <c r="A52" s="609"/>
      <c r="B52" s="609"/>
      <c r="C52" s="609"/>
      <c r="D52" s="609"/>
      <c r="E52" s="609"/>
      <c r="F52" s="609"/>
      <c r="G52" s="609"/>
      <c r="H52" s="609"/>
      <c r="I52" s="609"/>
      <c r="J52" s="609"/>
    </row>
    <row r="53" spans="1:10" ht="12.75" customHeight="1">
      <c r="A53" s="609"/>
      <c r="B53" s="609"/>
      <c r="C53" s="609"/>
      <c r="D53" s="609"/>
      <c r="E53" s="609"/>
      <c r="F53" s="609"/>
      <c r="G53" s="609"/>
      <c r="H53" s="609"/>
      <c r="I53" s="609"/>
      <c r="J53" s="609"/>
    </row>
    <row r="54" spans="1:10" ht="12.75" customHeight="1">
      <c r="A54" s="609"/>
      <c r="B54" s="609"/>
      <c r="C54" s="609"/>
      <c r="D54" s="609"/>
      <c r="E54" s="609"/>
      <c r="F54" s="609"/>
      <c r="G54" s="609"/>
      <c r="H54" s="609"/>
      <c r="I54" s="609"/>
      <c r="J54" s="609"/>
    </row>
    <row r="55" spans="1:10" ht="12.75" customHeight="1">
      <c r="A55" s="609"/>
      <c r="B55" s="609"/>
      <c r="C55" s="609"/>
      <c r="D55" s="609"/>
      <c r="E55" s="609"/>
      <c r="F55" s="609"/>
      <c r="G55" s="609"/>
      <c r="H55" s="609"/>
      <c r="I55" s="609"/>
      <c r="J55" s="609"/>
    </row>
    <row r="56" spans="1:10" ht="12.75" customHeight="1">
      <c r="A56" s="609"/>
      <c r="B56" s="609"/>
      <c r="C56" s="609"/>
      <c r="D56" s="609"/>
      <c r="E56" s="609"/>
      <c r="F56" s="609"/>
      <c r="G56" s="609"/>
      <c r="H56" s="609"/>
      <c r="I56" s="609"/>
      <c r="J56" s="609"/>
    </row>
    <row r="57" spans="1:10" ht="12.75" customHeight="1">
      <c r="A57" s="609"/>
      <c r="B57" s="609"/>
      <c r="C57" s="609"/>
      <c r="D57" s="609"/>
      <c r="E57" s="609"/>
      <c r="F57" s="609"/>
      <c r="G57" s="609"/>
      <c r="H57" s="609"/>
      <c r="I57" s="609"/>
      <c r="J57" s="609"/>
    </row>
    <row r="58" spans="1:10" ht="12.75" customHeight="1">
      <c r="A58" s="609"/>
      <c r="B58" s="609"/>
      <c r="C58" s="609"/>
      <c r="D58" s="609"/>
      <c r="E58" s="609"/>
      <c r="F58" s="609"/>
      <c r="G58" s="609"/>
      <c r="H58" s="609"/>
      <c r="I58" s="609"/>
      <c r="J58" s="609"/>
    </row>
    <row r="59" spans="1:10" ht="12.75" customHeight="1">
      <c r="A59" s="609"/>
      <c r="B59" s="609"/>
      <c r="C59" s="609"/>
      <c r="D59" s="609"/>
      <c r="E59" s="609"/>
      <c r="F59" s="609"/>
      <c r="G59" s="609"/>
      <c r="H59" s="609"/>
      <c r="I59" s="609"/>
      <c r="J59" s="609"/>
    </row>
    <row r="60" spans="1:10" ht="12.75" customHeight="1">
      <c r="A60" s="609"/>
      <c r="B60" s="609"/>
      <c r="C60" s="609"/>
      <c r="D60" s="609"/>
      <c r="E60" s="609"/>
      <c r="F60" s="609"/>
      <c r="G60" s="609"/>
      <c r="H60" s="609"/>
      <c r="I60" s="609"/>
      <c r="J60" s="609"/>
    </row>
    <row r="61" spans="1:10" ht="12.75" customHeight="1">
      <c r="A61" s="609"/>
      <c r="B61" s="609"/>
      <c r="C61" s="609"/>
      <c r="D61" s="609"/>
      <c r="E61" s="609"/>
      <c r="F61" s="609"/>
      <c r="G61" s="609"/>
      <c r="H61" s="609"/>
      <c r="I61" s="609"/>
      <c r="J61" s="609"/>
    </row>
    <row r="62" spans="1:10" ht="12.75" customHeight="1">
      <c r="A62" s="609"/>
      <c r="B62" s="609"/>
      <c r="C62" s="609"/>
      <c r="D62" s="609"/>
      <c r="E62" s="609"/>
      <c r="F62" s="609"/>
      <c r="G62" s="609"/>
      <c r="H62" s="609"/>
      <c r="I62" s="609"/>
      <c r="J62" s="609"/>
    </row>
    <row r="63" spans="1:10" ht="12.75" customHeight="1">
      <c r="A63" s="609"/>
      <c r="B63" s="609"/>
      <c r="C63" s="609"/>
      <c r="D63" s="609"/>
      <c r="E63" s="609"/>
      <c r="F63" s="609"/>
      <c r="G63" s="609"/>
      <c r="H63" s="609"/>
      <c r="I63" s="609"/>
      <c r="J63" s="609"/>
    </row>
    <row r="64" spans="1:10" ht="12.75" customHeight="1">
      <c r="A64" s="609"/>
      <c r="B64" s="609"/>
      <c r="C64" s="609"/>
      <c r="D64" s="609"/>
      <c r="E64" s="609"/>
      <c r="F64" s="609"/>
      <c r="G64" s="609"/>
      <c r="H64" s="609"/>
      <c r="I64" s="609"/>
      <c r="J64" s="609"/>
    </row>
    <row r="65" spans="1:10" ht="12.75" customHeight="1">
      <c r="A65" s="609"/>
      <c r="B65" s="609"/>
      <c r="C65" s="609"/>
      <c r="D65" s="609"/>
      <c r="E65" s="609"/>
      <c r="F65" s="609"/>
      <c r="G65" s="609"/>
      <c r="H65" s="609"/>
      <c r="I65" s="609"/>
      <c r="J65" s="609"/>
    </row>
    <row r="66" spans="1:10" ht="12.75" customHeight="1">
      <c r="A66" s="609"/>
      <c r="B66" s="609"/>
      <c r="C66" s="609"/>
      <c r="D66" s="609"/>
      <c r="E66" s="609"/>
      <c r="F66" s="609"/>
      <c r="G66" s="609"/>
      <c r="H66" s="609"/>
      <c r="I66" s="609"/>
      <c r="J66" s="609"/>
    </row>
    <row r="67" spans="1:10" ht="12.75" customHeight="1">
      <c r="A67" s="36" t="s">
        <v>462</v>
      </c>
    </row>
    <row r="68" spans="1:10" ht="12.75" customHeight="1"/>
    <row r="69" spans="1:10" ht="12.75" customHeight="1"/>
    <row r="70" spans="1:10" ht="12.75" customHeight="1">
      <c r="A70" s="73" t="s">
        <v>305</v>
      </c>
    </row>
    <row r="71" spans="1:10" ht="12.75" customHeight="1"/>
    <row r="72" spans="1:10" ht="12.75" customHeight="1"/>
    <row r="73" spans="1:10" ht="12.75" customHeight="1"/>
    <row r="74" spans="1:10" ht="12.75" customHeight="1"/>
    <row r="75" spans="1:10" ht="12.75" customHeight="1">
      <c r="J75" s="715" t="s">
        <v>347</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14" t="s">
        <v>861</v>
      </c>
      <c r="F1" s="352" t="str">
        <f>Naslovnica!A20</f>
        <v>Rujan 2016.</v>
      </c>
    </row>
    <row r="2" spans="1:7" ht="12.75" customHeight="1">
      <c r="A2" s="120" t="s">
        <v>862</v>
      </c>
      <c r="F2" s="112" t="str">
        <f>Naslovnica!A24</f>
        <v>September 2016</v>
      </c>
    </row>
    <row r="3" spans="1:7" ht="12.75" customHeight="1"/>
    <row r="4" spans="1:7" ht="12.75" customHeight="1">
      <c r="E4" s="760" t="s">
        <v>444</v>
      </c>
      <c r="F4" s="760"/>
    </row>
    <row r="5" spans="1:7" ht="13.5" customHeight="1">
      <c r="A5" s="768" t="s">
        <v>468</v>
      </c>
      <c r="B5" s="779" t="s">
        <v>150</v>
      </c>
      <c r="C5" s="779"/>
      <c r="D5" s="779"/>
      <c r="E5" s="779"/>
      <c r="F5" s="779"/>
    </row>
    <row r="6" spans="1:7" ht="33.75" customHeight="1">
      <c r="A6" s="768"/>
      <c r="B6" s="395" t="str">
        <f>Naslovnica!A20</f>
        <v>Rujan 2016.</v>
      </c>
      <c r="C6" s="612" t="str">
        <f>'5 Tablica 3,4'!$A$8</f>
        <v>Kolovoz 2016.</v>
      </c>
      <c r="D6" s="395" t="s">
        <v>98</v>
      </c>
      <c r="E6" s="367" t="s">
        <v>151</v>
      </c>
      <c r="F6" s="396" t="s">
        <v>152</v>
      </c>
    </row>
    <row r="7" spans="1:7" ht="45" customHeight="1">
      <c r="A7" s="768"/>
      <c r="B7" s="397" t="str">
        <f>Naslovnica!A24</f>
        <v>September 2016</v>
      </c>
      <c r="C7" s="613" t="str">
        <f>'5 Tablica 3,4'!$B$8</f>
        <v>August 2016</v>
      </c>
      <c r="D7" s="397" t="s">
        <v>153</v>
      </c>
      <c r="E7" s="372" t="s">
        <v>469</v>
      </c>
      <c r="F7" s="397" t="s">
        <v>154</v>
      </c>
    </row>
    <row r="8" spans="1:7">
      <c r="A8" s="182" t="s">
        <v>136</v>
      </c>
      <c r="B8" s="183">
        <v>7810.0446700000002</v>
      </c>
      <c r="C8" s="183">
        <v>6867.79864</v>
      </c>
      <c r="D8" s="184">
        <v>0.13719767852716203</v>
      </c>
      <c r="E8" s="686">
        <v>460204.97076999996</v>
      </c>
      <c r="F8" s="184">
        <v>1.7263776005024489E-2</v>
      </c>
      <c r="G8" s="87"/>
    </row>
    <row r="9" spans="1:7">
      <c r="A9" s="182" t="s">
        <v>137</v>
      </c>
      <c r="B9" s="183">
        <v>10088.597609999999</v>
      </c>
      <c r="C9" s="183">
        <v>9972.8906500000012</v>
      </c>
      <c r="D9" s="184">
        <v>1.1602148670907031E-2</v>
      </c>
      <c r="E9" s="686">
        <v>1279291.5552900007</v>
      </c>
      <c r="F9" s="184">
        <v>7.9487662307697882E-3</v>
      </c>
      <c r="G9" s="87"/>
    </row>
    <row r="10" spans="1:7">
      <c r="A10" s="182" t="s">
        <v>138</v>
      </c>
      <c r="B10" s="183">
        <v>1664.1780800000001</v>
      </c>
      <c r="C10" s="183">
        <v>1179.8001899999999</v>
      </c>
      <c r="D10" s="184">
        <v>0.41055925749596645</v>
      </c>
      <c r="E10" s="686">
        <v>223918.49871000001</v>
      </c>
      <c r="F10" s="185">
        <v>7.4877198125227196E-3</v>
      </c>
    </row>
    <row r="11" spans="1:7">
      <c r="A11" s="182" t="s">
        <v>139</v>
      </c>
      <c r="B11" s="183">
        <v>1518.88374</v>
      </c>
      <c r="C11" s="183">
        <v>1343.7613000000001</v>
      </c>
      <c r="D11" s="184">
        <v>0.13032258035709154</v>
      </c>
      <c r="E11" s="686">
        <v>199980.82114000007</v>
      </c>
      <c r="F11" s="184">
        <v>7.6532747785218458E-3</v>
      </c>
    </row>
    <row r="12" spans="1:7">
      <c r="A12" s="182" t="s">
        <v>140</v>
      </c>
      <c r="B12" s="183">
        <v>2081.68091</v>
      </c>
      <c r="C12" s="183">
        <v>2377.0177699999999</v>
      </c>
      <c r="D12" s="184">
        <v>-0.124246803590366</v>
      </c>
      <c r="E12" s="686">
        <v>151391.79926</v>
      </c>
      <c r="F12" s="184">
        <v>1.3941994909683952E-2</v>
      </c>
    </row>
    <row r="13" spans="1:7">
      <c r="A13" s="186" t="s">
        <v>141</v>
      </c>
      <c r="B13" s="183">
        <v>7124.2273099999993</v>
      </c>
      <c r="C13" s="183">
        <v>6805.6182600000002</v>
      </c>
      <c r="D13" s="184">
        <v>4.6815592327977384E-2</v>
      </c>
      <c r="E13" s="687">
        <v>1059120.1516200004</v>
      </c>
      <c r="F13" s="184">
        <v>6.7721054287093185E-3</v>
      </c>
    </row>
    <row r="14" spans="1:7" ht="18.75" customHeight="1">
      <c r="A14" s="398" t="s">
        <v>333</v>
      </c>
      <c r="B14" s="399">
        <v>30287.612319999997</v>
      </c>
      <c r="C14" s="400">
        <v>28546.886810000004</v>
      </c>
      <c r="D14" s="401">
        <v>6.0977770416289934E-2</v>
      </c>
      <c r="E14" s="688">
        <v>3373907.7967900014</v>
      </c>
      <c r="F14" s="401">
        <v>9.0583291908201691E-3</v>
      </c>
    </row>
    <row r="15" spans="1:7" ht="12.75" customHeight="1">
      <c r="A15" s="27" t="s">
        <v>626</v>
      </c>
      <c r="B15" s="28"/>
      <c r="C15" s="30"/>
      <c r="D15" s="30"/>
      <c r="E15" s="30"/>
      <c r="F15" s="30"/>
      <c r="G15" s="30"/>
    </row>
    <row r="16" spans="1:7" ht="22.5" customHeight="1">
      <c r="A16" s="784" t="s">
        <v>156</v>
      </c>
      <c r="B16" s="784"/>
      <c r="C16" s="784"/>
      <c r="D16" s="784"/>
      <c r="E16" s="784"/>
      <c r="F16" s="784"/>
      <c r="G16" s="47"/>
    </row>
    <row r="17" spans="1:7" ht="12.75" customHeight="1">
      <c r="A17" s="780" t="s">
        <v>157</v>
      </c>
      <c r="B17" s="781"/>
      <c r="C17" s="781"/>
      <c r="D17" s="781"/>
      <c r="E17" s="781"/>
      <c r="F17" s="781"/>
      <c r="G17" s="48"/>
    </row>
    <row r="18" spans="1:7" ht="12.75" customHeight="1">
      <c r="A18" s="782" t="s">
        <v>158</v>
      </c>
      <c r="B18" s="783"/>
      <c r="C18" s="783"/>
      <c r="D18" s="783"/>
      <c r="E18" s="783"/>
      <c r="F18" s="783"/>
      <c r="G18" s="49"/>
    </row>
    <row r="19" spans="1:7" ht="12.75" customHeight="1">
      <c r="A19" s="780" t="s">
        <v>159</v>
      </c>
      <c r="B19" s="781"/>
      <c r="C19" s="781"/>
      <c r="D19" s="781"/>
      <c r="E19" s="781"/>
      <c r="F19" s="781"/>
      <c r="G19" s="48"/>
    </row>
    <row r="20" spans="1:7" ht="12.75" customHeight="1"/>
    <row r="21" spans="1:7" ht="12.75" customHeight="1">
      <c r="A21" s="519" t="s">
        <v>336</v>
      </c>
      <c r="F21" s="352" t="str">
        <f>Naslovnica!A20</f>
        <v>Rujan 2016.</v>
      </c>
    </row>
    <row r="22" spans="1:7" ht="12.75" customHeight="1">
      <c r="A22" s="120" t="s">
        <v>337</v>
      </c>
      <c r="F22" s="112" t="str">
        <f>Naslovnica!A24</f>
        <v>September 2016</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626</v>
      </c>
    </row>
    <row r="42" spans="1:1" ht="12.75" customHeight="1"/>
    <row r="43" spans="1:1" ht="12.75" customHeight="1">
      <c r="A43" s="81"/>
    </row>
    <row r="44" spans="1:1" ht="12.75" customHeight="1">
      <c r="A44" s="84"/>
    </row>
    <row r="45" spans="1:1" ht="12.75" customHeight="1"/>
    <row r="46" spans="1:1" ht="12.75" customHeight="1">
      <c r="A46" s="73" t="s">
        <v>305</v>
      </c>
    </row>
    <row r="47" spans="1:1" ht="12.75" customHeight="1"/>
    <row r="48" spans="1:1" ht="12.75" customHeight="1"/>
    <row r="49" spans="6:6" ht="12.75" customHeight="1"/>
    <row r="53" spans="6:6">
      <c r="F53" s="44" t="s">
        <v>348</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15" t="s">
        <v>863</v>
      </c>
      <c r="G1" s="352" t="str">
        <f>Naslovnica!A20</f>
        <v>Rujan 2016.</v>
      </c>
    </row>
    <row r="2" spans="1:8" ht="12.75" customHeight="1">
      <c r="A2" s="111" t="s">
        <v>864</v>
      </c>
      <c r="G2" s="112" t="str">
        <f>Naslovnica!A24</f>
        <v>September 2016</v>
      </c>
    </row>
    <row r="3" spans="1:8" ht="12.75" customHeight="1"/>
    <row r="4" spans="1:8" ht="12.75" customHeight="1">
      <c r="F4" s="133"/>
      <c r="G4" s="21" t="s">
        <v>444</v>
      </c>
    </row>
    <row r="5" spans="1:8" ht="15" customHeight="1">
      <c r="A5" s="761" t="s">
        <v>471</v>
      </c>
      <c r="B5" s="762" t="s">
        <v>470</v>
      </c>
      <c r="C5" s="762"/>
      <c r="D5" s="762"/>
      <c r="E5" s="762"/>
      <c r="F5" s="762"/>
      <c r="G5" s="762"/>
    </row>
    <row r="6" spans="1:8">
      <c r="A6" s="761"/>
      <c r="B6" s="766" t="str">
        <f>Naslovnica!A20</f>
        <v>Rujan 2016.</v>
      </c>
      <c r="C6" s="778"/>
      <c r="D6" s="767" t="str">
        <f>'5 Tablica 3,4'!A8</f>
        <v>Kolovoz 2016.</v>
      </c>
      <c r="E6" s="778"/>
      <c r="F6" s="785" t="s">
        <v>160</v>
      </c>
      <c r="G6" s="785"/>
    </row>
    <row r="7" spans="1:8">
      <c r="A7" s="761"/>
      <c r="B7" s="763" t="str">
        <f>Naslovnica!A24</f>
        <v>September 2016</v>
      </c>
      <c r="C7" s="786"/>
      <c r="D7" s="787" t="str">
        <f>'5 Tablica 3,4'!B8</f>
        <v>August 2016</v>
      </c>
      <c r="E7" s="786"/>
      <c r="F7" s="788" t="s">
        <v>161</v>
      </c>
      <c r="G7" s="788"/>
    </row>
    <row r="8" spans="1:8">
      <c r="A8" s="761"/>
      <c r="B8" s="373" t="s">
        <v>120</v>
      </c>
      <c r="C8" s="373" t="s">
        <v>121</v>
      </c>
      <c r="D8" s="373" t="s">
        <v>120</v>
      </c>
      <c r="E8" s="373" t="s">
        <v>121</v>
      </c>
      <c r="F8" s="373" t="s">
        <v>1029</v>
      </c>
      <c r="G8" s="373" t="s">
        <v>1025</v>
      </c>
    </row>
    <row r="9" spans="1:8">
      <c r="A9" s="761"/>
      <c r="B9" s="374" t="s">
        <v>122</v>
      </c>
      <c r="C9" s="374" t="s">
        <v>123</v>
      </c>
      <c r="D9" s="374" t="s">
        <v>122</v>
      </c>
      <c r="E9" s="374" t="s">
        <v>123</v>
      </c>
      <c r="F9" s="374" t="s">
        <v>122</v>
      </c>
      <c r="G9" s="374" t="s">
        <v>1026</v>
      </c>
    </row>
    <row r="10" spans="1:8">
      <c r="A10" s="169" t="s">
        <v>136</v>
      </c>
      <c r="B10" s="187">
        <v>403840.49911000003</v>
      </c>
      <c r="C10" s="188">
        <v>0.12134835852831366</v>
      </c>
      <c r="D10" s="187">
        <v>391398.71986000001</v>
      </c>
      <c r="E10" s="189">
        <v>0.12068889092436011</v>
      </c>
      <c r="F10" s="190">
        <v>12441.77925</v>
      </c>
      <c r="G10" s="189">
        <v>3.1787991678793315E-2</v>
      </c>
      <c r="H10" s="87"/>
    </row>
    <row r="11" spans="1:8">
      <c r="A11" s="169" t="s">
        <v>137</v>
      </c>
      <c r="B11" s="187">
        <v>1400709.1129999999</v>
      </c>
      <c r="C11" s="188">
        <v>0.42089327844234353</v>
      </c>
      <c r="D11" s="191">
        <v>1365680.1985599999</v>
      </c>
      <c r="E11" s="189">
        <v>0.4211113122202389</v>
      </c>
      <c r="F11" s="190">
        <v>35028.914440000059</v>
      </c>
      <c r="G11" s="189">
        <v>2.5649426913369133E-2</v>
      </c>
      <c r="H11" s="87"/>
    </row>
    <row r="12" spans="1:8">
      <c r="A12" s="169" t="s">
        <v>155</v>
      </c>
      <c r="B12" s="187">
        <v>184868.13623</v>
      </c>
      <c r="C12" s="188">
        <v>5.5550260375417777E-2</v>
      </c>
      <c r="D12" s="191">
        <v>180070.25693</v>
      </c>
      <c r="E12" s="189">
        <v>5.5525167801059219E-2</v>
      </c>
      <c r="F12" s="190">
        <v>4797.8792999999823</v>
      </c>
      <c r="G12" s="189">
        <v>2.6644485223703995E-2</v>
      </c>
    </row>
    <row r="13" spans="1:8">
      <c r="A13" s="169" t="s">
        <v>139</v>
      </c>
      <c r="B13" s="187">
        <v>210117.23274000001</v>
      </c>
      <c r="C13" s="188">
        <v>6.3137256782573328E-2</v>
      </c>
      <c r="D13" s="191">
        <v>203105.79637</v>
      </c>
      <c r="E13" s="189">
        <v>6.2628240871539329E-2</v>
      </c>
      <c r="F13" s="190">
        <v>7011.4363700000049</v>
      </c>
      <c r="G13" s="189">
        <v>3.4521104248680379E-2</v>
      </c>
    </row>
    <row r="14" spans="1:8">
      <c r="A14" s="169" t="s">
        <v>140</v>
      </c>
      <c r="B14" s="187">
        <v>130288.85895000001</v>
      </c>
      <c r="C14" s="188">
        <v>3.9149959459125451E-2</v>
      </c>
      <c r="D14" s="191">
        <v>127671.85067</v>
      </c>
      <c r="E14" s="189">
        <v>3.9367972550176808E-2</v>
      </c>
      <c r="F14" s="190">
        <v>2617.0082800000014</v>
      </c>
      <c r="G14" s="189">
        <v>2.0497927039252462E-2</v>
      </c>
    </row>
    <row r="15" spans="1:8">
      <c r="A15" s="169" t="s">
        <v>141</v>
      </c>
      <c r="B15" s="187">
        <v>998119.80921000009</v>
      </c>
      <c r="C15" s="188">
        <v>0.29992088641222636</v>
      </c>
      <c r="D15" s="192">
        <v>975111.67819000001</v>
      </c>
      <c r="E15" s="189">
        <v>0.30067841563262554</v>
      </c>
      <c r="F15" s="190">
        <v>23008.131019999983</v>
      </c>
      <c r="G15" s="189">
        <v>2.359538044166154E-2</v>
      </c>
    </row>
    <row r="16" spans="1:8" ht="18.75" customHeight="1">
      <c r="A16" s="402" t="s">
        <v>127</v>
      </c>
      <c r="B16" s="403">
        <v>3327943.6492399997</v>
      </c>
      <c r="C16" s="401">
        <v>1</v>
      </c>
      <c r="D16" s="403">
        <v>3243038.5005800002</v>
      </c>
      <c r="E16" s="404">
        <v>1</v>
      </c>
      <c r="F16" s="405">
        <v>84905.148659999366</v>
      </c>
      <c r="G16" s="404">
        <v>2.6180740267133684E-2</v>
      </c>
    </row>
    <row r="17" spans="1:8" ht="12.75" customHeight="1">
      <c r="A17" s="37" t="s">
        <v>472</v>
      </c>
    </row>
    <row r="18" spans="1:8" ht="12.75" customHeight="1"/>
    <row r="19" spans="1:8" ht="12.75" customHeight="1">
      <c r="A19" s="515" t="s">
        <v>338</v>
      </c>
      <c r="G19" s="352" t="str">
        <f>Naslovnica!A20</f>
        <v>Rujan 2016.</v>
      </c>
    </row>
    <row r="20" spans="1:8" ht="12.75" customHeight="1">
      <c r="A20" s="111" t="s">
        <v>339</v>
      </c>
      <c r="G20" s="112" t="str">
        <f>Naslovnica!A24</f>
        <v>September 2016</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472</v>
      </c>
    </row>
    <row r="41" spans="1:8" ht="12.75" customHeight="1">
      <c r="A41" s="37"/>
    </row>
    <row r="42" spans="1:8" ht="12.75" customHeight="1">
      <c r="A42" s="351" t="s">
        <v>340</v>
      </c>
      <c r="G42" s="352" t="str">
        <f>Naslovnica!A20</f>
        <v>Rujan 2016.</v>
      </c>
    </row>
    <row r="43" spans="1:8" ht="12.75" customHeight="1">
      <c r="A43" s="111" t="s">
        <v>341</v>
      </c>
      <c r="G43" s="112" t="str">
        <f>Naslovnica!A24</f>
        <v>September 2016</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472</v>
      </c>
    </row>
    <row r="64" spans="1:8" ht="12.75" customHeight="1">
      <c r="A64" s="88"/>
    </row>
    <row r="65" spans="1:7">
      <c r="A65" s="73" t="s">
        <v>305</v>
      </c>
    </row>
    <row r="66" spans="1:7">
      <c r="G66" s="44" t="s">
        <v>349</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15" t="s">
        <v>865</v>
      </c>
      <c r="I1" s="352" t="str">
        <f>Naslovnica!A20</f>
        <v>Rujan 2016.</v>
      </c>
    </row>
    <row r="2" spans="1:10" ht="12.75" customHeight="1">
      <c r="A2" s="111" t="s">
        <v>945</v>
      </c>
      <c r="I2" s="112" t="str">
        <f>Naslovnica!A24</f>
        <v>September 2016</v>
      </c>
    </row>
    <row r="3" spans="1:10" ht="12.75" customHeight="1"/>
    <row r="4" spans="1:10" ht="35.25" customHeight="1">
      <c r="A4" s="367"/>
      <c r="B4" s="749" t="s">
        <v>989</v>
      </c>
      <c r="C4" s="749"/>
      <c r="D4" s="775" t="s">
        <v>473</v>
      </c>
      <c r="E4" s="775"/>
      <c r="F4" s="775"/>
      <c r="G4" s="775"/>
      <c r="H4" s="775"/>
      <c r="I4" s="367"/>
    </row>
    <row r="5" spans="1:10" ht="12" customHeight="1">
      <c r="A5" s="713"/>
      <c r="B5" s="712"/>
      <c r="C5" s="712"/>
      <c r="D5" s="771" t="s">
        <v>1296</v>
      </c>
      <c r="E5" s="791"/>
      <c r="F5" s="714"/>
      <c r="G5" s="714"/>
      <c r="H5" s="714"/>
      <c r="I5" s="713"/>
    </row>
    <row r="6" spans="1:10" ht="33.75">
      <c r="A6" s="367" t="s">
        <v>471</v>
      </c>
      <c r="B6" s="367" t="str">
        <f>Naslovnica!A20</f>
        <v>Rujan 2016.</v>
      </c>
      <c r="C6" s="369" t="str">
        <f>'5 Tablica 3,4'!A8</f>
        <v>Kolovoz 2016.</v>
      </c>
      <c r="D6" s="367" t="str">
        <f>Naslovnica!A20</f>
        <v>Rujan 2016.</v>
      </c>
      <c r="E6" s="369" t="str">
        <f>C6</f>
        <v>Kolovoz 2016.</v>
      </c>
      <c r="F6" s="367" t="s">
        <v>188</v>
      </c>
      <c r="G6" s="367" t="s">
        <v>162</v>
      </c>
      <c r="H6" s="406" t="s">
        <v>163</v>
      </c>
      <c r="I6" s="406" t="s">
        <v>164</v>
      </c>
    </row>
    <row r="7" spans="1:10" ht="34.5" customHeight="1">
      <c r="A7" s="367"/>
      <c r="B7" s="370" t="str">
        <f>Naslovnica!A24</f>
        <v>September 2016</v>
      </c>
      <c r="C7" s="371" t="str">
        <f>'5 Tablica 3,4'!B8</f>
        <v>August 2016</v>
      </c>
      <c r="D7" s="370" t="str">
        <f>Naslovnica!A24</f>
        <v>September 2016</v>
      </c>
      <c r="E7" s="371" t="str">
        <f>C7</f>
        <v>August 2016</v>
      </c>
      <c r="F7" s="370" t="s">
        <v>165</v>
      </c>
      <c r="G7" s="370" t="s">
        <v>166</v>
      </c>
      <c r="H7" s="372" t="s">
        <v>167</v>
      </c>
      <c r="I7" s="397" t="s">
        <v>168</v>
      </c>
    </row>
    <row r="8" spans="1:10" ht="22.5">
      <c r="A8" s="193" t="s">
        <v>694</v>
      </c>
      <c r="B8" s="194">
        <v>243.57810000000001</v>
      </c>
      <c r="C8" s="194">
        <v>239.41149999999999</v>
      </c>
      <c r="D8" s="195">
        <v>1.7403508185697136E-2</v>
      </c>
      <c r="E8" s="195">
        <v>1.2852969073508191E-2</v>
      </c>
      <c r="F8" s="195">
        <v>6.0433606577717569E-2</v>
      </c>
      <c r="G8" s="195">
        <v>7.5971951536269122E-2</v>
      </c>
      <c r="H8" s="195">
        <v>7.1821084442298622E-2</v>
      </c>
      <c r="I8" s="196" t="s">
        <v>1067</v>
      </c>
      <c r="J8" s="87"/>
    </row>
    <row r="9" spans="1:10" ht="22.5">
      <c r="A9" s="193" t="s">
        <v>695</v>
      </c>
      <c r="B9" s="197">
        <v>260.25319999999999</v>
      </c>
      <c r="C9" s="197">
        <v>255.16810000000001</v>
      </c>
      <c r="D9" s="195">
        <v>1.9928431492808096E-2</v>
      </c>
      <c r="E9" s="195">
        <v>1.1942573804305079E-2</v>
      </c>
      <c r="F9" s="195">
        <v>3.3413490555848524E-2</v>
      </c>
      <c r="G9" s="195">
        <v>7.2419240921943739E-2</v>
      </c>
      <c r="H9" s="195">
        <v>7.6266714565478289E-2</v>
      </c>
      <c r="I9" s="196" t="s">
        <v>1068</v>
      </c>
      <c r="J9" s="87"/>
    </row>
    <row r="10" spans="1:10" ht="22.5">
      <c r="A10" s="193" t="s">
        <v>696</v>
      </c>
      <c r="B10" s="197">
        <v>155.48779999999999</v>
      </c>
      <c r="C10" s="197">
        <v>152.34110000000001</v>
      </c>
      <c r="D10" s="195">
        <v>2.0655620840337674E-2</v>
      </c>
      <c r="E10" s="195">
        <v>1.0599476062949531E-2</v>
      </c>
      <c r="F10" s="195">
        <v>3.7222187756615677E-2</v>
      </c>
      <c r="G10" s="195">
        <v>5.7706318233362364E-2</v>
      </c>
      <c r="H10" s="195">
        <v>3.4722692738620831E-2</v>
      </c>
      <c r="I10" s="196" t="s">
        <v>1069</v>
      </c>
    </row>
    <row r="11" spans="1:10" ht="22.5">
      <c r="A11" s="193" t="s">
        <v>697</v>
      </c>
      <c r="B11" s="197">
        <v>198.94739999999999</v>
      </c>
      <c r="C11" s="197">
        <v>192.85939999999999</v>
      </c>
      <c r="D11" s="195">
        <v>3.1567037956148347E-2</v>
      </c>
      <c r="E11" s="195">
        <v>1.3180954702485481E-2</v>
      </c>
      <c r="F11" s="198">
        <v>7.3271495111816964E-2</v>
      </c>
      <c r="G11" s="195">
        <v>0.10786065108198106</v>
      </c>
      <c r="H11" s="195">
        <v>6.1331338555058679E-2</v>
      </c>
      <c r="I11" s="196" t="s">
        <v>1070</v>
      </c>
    </row>
    <row r="12" spans="1:10" ht="22.5">
      <c r="A12" s="193" t="s">
        <v>698</v>
      </c>
      <c r="B12" s="197">
        <v>191.65969999999999</v>
      </c>
      <c r="C12" s="197">
        <v>189.31659999999999</v>
      </c>
      <c r="D12" s="195">
        <v>1.2376622018354322E-2</v>
      </c>
      <c r="E12" s="195">
        <v>9.455954681374612E-3</v>
      </c>
      <c r="F12" s="198">
        <v>5.1893339626628343E-2</v>
      </c>
      <c r="G12" s="195">
        <v>6.9939161978301856E-2</v>
      </c>
      <c r="H12" s="195">
        <v>5.7909441285778573E-2</v>
      </c>
      <c r="I12" s="196" t="s">
        <v>1070</v>
      </c>
    </row>
    <row r="13" spans="1:10" ht="22.5">
      <c r="A13" s="193" t="s">
        <v>699</v>
      </c>
      <c r="B13" s="197">
        <v>219.48869999999999</v>
      </c>
      <c r="C13" s="197">
        <v>215.053</v>
      </c>
      <c r="D13" s="195">
        <v>2.0626078222577782E-2</v>
      </c>
      <c r="E13" s="195">
        <v>9.3816503030683673E-3</v>
      </c>
      <c r="F13" s="195">
        <v>3.3235167016117506E-2</v>
      </c>
      <c r="G13" s="195">
        <v>5.0867980247452538E-2</v>
      </c>
      <c r="H13" s="195">
        <v>5.7080910150631325E-2</v>
      </c>
      <c r="I13" s="196" t="s">
        <v>1071</v>
      </c>
    </row>
    <row r="14" spans="1:10" ht="12.75" customHeight="1">
      <c r="A14" s="37" t="s">
        <v>472</v>
      </c>
    </row>
    <row r="15" spans="1:10" ht="12.75" customHeight="1"/>
    <row r="16" spans="1:10" ht="21" customHeight="1">
      <c r="A16" s="790" t="s">
        <v>777</v>
      </c>
      <c r="B16" s="790"/>
      <c r="C16" s="790"/>
      <c r="D16" s="790"/>
      <c r="E16" s="790"/>
      <c r="F16" s="790"/>
      <c r="G16" s="790"/>
      <c r="H16" s="790"/>
      <c r="I16" s="790"/>
    </row>
    <row r="17" spans="1:10" ht="21.75" customHeight="1">
      <c r="A17" s="789" t="s">
        <v>778</v>
      </c>
      <c r="B17" s="789"/>
      <c r="C17" s="789"/>
      <c r="D17" s="789"/>
      <c r="E17" s="789"/>
      <c r="F17" s="789"/>
      <c r="G17" s="789"/>
      <c r="H17" s="789"/>
      <c r="I17" s="789"/>
    </row>
    <row r="18" spans="1:10" ht="19.5" customHeight="1">
      <c r="A18" s="790" t="s">
        <v>779</v>
      </c>
      <c r="B18" s="790"/>
      <c r="C18" s="790"/>
      <c r="D18" s="790"/>
      <c r="E18" s="790"/>
      <c r="F18" s="790"/>
      <c r="G18" s="790"/>
      <c r="H18" s="790"/>
      <c r="I18" s="790"/>
    </row>
    <row r="19" spans="1:10" ht="19.5" customHeight="1">
      <c r="A19" s="789" t="s">
        <v>780</v>
      </c>
      <c r="B19" s="789"/>
      <c r="C19" s="789"/>
      <c r="D19" s="789"/>
      <c r="E19" s="789"/>
      <c r="F19" s="789"/>
      <c r="G19" s="789"/>
      <c r="H19" s="789"/>
      <c r="I19" s="789"/>
    </row>
    <row r="20" spans="1:10" ht="12.75" customHeight="1"/>
    <row r="21" spans="1:10" ht="12.75" customHeight="1">
      <c r="A21" s="38"/>
      <c r="I21" s="14"/>
    </row>
    <row r="22" spans="1:10" ht="12.75" customHeight="1">
      <c r="A22" s="73" t="s">
        <v>305</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350</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57" t="s">
        <v>866</v>
      </c>
      <c r="O1" s="352" t="str">
        <f>Naslovnica!A20</f>
        <v>Rujan 2016.</v>
      </c>
    </row>
    <row r="2" spans="1:16" ht="12.75" customHeight="1">
      <c r="A2" s="121" t="s">
        <v>867</v>
      </c>
      <c r="O2" s="112" t="str">
        <f>Naslovnica!A24</f>
        <v>September 2016</v>
      </c>
    </row>
    <row r="3" spans="1:16" ht="12.75" customHeight="1"/>
    <row r="4" spans="1:16" ht="12.75" customHeight="1">
      <c r="L4" s="130"/>
      <c r="M4" s="130"/>
      <c r="N4" s="130"/>
      <c r="O4" s="40" t="s">
        <v>452</v>
      </c>
    </row>
    <row r="5" spans="1:16" ht="31.5" customHeight="1">
      <c r="A5" s="792" t="s">
        <v>627</v>
      </c>
      <c r="B5" s="749" t="s">
        <v>169</v>
      </c>
      <c r="C5" s="749"/>
      <c r="D5" s="749" t="s">
        <v>170</v>
      </c>
      <c r="E5" s="793"/>
      <c r="F5" s="749" t="s">
        <v>171</v>
      </c>
      <c r="G5" s="749"/>
      <c r="H5" s="749" t="s">
        <v>172</v>
      </c>
      <c r="I5" s="749"/>
      <c r="J5" s="749" t="s">
        <v>173</v>
      </c>
      <c r="K5" s="749"/>
      <c r="L5" s="749" t="s">
        <v>174</v>
      </c>
      <c r="M5" s="749"/>
      <c r="N5" s="749" t="s">
        <v>112</v>
      </c>
      <c r="O5" s="749"/>
    </row>
    <row r="6" spans="1:16">
      <c r="A6" s="792"/>
      <c r="B6" s="407" t="s">
        <v>130</v>
      </c>
      <c r="C6" s="407" t="s">
        <v>131</v>
      </c>
      <c r="D6" s="407" t="s">
        <v>130</v>
      </c>
      <c r="E6" s="407" t="s">
        <v>131</v>
      </c>
      <c r="F6" s="407" t="s">
        <v>130</v>
      </c>
      <c r="G6" s="407" t="s">
        <v>131</v>
      </c>
      <c r="H6" s="407" t="s">
        <v>130</v>
      </c>
      <c r="I6" s="407" t="s">
        <v>131</v>
      </c>
      <c r="J6" s="407" t="s">
        <v>130</v>
      </c>
      <c r="K6" s="407" t="s">
        <v>131</v>
      </c>
      <c r="L6" s="407" t="s">
        <v>130</v>
      </c>
      <c r="M6" s="407" t="s">
        <v>131</v>
      </c>
      <c r="N6" s="407" t="s">
        <v>130</v>
      </c>
      <c r="O6" s="407" t="s">
        <v>131</v>
      </c>
    </row>
    <row r="7" spans="1:16">
      <c r="A7" s="792"/>
      <c r="B7" s="408" t="s">
        <v>122</v>
      </c>
      <c r="C7" s="408" t="s">
        <v>123</v>
      </c>
      <c r="D7" s="408" t="s">
        <v>122</v>
      </c>
      <c r="E7" s="408" t="s">
        <v>123</v>
      </c>
      <c r="F7" s="408" t="s">
        <v>122</v>
      </c>
      <c r="G7" s="408" t="s">
        <v>123</v>
      </c>
      <c r="H7" s="408" t="s">
        <v>122</v>
      </c>
      <c r="I7" s="408" t="s">
        <v>123</v>
      </c>
      <c r="J7" s="408" t="s">
        <v>122</v>
      </c>
      <c r="K7" s="408" t="s">
        <v>123</v>
      </c>
      <c r="L7" s="408" t="s">
        <v>122</v>
      </c>
      <c r="M7" s="408" t="s">
        <v>123</v>
      </c>
      <c r="N7" s="408" t="s">
        <v>122</v>
      </c>
      <c r="O7" s="408" t="s">
        <v>123</v>
      </c>
    </row>
    <row r="8" spans="1:16" ht="18">
      <c r="A8" s="199" t="s">
        <v>558</v>
      </c>
      <c r="B8" s="173">
        <v>27727.81884</v>
      </c>
      <c r="C8" s="174">
        <v>6.8660322334669968E-2</v>
      </c>
      <c r="D8" s="173">
        <v>73466.820900000006</v>
      </c>
      <c r="E8" s="174">
        <v>5.2449734365742288E-2</v>
      </c>
      <c r="F8" s="173">
        <v>4166.6726900000003</v>
      </c>
      <c r="G8" s="174">
        <v>2.2538620094141683E-2</v>
      </c>
      <c r="H8" s="173">
        <v>3123.0534500000003</v>
      </c>
      <c r="I8" s="174">
        <v>1.4863385593243942E-2</v>
      </c>
      <c r="J8" s="173">
        <v>3312.94866</v>
      </c>
      <c r="K8" s="174">
        <v>2.5427720272470769E-2</v>
      </c>
      <c r="L8" s="173">
        <v>3295.6430499999997</v>
      </c>
      <c r="M8" s="174">
        <v>3.3018511601412477E-3</v>
      </c>
      <c r="N8" s="173">
        <v>115092.95759000002</v>
      </c>
      <c r="O8" s="174">
        <v>3.4583806013955609E-2</v>
      </c>
      <c r="P8" s="87"/>
    </row>
    <row r="9" spans="1:16" ht="18">
      <c r="A9" s="199" t="s">
        <v>559</v>
      </c>
      <c r="B9" s="176">
        <v>47.494059999999998</v>
      </c>
      <c r="C9" s="177">
        <v>1.1760598579351348E-4</v>
      </c>
      <c r="D9" s="176">
        <v>214.13979999999998</v>
      </c>
      <c r="E9" s="177">
        <v>1.5287956508178209E-4</v>
      </c>
      <c r="F9" s="176">
        <v>332.93790000000001</v>
      </c>
      <c r="G9" s="177">
        <v>1.800947998879493E-3</v>
      </c>
      <c r="H9" s="176">
        <v>8.4989899999999992</v>
      </c>
      <c r="I9" s="177">
        <v>4.0448800363350908E-5</v>
      </c>
      <c r="J9" s="176">
        <v>24.06288</v>
      </c>
      <c r="K9" s="177">
        <v>1.8468870012311976E-4</v>
      </c>
      <c r="L9" s="176">
        <v>1550.4453000000001</v>
      </c>
      <c r="M9" s="177">
        <v>1.5533659243043769E-3</v>
      </c>
      <c r="N9" s="176">
        <v>2177.5789300000001</v>
      </c>
      <c r="O9" s="177">
        <v>6.5433167130410363E-4</v>
      </c>
      <c r="P9" s="87"/>
    </row>
    <row r="10" spans="1:16" ht="18">
      <c r="A10" s="199" t="s">
        <v>560</v>
      </c>
      <c r="B10" s="176">
        <v>381068.06701</v>
      </c>
      <c r="C10" s="177">
        <v>0.94361033095801261</v>
      </c>
      <c r="D10" s="176">
        <v>1375997.7738399999</v>
      </c>
      <c r="E10" s="177">
        <v>0.98235797931145707</v>
      </c>
      <c r="F10" s="176">
        <v>181036.60245999999</v>
      </c>
      <c r="G10" s="177">
        <v>0.97927423379639056</v>
      </c>
      <c r="H10" s="176">
        <v>215157.93115000002</v>
      </c>
      <c r="I10" s="177">
        <v>1.0239899333541929</v>
      </c>
      <c r="J10" s="176">
        <v>128085.70926</v>
      </c>
      <c r="K10" s="177">
        <v>0.98309026798027688</v>
      </c>
      <c r="L10" s="176">
        <v>1037738.16997</v>
      </c>
      <c r="M10" s="177">
        <v>1.0396929911563997</v>
      </c>
      <c r="N10" s="176">
        <v>3319084.2536899997</v>
      </c>
      <c r="O10" s="177">
        <v>0.99733787694029108</v>
      </c>
      <c r="P10" s="87"/>
    </row>
    <row r="11" spans="1:16" ht="18.75">
      <c r="A11" s="199" t="s">
        <v>561</v>
      </c>
      <c r="B11" s="178">
        <v>376004.82195000001</v>
      </c>
      <c r="C11" s="179">
        <v>0.93107259620559435</v>
      </c>
      <c r="D11" s="178">
        <v>1215519.13747</v>
      </c>
      <c r="E11" s="179">
        <v>0.86778841245297</v>
      </c>
      <c r="F11" s="178">
        <v>162562.63694</v>
      </c>
      <c r="G11" s="179">
        <v>0.87934373253891052</v>
      </c>
      <c r="H11" s="178">
        <v>190976.64137999999</v>
      </c>
      <c r="I11" s="179">
        <v>0.90890518064415649</v>
      </c>
      <c r="J11" s="178">
        <v>128085.70926</v>
      </c>
      <c r="K11" s="179">
        <v>0.98309026798027688</v>
      </c>
      <c r="L11" s="178">
        <v>975852.20418</v>
      </c>
      <c r="M11" s="179">
        <v>0.97769044875722422</v>
      </c>
      <c r="N11" s="178">
        <v>3049001.1511799996</v>
      </c>
      <c r="O11" s="179">
        <v>0.91618172437944412</v>
      </c>
    </row>
    <row r="12" spans="1:16" ht="19.5">
      <c r="A12" s="200" t="s">
        <v>474</v>
      </c>
      <c r="B12" s="178">
        <v>13213.004939999999</v>
      </c>
      <c r="C12" s="179">
        <v>3.2718375124452685E-2</v>
      </c>
      <c r="D12" s="178">
        <v>342907.18807999999</v>
      </c>
      <c r="E12" s="179">
        <v>0.24480970738315463</v>
      </c>
      <c r="F12" s="178">
        <v>22818.229660000001</v>
      </c>
      <c r="G12" s="179">
        <v>0.12342975985656693</v>
      </c>
      <c r="H12" s="178">
        <v>69978.555219999995</v>
      </c>
      <c r="I12" s="179">
        <v>0.33304529241821762</v>
      </c>
      <c r="J12" s="178">
        <v>0</v>
      </c>
      <c r="K12" s="179">
        <v>0</v>
      </c>
      <c r="L12" s="178">
        <v>190148.84987000001</v>
      </c>
      <c r="M12" s="179">
        <v>0.19050703945100594</v>
      </c>
      <c r="N12" s="178">
        <v>639065.82776999997</v>
      </c>
      <c r="O12" s="179">
        <v>0.19203024303605126</v>
      </c>
    </row>
    <row r="13" spans="1:16" ht="19.5">
      <c r="A13" s="200" t="s">
        <v>562</v>
      </c>
      <c r="B13" s="178">
        <v>318479.70629</v>
      </c>
      <c r="C13" s="179">
        <v>0.78862745811716428</v>
      </c>
      <c r="D13" s="178">
        <v>740594.39853000001</v>
      </c>
      <c r="E13" s="179">
        <v>0.52872819321429465</v>
      </c>
      <c r="F13" s="178">
        <v>129598.50629999999</v>
      </c>
      <c r="G13" s="179">
        <v>0.70103214617127207</v>
      </c>
      <c r="H13" s="178">
        <v>101640.18366</v>
      </c>
      <c r="I13" s="179">
        <v>0.48373083128203009</v>
      </c>
      <c r="J13" s="178">
        <v>115402.18890000001</v>
      </c>
      <c r="K13" s="179">
        <v>0.88574103595678166</v>
      </c>
      <c r="L13" s="178">
        <v>679033.76628999994</v>
      </c>
      <c r="M13" s="179">
        <v>0.68031288430939674</v>
      </c>
      <c r="N13" s="178">
        <v>2084748.74997</v>
      </c>
      <c r="O13" s="179">
        <v>0.62643751508791956</v>
      </c>
    </row>
    <row r="14" spans="1:16" ht="19.5">
      <c r="A14" s="200" t="s">
        <v>563</v>
      </c>
      <c r="B14" s="178">
        <v>0</v>
      </c>
      <c r="C14" s="179">
        <v>0</v>
      </c>
      <c r="D14" s="178">
        <v>0</v>
      </c>
      <c r="E14" s="179">
        <v>0</v>
      </c>
      <c r="F14" s="178">
        <v>0</v>
      </c>
      <c r="G14" s="179">
        <v>0</v>
      </c>
      <c r="H14" s="178">
        <v>0</v>
      </c>
      <c r="I14" s="179">
        <v>0</v>
      </c>
      <c r="J14" s="178">
        <v>0</v>
      </c>
      <c r="K14" s="179">
        <v>0</v>
      </c>
      <c r="L14" s="178">
        <v>0</v>
      </c>
      <c r="M14" s="179">
        <v>0</v>
      </c>
      <c r="N14" s="178">
        <v>0</v>
      </c>
      <c r="O14" s="179">
        <v>0</v>
      </c>
    </row>
    <row r="15" spans="1:16" ht="19.5">
      <c r="A15" s="200" t="s">
        <v>564</v>
      </c>
      <c r="B15" s="178">
        <v>44312.110719999997</v>
      </c>
      <c r="C15" s="179">
        <v>0.10972676296397732</v>
      </c>
      <c r="D15" s="178">
        <v>132017.55085999999</v>
      </c>
      <c r="E15" s="179">
        <v>9.4250511855520774E-2</v>
      </c>
      <c r="F15" s="178">
        <v>6155.5133800000003</v>
      </c>
      <c r="G15" s="179">
        <v>3.3296778479671267E-2</v>
      </c>
      <c r="H15" s="178">
        <v>17942.477070000001</v>
      </c>
      <c r="I15" s="179">
        <v>8.5392696429626505E-2</v>
      </c>
      <c r="J15" s="178">
        <v>12683.520359999999</v>
      </c>
      <c r="K15" s="179">
        <v>9.7349232023495269E-2</v>
      </c>
      <c r="L15" s="178">
        <v>105614.93901</v>
      </c>
      <c r="M15" s="179">
        <v>0.10581388931013498</v>
      </c>
      <c r="N15" s="178">
        <v>318726.11139999994</v>
      </c>
      <c r="O15" s="179">
        <v>9.5772688781765467E-2</v>
      </c>
    </row>
    <row r="16" spans="1:16" ht="19.5" customHeight="1">
      <c r="A16" s="538" t="s">
        <v>670</v>
      </c>
      <c r="B16" s="178">
        <v>0</v>
      </c>
      <c r="C16" s="179">
        <v>0</v>
      </c>
      <c r="D16" s="178">
        <v>0</v>
      </c>
      <c r="E16" s="179">
        <v>0</v>
      </c>
      <c r="F16" s="178">
        <v>0</v>
      </c>
      <c r="G16" s="179">
        <v>0</v>
      </c>
      <c r="H16" s="178">
        <v>0</v>
      </c>
      <c r="I16" s="179">
        <v>0</v>
      </c>
      <c r="J16" s="178">
        <v>0</v>
      </c>
      <c r="K16" s="179">
        <v>0</v>
      </c>
      <c r="L16" s="178">
        <v>0</v>
      </c>
      <c r="M16" s="179">
        <v>0</v>
      </c>
      <c r="N16" s="178">
        <v>0</v>
      </c>
      <c r="O16" s="179">
        <v>0</v>
      </c>
    </row>
    <row r="17" spans="1:15" ht="18.75" customHeight="1">
      <c r="A17" s="538" t="s">
        <v>671</v>
      </c>
      <c r="B17" s="178">
        <v>0</v>
      </c>
      <c r="C17" s="179">
        <v>0</v>
      </c>
      <c r="D17" s="178">
        <v>0</v>
      </c>
      <c r="E17" s="179">
        <v>0</v>
      </c>
      <c r="F17" s="178">
        <v>3990.3876</v>
      </c>
      <c r="G17" s="179">
        <v>2.1585048031400277E-2</v>
      </c>
      <c r="H17" s="178">
        <v>1415.42543</v>
      </c>
      <c r="I17" s="179">
        <v>6.7363605142822993E-3</v>
      </c>
      <c r="J17" s="178">
        <v>0</v>
      </c>
      <c r="K17" s="179">
        <v>0</v>
      </c>
      <c r="L17" s="178">
        <v>1054.6490100000001</v>
      </c>
      <c r="M17" s="179">
        <v>1.0566356866864933E-3</v>
      </c>
      <c r="N17" s="178">
        <v>6460.4620400000003</v>
      </c>
      <c r="O17" s="179">
        <v>1.9412774737078847E-3</v>
      </c>
    </row>
    <row r="18" spans="1:15" ht="19.5">
      <c r="A18" s="175" t="s">
        <v>681</v>
      </c>
      <c r="B18" s="178">
        <v>0</v>
      </c>
      <c r="C18" s="179">
        <v>0</v>
      </c>
      <c r="D18" s="178">
        <v>0</v>
      </c>
      <c r="E18" s="179">
        <v>0</v>
      </c>
      <c r="F18" s="178">
        <v>0</v>
      </c>
      <c r="G18" s="179">
        <v>0</v>
      </c>
      <c r="H18" s="178">
        <v>0</v>
      </c>
      <c r="I18" s="179">
        <v>0</v>
      </c>
      <c r="J18" s="178">
        <v>0</v>
      </c>
      <c r="K18" s="179">
        <v>0</v>
      </c>
      <c r="L18" s="178">
        <v>0</v>
      </c>
      <c r="M18" s="179">
        <v>0</v>
      </c>
      <c r="N18" s="178">
        <v>0</v>
      </c>
      <c r="O18" s="179">
        <v>0</v>
      </c>
    </row>
    <row r="19" spans="1:15" ht="18.75">
      <c r="A19" s="199" t="s">
        <v>597</v>
      </c>
      <c r="B19" s="178">
        <v>0</v>
      </c>
      <c r="C19" s="179">
        <v>0</v>
      </c>
      <c r="D19" s="178">
        <v>0</v>
      </c>
      <c r="E19" s="179">
        <v>0</v>
      </c>
      <c r="F19" s="178">
        <v>0</v>
      </c>
      <c r="G19" s="179">
        <v>0</v>
      </c>
      <c r="H19" s="178">
        <v>0</v>
      </c>
      <c r="I19" s="179">
        <v>0</v>
      </c>
      <c r="J19" s="178">
        <v>0</v>
      </c>
      <c r="K19" s="179">
        <v>0</v>
      </c>
      <c r="L19" s="178">
        <v>0</v>
      </c>
      <c r="M19" s="179">
        <v>0</v>
      </c>
      <c r="N19" s="178">
        <v>0</v>
      </c>
      <c r="O19" s="179">
        <v>0</v>
      </c>
    </row>
    <row r="20" spans="1:15" ht="19.5">
      <c r="A20" s="200" t="s">
        <v>740</v>
      </c>
      <c r="B20" s="178">
        <v>5063.2450599999993</v>
      </c>
      <c r="C20" s="179">
        <v>1.2537734752418246E-2</v>
      </c>
      <c r="D20" s="178">
        <v>160478.63636999999</v>
      </c>
      <c r="E20" s="179">
        <v>0.11456956685848711</v>
      </c>
      <c r="F20" s="178">
        <v>18473.965519999998</v>
      </c>
      <c r="G20" s="179">
        <v>9.9930501257479987E-2</v>
      </c>
      <c r="H20" s="178">
        <v>24181.289769999999</v>
      </c>
      <c r="I20" s="179">
        <v>0.11508475271003608</v>
      </c>
      <c r="J20" s="178">
        <v>0</v>
      </c>
      <c r="K20" s="179">
        <v>0</v>
      </c>
      <c r="L20" s="178">
        <v>61885.965790000002</v>
      </c>
      <c r="M20" s="179">
        <v>6.2002542399175513E-2</v>
      </c>
      <c r="N20" s="178">
        <v>270083.10251</v>
      </c>
      <c r="O20" s="179">
        <v>8.1156152560846934E-2</v>
      </c>
    </row>
    <row r="21" spans="1:15" ht="19.5">
      <c r="A21" s="200" t="s">
        <v>741</v>
      </c>
      <c r="B21" s="178">
        <v>5063.2450599999993</v>
      </c>
      <c r="C21" s="179">
        <v>1.2537734752418246E-2</v>
      </c>
      <c r="D21" s="178">
        <v>139777.93786999999</v>
      </c>
      <c r="E21" s="179">
        <v>9.979083920688242E-2</v>
      </c>
      <c r="F21" s="178">
        <v>14772.22286</v>
      </c>
      <c r="G21" s="179">
        <v>7.9906809043725269E-2</v>
      </c>
      <c r="H21" s="178">
        <v>17413.919379999999</v>
      </c>
      <c r="I21" s="179">
        <v>8.2877159350123658E-2</v>
      </c>
      <c r="J21" s="178">
        <v>0</v>
      </c>
      <c r="K21" s="179">
        <v>0</v>
      </c>
      <c r="L21" s="178">
        <v>47617.093439999997</v>
      </c>
      <c r="M21" s="179">
        <v>4.7706791309640832E-2</v>
      </c>
      <c r="N21" s="178">
        <v>224644.41860999999</v>
      </c>
      <c r="O21" s="179">
        <v>6.7502470681152282E-2</v>
      </c>
    </row>
    <row r="22" spans="1:15" ht="19.5">
      <c r="A22" s="200" t="s">
        <v>742</v>
      </c>
      <c r="B22" s="178">
        <v>0</v>
      </c>
      <c r="C22" s="179">
        <v>0</v>
      </c>
      <c r="D22" s="178">
        <v>0</v>
      </c>
      <c r="E22" s="179">
        <v>0</v>
      </c>
      <c r="F22" s="178">
        <v>0</v>
      </c>
      <c r="G22" s="179">
        <v>0</v>
      </c>
      <c r="H22" s="178">
        <v>0</v>
      </c>
      <c r="I22" s="179">
        <v>0</v>
      </c>
      <c r="J22" s="178">
        <v>0</v>
      </c>
      <c r="K22" s="179">
        <v>0</v>
      </c>
      <c r="L22" s="178">
        <v>0</v>
      </c>
      <c r="M22" s="179">
        <v>0</v>
      </c>
      <c r="N22" s="178">
        <v>0</v>
      </c>
      <c r="O22" s="179">
        <v>0</v>
      </c>
    </row>
    <row r="23" spans="1:15" ht="19.5">
      <c r="A23" s="200" t="s">
        <v>563</v>
      </c>
      <c r="B23" s="178">
        <v>0</v>
      </c>
      <c r="C23" s="179">
        <v>0</v>
      </c>
      <c r="D23" s="178">
        <v>0</v>
      </c>
      <c r="E23" s="179">
        <v>0</v>
      </c>
      <c r="F23" s="178">
        <v>0</v>
      </c>
      <c r="G23" s="179">
        <v>0</v>
      </c>
      <c r="H23" s="178">
        <v>0</v>
      </c>
      <c r="I23" s="179">
        <v>0</v>
      </c>
      <c r="J23" s="178">
        <v>0</v>
      </c>
      <c r="K23" s="179">
        <v>0</v>
      </c>
      <c r="L23" s="178">
        <v>0</v>
      </c>
      <c r="M23" s="179">
        <v>0</v>
      </c>
      <c r="N23" s="178">
        <v>0</v>
      </c>
      <c r="O23" s="179">
        <v>0</v>
      </c>
    </row>
    <row r="24" spans="1:15" ht="19.5">
      <c r="A24" s="200" t="s">
        <v>743</v>
      </c>
      <c r="B24" s="178">
        <v>0</v>
      </c>
      <c r="C24" s="179">
        <v>0</v>
      </c>
      <c r="D24" s="178">
        <v>0</v>
      </c>
      <c r="E24" s="179">
        <v>0</v>
      </c>
      <c r="F24" s="178">
        <v>0</v>
      </c>
      <c r="G24" s="179">
        <v>0</v>
      </c>
      <c r="H24" s="178">
        <v>0</v>
      </c>
      <c r="I24" s="179">
        <v>0</v>
      </c>
      <c r="J24" s="178">
        <v>0</v>
      </c>
      <c r="K24" s="179">
        <v>0</v>
      </c>
      <c r="L24" s="178">
        <v>0</v>
      </c>
      <c r="M24" s="179">
        <v>0</v>
      </c>
      <c r="N24" s="178">
        <v>0</v>
      </c>
      <c r="O24" s="179">
        <v>0</v>
      </c>
    </row>
    <row r="25" spans="1:15" ht="19.5">
      <c r="A25" s="538" t="s">
        <v>670</v>
      </c>
      <c r="B25" s="178">
        <v>0</v>
      </c>
      <c r="C25" s="179">
        <v>0</v>
      </c>
      <c r="D25" s="178">
        <v>0</v>
      </c>
      <c r="E25" s="179">
        <v>0</v>
      </c>
      <c r="F25" s="178">
        <v>0</v>
      </c>
      <c r="G25" s="179">
        <v>0</v>
      </c>
      <c r="H25" s="178">
        <v>0</v>
      </c>
      <c r="I25" s="179">
        <v>0</v>
      </c>
      <c r="J25" s="178">
        <v>0</v>
      </c>
      <c r="K25" s="179">
        <v>0</v>
      </c>
      <c r="L25" s="178">
        <v>0</v>
      </c>
      <c r="M25" s="179">
        <v>0</v>
      </c>
      <c r="N25" s="178">
        <v>0</v>
      </c>
      <c r="O25" s="179">
        <v>0</v>
      </c>
    </row>
    <row r="26" spans="1:15" ht="19.5">
      <c r="A26" s="538" t="s">
        <v>688</v>
      </c>
      <c r="B26" s="178">
        <v>0</v>
      </c>
      <c r="C26" s="179">
        <v>0</v>
      </c>
      <c r="D26" s="178">
        <v>20700.698499999999</v>
      </c>
      <c r="E26" s="179">
        <v>1.4778727651604694E-2</v>
      </c>
      <c r="F26" s="178">
        <v>3701.7426600000003</v>
      </c>
      <c r="G26" s="179">
        <v>2.0023692213754732E-2</v>
      </c>
      <c r="H26" s="178">
        <v>6767.37039</v>
      </c>
      <c r="I26" s="179">
        <v>3.2207593359912433E-2</v>
      </c>
      <c r="J26" s="178">
        <v>0</v>
      </c>
      <c r="K26" s="179">
        <v>0</v>
      </c>
      <c r="L26" s="178">
        <v>14268.87235</v>
      </c>
      <c r="M26" s="179">
        <v>1.4295751089534674E-2</v>
      </c>
      <c r="N26" s="178">
        <v>45438.683899999996</v>
      </c>
      <c r="O26" s="179">
        <v>1.3653681879694648E-2</v>
      </c>
    </row>
    <row r="27" spans="1:15" ht="19.5">
      <c r="A27" s="175" t="s">
        <v>681</v>
      </c>
      <c r="B27" s="178">
        <v>0</v>
      </c>
      <c r="C27" s="179">
        <v>0</v>
      </c>
      <c r="D27" s="178">
        <v>0</v>
      </c>
      <c r="E27" s="179">
        <v>0</v>
      </c>
      <c r="F27" s="178">
        <v>0</v>
      </c>
      <c r="G27" s="179">
        <v>0</v>
      </c>
      <c r="H27" s="178">
        <v>0</v>
      </c>
      <c r="I27" s="179">
        <v>0</v>
      </c>
      <c r="J27" s="178">
        <v>0</v>
      </c>
      <c r="K27" s="179">
        <v>0</v>
      </c>
      <c r="L27" s="178">
        <v>0</v>
      </c>
      <c r="M27" s="179">
        <v>0</v>
      </c>
      <c r="N27" s="178">
        <v>0</v>
      </c>
      <c r="O27" s="179">
        <v>0</v>
      </c>
    </row>
    <row r="28" spans="1:15" ht="19.5" customHeight="1">
      <c r="A28" s="200" t="s">
        <v>597</v>
      </c>
      <c r="B28" s="178">
        <v>0</v>
      </c>
      <c r="C28" s="179">
        <v>0</v>
      </c>
      <c r="D28" s="178">
        <v>0</v>
      </c>
      <c r="E28" s="179">
        <v>0</v>
      </c>
      <c r="F28" s="178">
        <v>0</v>
      </c>
      <c r="G28" s="179">
        <v>0</v>
      </c>
      <c r="H28" s="178">
        <v>0</v>
      </c>
      <c r="I28" s="179">
        <v>0</v>
      </c>
      <c r="J28" s="178">
        <v>0</v>
      </c>
      <c r="K28" s="179">
        <v>0</v>
      </c>
      <c r="L28" s="178">
        <v>0</v>
      </c>
      <c r="M28" s="179">
        <v>0</v>
      </c>
      <c r="N28" s="178">
        <v>0</v>
      </c>
      <c r="O28" s="179">
        <v>0</v>
      </c>
    </row>
    <row r="29" spans="1:15" ht="19.5">
      <c r="A29" s="200" t="s">
        <v>1014</v>
      </c>
      <c r="B29" s="178">
        <v>0</v>
      </c>
      <c r="C29" s="179">
        <v>0</v>
      </c>
      <c r="D29" s="178">
        <v>0</v>
      </c>
      <c r="E29" s="179">
        <v>0</v>
      </c>
      <c r="F29" s="178">
        <v>0</v>
      </c>
      <c r="G29" s="179">
        <v>0</v>
      </c>
      <c r="H29" s="178">
        <v>0</v>
      </c>
      <c r="I29" s="179">
        <v>0</v>
      </c>
      <c r="J29" s="178">
        <v>0</v>
      </c>
      <c r="K29" s="179">
        <v>0</v>
      </c>
      <c r="L29" s="178">
        <v>0</v>
      </c>
      <c r="M29" s="179">
        <v>0</v>
      </c>
      <c r="N29" s="178">
        <v>0</v>
      </c>
      <c r="O29" s="179">
        <v>0</v>
      </c>
    </row>
    <row r="30" spans="1:15" ht="18">
      <c r="A30" s="199" t="s">
        <v>744</v>
      </c>
      <c r="B30" s="176">
        <v>408843.37991000002</v>
      </c>
      <c r="C30" s="177">
        <v>1.0123882592784761</v>
      </c>
      <c r="D30" s="176">
        <v>1449678.7345399999</v>
      </c>
      <c r="E30" s="177">
        <v>1.0349605932422812</v>
      </c>
      <c r="F30" s="176">
        <v>185536.21305000002</v>
      </c>
      <c r="G30" s="177">
        <v>1.0036138018894118</v>
      </c>
      <c r="H30" s="176">
        <v>218289.48359000002</v>
      </c>
      <c r="I30" s="177">
        <v>1.0388937677478001</v>
      </c>
      <c r="J30" s="176">
        <v>131422.72080000001</v>
      </c>
      <c r="K30" s="177">
        <v>1.0087026769528709</v>
      </c>
      <c r="L30" s="176">
        <v>1042584.25832</v>
      </c>
      <c r="M30" s="177">
        <v>1.0445482082408453</v>
      </c>
      <c r="N30" s="176">
        <v>3436354.7902099993</v>
      </c>
      <c r="O30" s="177">
        <v>1.0325760146255507</v>
      </c>
    </row>
    <row r="31" spans="1:15" ht="19.5">
      <c r="A31" s="200" t="s">
        <v>1015</v>
      </c>
      <c r="B31" s="178">
        <v>5002.8808099999997</v>
      </c>
      <c r="C31" s="179">
        <v>1.2388259278476114E-2</v>
      </c>
      <c r="D31" s="178">
        <v>48969.621549999996</v>
      </c>
      <c r="E31" s="179">
        <v>3.4960593242281277E-2</v>
      </c>
      <c r="F31" s="178">
        <v>668.07682</v>
      </c>
      <c r="G31" s="179">
        <v>3.6138018894117346E-3</v>
      </c>
      <c r="H31" s="178">
        <v>8172.2508499999994</v>
      </c>
      <c r="I31" s="179">
        <v>3.8893767747800005E-2</v>
      </c>
      <c r="J31" s="178">
        <v>1133.86185</v>
      </c>
      <c r="K31" s="179">
        <v>8.7026769528708043E-3</v>
      </c>
      <c r="L31" s="178">
        <v>44464.449110000001</v>
      </c>
      <c r="M31" s="179">
        <v>4.454820824084544E-2</v>
      </c>
      <c r="N31" s="178">
        <v>108411.14099</v>
      </c>
      <c r="O31" s="179">
        <v>3.2576014625550917E-2</v>
      </c>
    </row>
    <row r="32" spans="1:15" ht="22.5" customHeight="1">
      <c r="A32" s="459" t="s">
        <v>746</v>
      </c>
      <c r="B32" s="386">
        <v>403840.49910000002</v>
      </c>
      <c r="C32" s="636">
        <v>1</v>
      </c>
      <c r="D32" s="386">
        <v>1400709.1129900001</v>
      </c>
      <c r="E32" s="636">
        <v>1</v>
      </c>
      <c r="F32" s="386">
        <v>184868.13623</v>
      </c>
      <c r="G32" s="636">
        <v>1</v>
      </c>
      <c r="H32" s="386">
        <v>210117.23274000001</v>
      </c>
      <c r="I32" s="636">
        <v>1</v>
      </c>
      <c r="J32" s="386">
        <v>130288.85895000001</v>
      </c>
      <c r="K32" s="636">
        <v>1</v>
      </c>
      <c r="L32" s="386">
        <v>998119.80921000009</v>
      </c>
      <c r="M32" s="636">
        <v>1</v>
      </c>
      <c r="N32" s="386">
        <v>3327943.64922</v>
      </c>
      <c r="O32" s="636">
        <v>1</v>
      </c>
    </row>
    <row r="33" spans="1:15" ht="19.5">
      <c r="A33" s="175" t="s">
        <v>709</v>
      </c>
      <c r="B33" s="178">
        <v>31.323840000000001</v>
      </c>
      <c r="C33" s="179">
        <v>7.7564880366898296E-5</v>
      </c>
      <c r="D33" s="178">
        <v>214.13979999999998</v>
      </c>
      <c r="E33" s="179">
        <v>1.5287956508178209E-4</v>
      </c>
      <c r="F33" s="178">
        <v>0</v>
      </c>
      <c r="G33" s="179">
        <v>0</v>
      </c>
      <c r="H33" s="178">
        <v>8.0479300000000009</v>
      </c>
      <c r="I33" s="179">
        <v>3.830209400272535E-5</v>
      </c>
      <c r="J33" s="178">
        <v>15.511749999999999</v>
      </c>
      <c r="K33" s="179">
        <v>1.1905661101808274E-4</v>
      </c>
      <c r="L33" s="178">
        <v>0</v>
      </c>
      <c r="M33" s="179">
        <v>0</v>
      </c>
      <c r="N33" s="178">
        <v>269.02331999999996</v>
      </c>
      <c r="O33" s="179">
        <v>8.0837702904931511E-5</v>
      </c>
    </row>
    <row r="34" spans="1:15" ht="19.5">
      <c r="A34" s="175" t="s">
        <v>710</v>
      </c>
      <c r="B34" s="178">
        <v>3001.4250000000002</v>
      </c>
      <c r="C34" s="179">
        <v>7.4322040674201419E-3</v>
      </c>
      <c r="D34" s="178">
        <v>43020.425000000003</v>
      </c>
      <c r="E34" s="179">
        <v>3.0713318419244934E-2</v>
      </c>
      <c r="F34" s="178">
        <v>0</v>
      </c>
      <c r="G34" s="179">
        <v>0</v>
      </c>
      <c r="H34" s="178">
        <v>7656.3670599999996</v>
      </c>
      <c r="I34" s="179">
        <v>3.6438548900337091E-2</v>
      </c>
      <c r="J34" s="178">
        <v>750.82118000000003</v>
      </c>
      <c r="K34" s="179">
        <v>5.7627427705705609E-3</v>
      </c>
      <c r="L34" s="178">
        <v>41001.705560000002</v>
      </c>
      <c r="M34" s="179">
        <v>4.107894180805044E-2</v>
      </c>
      <c r="N34" s="178">
        <v>95430.743799999997</v>
      </c>
      <c r="O34" s="179">
        <v>2.8675588849699108E-2</v>
      </c>
    </row>
    <row r="35" spans="1:15" ht="12.75" customHeight="1">
      <c r="A35" s="37" t="s">
        <v>472</v>
      </c>
    </row>
    <row r="36" spans="1:15" ht="12.75" customHeight="1"/>
    <row r="37" spans="1:15" ht="12.75" customHeight="1">
      <c r="A37" s="73" t="s">
        <v>305</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351</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19" t="s">
        <v>868</v>
      </c>
      <c r="D1" s="352" t="str">
        <f>Naslovnica!A20</f>
        <v>Rujan 2016.</v>
      </c>
    </row>
    <row r="2" spans="1:5" ht="12.75" customHeight="1">
      <c r="A2" s="113" t="s">
        <v>869</v>
      </c>
      <c r="D2" s="112" t="str">
        <f>Naslovnica!A24</f>
        <v>September 2016</v>
      </c>
    </row>
    <row r="3" spans="1:5" ht="12.75" customHeight="1"/>
    <row r="4" spans="1:5" ht="21" customHeight="1">
      <c r="A4" s="768" t="s">
        <v>475</v>
      </c>
      <c r="B4" s="795" t="s">
        <v>477</v>
      </c>
      <c r="C4" s="795"/>
      <c r="D4" s="795"/>
    </row>
    <row r="5" spans="1:5" ht="15" customHeight="1">
      <c r="A5" s="794"/>
      <c r="B5" s="367" t="str">
        <f>Naslovnica!A20</f>
        <v>Rujan 2016.</v>
      </c>
      <c r="C5" s="369" t="str">
        <f>'5 Tablica 3,4'!A8</f>
        <v>Kolovoz 2016.</v>
      </c>
      <c r="D5" s="761" t="s">
        <v>476</v>
      </c>
    </row>
    <row r="6" spans="1:5" ht="15" customHeight="1">
      <c r="A6" s="794"/>
      <c r="B6" s="370" t="str">
        <f>Naslovnica!A24</f>
        <v>September 2016</v>
      </c>
      <c r="C6" s="371" t="str">
        <f>'5 Tablica 3,4'!B8</f>
        <v>August 2016</v>
      </c>
      <c r="D6" s="796"/>
    </row>
    <row r="7" spans="1:5" ht="45" customHeight="1">
      <c r="A7" s="389" t="s">
        <v>478</v>
      </c>
      <c r="B7" s="201">
        <v>28429</v>
      </c>
      <c r="C7" s="201">
        <v>28404</v>
      </c>
      <c r="D7" s="202">
        <v>8.8015772426418813E-4</v>
      </c>
      <c r="E7" s="87"/>
    </row>
    <row r="8" spans="1:5" ht="2.25" customHeight="1">
      <c r="B8" s="201"/>
      <c r="C8" s="201"/>
      <c r="D8" s="202"/>
    </row>
    <row r="9" spans="1:5" ht="45" customHeight="1">
      <c r="A9" s="389" t="s">
        <v>479</v>
      </c>
      <c r="B9" s="201">
        <v>748561.54994000017</v>
      </c>
      <c r="C9" s="201">
        <v>743330.41389999993</v>
      </c>
      <c r="D9" s="202">
        <v>7.0374303838238866E-3</v>
      </c>
      <c r="E9" s="87"/>
    </row>
    <row r="10" spans="1:5" ht="2.25" customHeight="1">
      <c r="B10" s="201"/>
      <c r="C10" s="201"/>
      <c r="D10" s="202"/>
    </row>
    <row r="11" spans="1:5" ht="45" customHeight="1">
      <c r="A11" s="389" t="s">
        <v>480</v>
      </c>
      <c r="B11" s="201">
        <v>728820.34729999991</v>
      </c>
      <c r="C11" s="201">
        <v>710605.21993999998</v>
      </c>
      <c r="D11" s="202">
        <v>2.5633258592637303E-2</v>
      </c>
    </row>
    <row r="12" spans="1:5" ht="12.75" customHeight="1">
      <c r="A12" s="46" t="s">
        <v>481</v>
      </c>
    </row>
    <row r="13" spans="1:5" ht="12.75" customHeight="1">
      <c r="A13" s="50" t="s">
        <v>482</v>
      </c>
    </row>
    <row r="14" spans="1:5" ht="12.75" customHeight="1"/>
    <row r="15" spans="1:5" ht="12.75" customHeight="1"/>
    <row r="16" spans="1:5" ht="12.75" customHeight="1">
      <c r="A16" s="75" t="s">
        <v>305</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483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51" t="s">
        <v>870</v>
      </c>
      <c r="G1" s="517" t="s">
        <v>148</v>
      </c>
      <c r="J1" s="352" t="s">
        <v>1297</v>
      </c>
    </row>
    <row r="2" spans="1:11">
      <c r="A2" s="111" t="s">
        <v>871</v>
      </c>
      <c r="G2" s="118" t="s">
        <v>149</v>
      </c>
      <c r="J2" s="112" t="s">
        <v>1298</v>
      </c>
    </row>
    <row r="3" spans="1:11" ht="12.75" customHeight="1"/>
    <row r="4" spans="1:11" ht="12.75" customHeight="1"/>
    <row r="5" spans="1:11">
      <c r="A5" s="353"/>
      <c r="B5" s="354"/>
      <c r="C5" s="354" t="s">
        <v>1253</v>
      </c>
      <c r="D5" s="354"/>
      <c r="E5" s="355"/>
      <c r="F5" s="354" t="s">
        <v>1224</v>
      </c>
      <c r="G5" s="355"/>
      <c r="H5" s="777" t="s">
        <v>467</v>
      </c>
      <c r="I5" s="778"/>
      <c r="J5" s="778"/>
    </row>
    <row r="6" spans="1:11" ht="24">
      <c r="A6" s="353"/>
      <c r="B6" s="355"/>
      <c r="C6" s="394" t="s">
        <v>1254</v>
      </c>
      <c r="D6" s="355"/>
      <c r="E6" s="355"/>
      <c r="F6" s="394" t="s">
        <v>1225</v>
      </c>
      <c r="G6" s="355"/>
      <c r="H6" s="779" t="s">
        <v>1024</v>
      </c>
      <c r="I6" s="779"/>
      <c r="J6" s="356" t="s">
        <v>1023</v>
      </c>
    </row>
    <row r="7" spans="1:11" ht="30" customHeight="1">
      <c r="A7" s="357" t="s">
        <v>463</v>
      </c>
      <c r="B7" s="357" t="s">
        <v>464</v>
      </c>
      <c r="C7" s="357" t="s">
        <v>465</v>
      </c>
      <c r="D7" s="357" t="s">
        <v>466</v>
      </c>
      <c r="E7" s="357" t="s">
        <v>464</v>
      </c>
      <c r="F7" s="357" t="s">
        <v>465</v>
      </c>
      <c r="G7" s="357" t="s">
        <v>466</v>
      </c>
      <c r="H7" s="357" t="s">
        <v>464</v>
      </c>
      <c r="I7" s="357" t="s">
        <v>465</v>
      </c>
      <c r="J7" s="357" t="s">
        <v>466</v>
      </c>
    </row>
    <row r="8" spans="1:11" ht="12.75" customHeight="1">
      <c r="A8" s="144" t="s">
        <v>30</v>
      </c>
      <c r="B8" s="145">
        <v>4</v>
      </c>
      <c r="C8" s="145">
        <v>1</v>
      </c>
      <c r="D8" s="145">
        <v>5</v>
      </c>
      <c r="E8" s="146">
        <v>4</v>
      </c>
      <c r="F8" s="146">
        <v>1</v>
      </c>
      <c r="G8" s="145">
        <v>5</v>
      </c>
      <c r="H8" s="145">
        <v>0</v>
      </c>
      <c r="I8" s="145">
        <v>0</v>
      </c>
      <c r="J8" s="147">
        <v>0</v>
      </c>
      <c r="K8" s="87"/>
    </row>
    <row r="9" spans="1:11" ht="12.75" customHeight="1">
      <c r="A9" s="144" t="s">
        <v>31</v>
      </c>
      <c r="B9" s="145">
        <v>159</v>
      </c>
      <c r="C9" s="145">
        <v>101</v>
      </c>
      <c r="D9" s="145">
        <v>260</v>
      </c>
      <c r="E9" s="146">
        <v>162</v>
      </c>
      <c r="F9" s="146">
        <v>109</v>
      </c>
      <c r="G9" s="145">
        <v>271</v>
      </c>
      <c r="H9" s="145">
        <v>-3</v>
      </c>
      <c r="I9" s="145">
        <v>-8</v>
      </c>
      <c r="J9" s="147">
        <v>-4.0590405904059046E-2</v>
      </c>
      <c r="K9" s="87"/>
    </row>
    <row r="10" spans="1:11" ht="12.75" customHeight="1">
      <c r="A10" s="144" t="s">
        <v>32</v>
      </c>
      <c r="B10" s="145">
        <v>712</v>
      </c>
      <c r="C10" s="145">
        <v>760</v>
      </c>
      <c r="D10" s="145">
        <v>1472</v>
      </c>
      <c r="E10" s="146">
        <v>735</v>
      </c>
      <c r="F10" s="146">
        <v>783</v>
      </c>
      <c r="G10" s="145">
        <v>1518</v>
      </c>
      <c r="H10" s="145">
        <v>-23</v>
      </c>
      <c r="I10" s="145">
        <v>-23</v>
      </c>
      <c r="J10" s="147">
        <v>-3.0303030303030276E-2</v>
      </c>
    </row>
    <row r="11" spans="1:11" ht="12.75" customHeight="1">
      <c r="A11" s="144" t="s">
        <v>33</v>
      </c>
      <c r="B11" s="145">
        <v>1653</v>
      </c>
      <c r="C11" s="145">
        <v>2000</v>
      </c>
      <c r="D11" s="145">
        <v>3653</v>
      </c>
      <c r="E11" s="146">
        <v>1686</v>
      </c>
      <c r="F11" s="146">
        <v>2033</v>
      </c>
      <c r="G11" s="145">
        <v>3719</v>
      </c>
      <c r="H11" s="145">
        <v>-33</v>
      </c>
      <c r="I11" s="145">
        <v>-33</v>
      </c>
      <c r="J11" s="147">
        <v>-1.7746706103791365E-2</v>
      </c>
    </row>
    <row r="12" spans="1:11" ht="12.75" customHeight="1">
      <c r="A12" s="144" t="s">
        <v>34</v>
      </c>
      <c r="B12" s="145">
        <v>2340</v>
      </c>
      <c r="C12" s="145">
        <v>2462</v>
      </c>
      <c r="D12" s="145">
        <v>4802</v>
      </c>
      <c r="E12" s="146">
        <v>2360</v>
      </c>
      <c r="F12" s="146">
        <v>2487</v>
      </c>
      <c r="G12" s="145">
        <v>4847</v>
      </c>
      <c r="H12" s="145">
        <v>-20</v>
      </c>
      <c r="I12" s="145">
        <v>-25</v>
      </c>
      <c r="J12" s="147">
        <v>-9.2840932535589449E-3</v>
      </c>
    </row>
    <row r="13" spans="1:11" ht="12.75" customHeight="1">
      <c r="A13" s="144" t="s">
        <v>35</v>
      </c>
      <c r="B13" s="145">
        <v>2679</v>
      </c>
      <c r="C13" s="145">
        <v>2521</v>
      </c>
      <c r="D13" s="145">
        <v>5200</v>
      </c>
      <c r="E13" s="146">
        <v>2688</v>
      </c>
      <c r="F13" s="146">
        <v>2505</v>
      </c>
      <c r="G13" s="145">
        <v>5193</v>
      </c>
      <c r="H13" s="145">
        <v>-9</v>
      </c>
      <c r="I13" s="145">
        <v>16</v>
      </c>
      <c r="J13" s="147">
        <v>1.3479684190256247E-3</v>
      </c>
    </row>
    <row r="14" spans="1:11" ht="12.75" customHeight="1">
      <c r="A14" s="144" t="s">
        <v>36</v>
      </c>
      <c r="B14" s="145">
        <v>2295</v>
      </c>
      <c r="C14" s="145">
        <v>1985</v>
      </c>
      <c r="D14" s="145">
        <v>4280</v>
      </c>
      <c r="E14" s="146">
        <v>2271</v>
      </c>
      <c r="F14" s="146">
        <v>1958</v>
      </c>
      <c r="G14" s="145">
        <v>4229</v>
      </c>
      <c r="H14" s="145">
        <v>24</v>
      </c>
      <c r="I14" s="145">
        <v>27</v>
      </c>
      <c r="J14" s="147">
        <v>1.205958855521394E-2</v>
      </c>
    </row>
    <row r="15" spans="1:11" ht="12.75" customHeight="1">
      <c r="A15" s="144" t="s">
        <v>144</v>
      </c>
      <c r="B15" s="145">
        <v>3862</v>
      </c>
      <c r="C15" s="145">
        <v>3032</v>
      </c>
      <c r="D15" s="145">
        <v>6894</v>
      </c>
      <c r="E15" s="146">
        <v>3894</v>
      </c>
      <c r="F15" s="146">
        <v>3062</v>
      </c>
      <c r="G15" s="145">
        <v>6956</v>
      </c>
      <c r="H15" s="145">
        <v>-32</v>
      </c>
      <c r="I15" s="145">
        <v>-30</v>
      </c>
      <c r="J15" s="147">
        <v>-8.9131684876365691E-3</v>
      </c>
    </row>
    <row r="16" spans="1:11" ht="12.75" customHeight="1">
      <c r="A16" s="144" t="s">
        <v>145</v>
      </c>
      <c r="B16" s="145">
        <v>1234</v>
      </c>
      <c r="C16" s="145">
        <v>580</v>
      </c>
      <c r="D16" s="145">
        <v>1814</v>
      </c>
      <c r="E16" s="146">
        <v>1221</v>
      </c>
      <c r="F16" s="146">
        <v>561</v>
      </c>
      <c r="G16" s="145">
        <v>1782</v>
      </c>
      <c r="H16" s="145">
        <v>13</v>
      </c>
      <c r="I16" s="145">
        <v>19</v>
      </c>
      <c r="J16" s="147">
        <v>1.7957351290684542E-2</v>
      </c>
    </row>
    <row r="17" spans="1:11" ht="12.75" customHeight="1">
      <c r="A17" s="144" t="s">
        <v>146</v>
      </c>
      <c r="B17" s="145">
        <v>73</v>
      </c>
      <c r="C17" s="145">
        <v>14</v>
      </c>
      <c r="D17" s="145">
        <v>87</v>
      </c>
      <c r="E17" s="145">
        <v>68</v>
      </c>
      <c r="F17" s="145">
        <v>15</v>
      </c>
      <c r="G17" s="145">
        <v>83</v>
      </c>
      <c r="H17" s="145">
        <v>5</v>
      </c>
      <c r="I17" s="145">
        <v>-1</v>
      </c>
      <c r="J17" s="147">
        <v>4.8192771084337283E-2</v>
      </c>
    </row>
    <row r="18" spans="1:11" ht="12.75" customHeight="1">
      <c r="A18" s="144" t="s">
        <v>147</v>
      </c>
      <c r="B18" s="145">
        <v>1</v>
      </c>
      <c r="C18" s="145">
        <v>0</v>
      </c>
      <c r="D18" s="145">
        <v>1</v>
      </c>
      <c r="E18" s="145">
        <v>1</v>
      </c>
      <c r="F18" s="145">
        <v>0</v>
      </c>
      <c r="G18" s="145">
        <v>1</v>
      </c>
      <c r="H18" s="145">
        <v>0</v>
      </c>
      <c r="I18" s="145">
        <v>0</v>
      </c>
      <c r="J18" s="147">
        <v>0</v>
      </c>
    </row>
    <row r="19" spans="1:11" ht="26.25" customHeight="1">
      <c r="A19" s="660" t="s">
        <v>1085</v>
      </c>
      <c r="B19" s="358">
        <v>15012</v>
      </c>
      <c r="C19" s="358">
        <v>13456</v>
      </c>
      <c r="D19" s="358">
        <v>28468</v>
      </c>
      <c r="E19" s="358">
        <v>15090</v>
      </c>
      <c r="F19" s="358">
        <v>13514</v>
      </c>
      <c r="G19" s="358">
        <v>28604</v>
      </c>
      <c r="H19" s="358">
        <v>-78</v>
      </c>
      <c r="I19" s="358">
        <v>-58</v>
      </c>
      <c r="J19" s="359">
        <v>-4.7545797790519151E-3</v>
      </c>
    </row>
    <row r="20" spans="1:11" ht="12.75" customHeight="1">
      <c r="A20" s="36" t="s">
        <v>484</v>
      </c>
    </row>
    <row r="21" spans="1:11" ht="12.75" customHeight="1"/>
    <row r="22" spans="1:11" ht="12.75" customHeight="1"/>
    <row r="23" spans="1:11" ht="14.25" customHeight="1">
      <c r="A23" s="518" t="s">
        <v>1300</v>
      </c>
    </row>
    <row r="24" spans="1:11" ht="13.5" customHeight="1">
      <c r="A24" s="119" t="s">
        <v>1301</v>
      </c>
    </row>
    <row r="25" spans="1:11" ht="12.75" customHeight="1"/>
    <row r="26" spans="1:11" ht="12.75" customHeight="1">
      <c r="A26" s="635"/>
      <c r="B26" s="635"/>
      <c r="C26" s="635"/>
      <c r="D26" s="635"/>
      <c r="E26" s="635"/>
      <c r="F26" s="635"/>
      <c r="G26" s="635"/>
      <c r="H26" s="635"/>
      <c r="I26" s="635"/>
      <c r="J26" s="635"/>
    </row>
    <row r="27" spans="1:11" ht="12.75" customHeight="1">
      <c r="A27" s="635"/>
      <c r="B27" s="635"/>
      <c r="C27" s="635"/>
      <c r="D27" s="635"/>
      <c r="E27" s="635"/>
      <c r="F27" s="635"/>
      <c r="G27" s="635"/>
      <c r="H27" s="635"/>
      <c r="I27" s="635"/>
      <c r="J27" s="635"/>
      <c r="K27" s="87"/>
    </row>
    <row r="28" spans="1:11" ht="12.75" customHeight="1">
      <c r="A28" s="635"/>
      <c r="B28" s="635"/>
      <c r="C28" s="635"/>
      <c r="D28" s="635"/>
      <c r="E28" s="635"/>
      <c r="F28" s="635"/>
      <c r="G28" s="635"/>
      <c r="H28" s="635"/>
      <c r="I28" s="635"/>
      <c r="J28" s="635"/>
      <c r="K28" s="87"/>
    </row>
    <row r="29" spans="1:11" ht="12.75" customHeight="1">
      <c r="A29" s="635"/>
      <c r="B29" s="635"/>
      <c r="C29" s="635"/>
      <c r="D29" s="635"/>
      <c r="E29" s="635"/>
      <c r="F29" s="635"/>
      <c r="G29" s="635"/>
      <c r="H29" s="635"/>
      <c r="I29" s="635"/>
      <c r="J29" s="635"/>
      <c r="K29" s="87"/>
    </row>
    <row r="30" spans="1:11" ht="12.75" customHeight="1">
      <c r="A30" s="635"/>
      <c r="B30" s="635"/>
      <c r="C30" s="635"/>
      <c r="D30" s="635"/>
      <c r="E30" s="635"/>
      <c r="F30" s="635"/>
      <c r="G30" s="635"/>
      <c r="H30" s="635"/>
      <c r="I30" s="635"/>
      <c r="J30" s="635"/>
      <c r="K30" s="77"/>
    </row>
    <row r="31" spans="1:11" ht="12.75" customHeight="1">
      <c r="A31" s="635"/>
      <c r="B31" s="635"/>
      <c r="C31" s="635"/>
      <c r="D31" s="635"/>
      <c r="E31" s="635"/>
      <c r="F31" s="635"/>
      <c r="G31" s="635"/>
      <c r="H31" s="635"/>
      <c r="I31" s="635"/>
      <c r="J31" s="635"/>
    </row>
    <row r="32" spans="1:11" ht="12.75" customHeight="1">
      <c r="A32" s="635"/>
      <c r="B32" s="635"/>
      <c r="C32" s="635"/>
      <c r="D32" s="635"/>
      <c r="E32" s="635"/>
      <c r="F32" s="635"/>
      <c r="G32" s="635"/>
      <c r="H32" s="635"/>
      <c r="I32" s="635"/>
      <c r="J32" s="635"/>
    </row>
    <row r="33" spans="1:10" ht="12.75" customHeight="1">
      <c r="A33" s="635"/>
      <c r="B33" s="635"/>
      <c r="C33" s="635"/>
      <c r="D33" s="635"/>
      <c r="E33" s="635"/>
      <c r="F33" s="635"/>
      <c r="G33" s="635"/>
      <c r="H33" s="635"/>
      <c r="I33" s="635"/>
      <c r="J33" s="635"/>
    </row>
    <row r="34" spans="1:10" ht="12.75" customHeight="1">
      <c r="A34" s="635"/>
      <c r="B34" s="635"/>
      <c r="C34" s="635"/>
      <c r="D34" s="635"/>
      <c r="E34" s="635"/>
      <c r="F34" s="635"/>
      <c r="G34" s="635"/>
      <c r="H34" s="635"/>
      <c r="I34" s="635"/>
      <c r="J34" s="635"/>
    </row>
    <row r="35" spans="1:10" ht="12.75" customHeight="1">
      <c r="A35" s="635"/>
      <c r="B35" s="635"/>
      <c r="C35" s="635"/>
      <c r="D35" s="635"/>
      <c r="E35" s="635"/>
      <c r="F35" s="635"/>
      <c r="G35" s="635"/>
      <c r="H35" s="635"/>
      <c r="I35" s="635"/>
      <c r="J35" s="635"/>
    </row>
    <row r="36" spans="1:10" ht="12.75" customHeight="1">
      <c r="A36" s="635"/>
      <c r="B36" s="635"/>
      <c r="C36" s="635"/>
      <c r="D36" s="635"/>
      <c r="E36" s="635"/>
      <c r="F36" s="635"/>
      <c r="G36" s="635"/>
      <c r="H36" s="635"/>
      <c r="I36" s="635"/>
      <c r="J36" s="635"/>
    </row>
    <row r="37" spans="1:10" ht="12.75" customHeight="1">
      <c r="A37" s="635"/>
      <c r="B37" s="635"/>
      <c r="C37" s="635"/>
      <c r="D37" s="635"/>
      <c r="E37" s="635"/>
      <c r="F37" s="635"/>
      <c r="G37" s="635"/>
      <c r="H37" s="635"/>
      <c r="I37" s="635"/>
      <c r="J37" s="635"/>
    </row>
    <row r="38" spans="1:10" ht="12.75" customHeight="1">
      <c r="A38" s="635"/>
      <c r="B38" s="635"/>
      <c r="C38" s="635"/>
      <c r="D38" s="635"/>
      <c r="E38" s="635"/>
      <c r="F38" s="635"/>
      <c r="G38" s="635"/>
      <c r="H38" s="635"/>
      <c r="I38" s="635"/>
      <c r="J38" s="635"/>
    </row>
    <row r="39" spans="1:10" ht="12.75" customHeight="1">
      <c r="A39" s="635"/>
      <c r="B39" s="635"/>
      <c r="C39" s="635"/>
      <c r="D39" s="635"/>
      <c r="E39" s="635"/>
      <c r="F39" s="635"/>
      <c r="G39" s="635"/>
      <c r="H39" s="635"/>
      <c r="I39" s="635"/>
      <c r="J39" s="635"/>
    </row>
    <row r="40" spans="1:10" ht="12.75" customHeight="1">
      <c r="A40" s="635"/>
      <c r="B40" s="635"/>
      <c r="C40" s="635"/>
      <c r="D40" s="635"/>
      <c r="E40" s="635"/>
      <c r="F40" s="635"/>
      <c r="G40" s="635"/>
      <c r="H40" s="635"/>
      <c r="I40" s="635"/>
      <c r="J40" s="635"/>
    </row>
    <row r="41" spans="1:10" ht="12.75" customHeight="1">
      <c r="A41" s="635"/>
      <c r="B41" s="635"/>
      <c r="C41" s="635"/>
      <c r="D41" s="635"/>
      <c r="E41" s="635"/>
      <c r="F41" s="635"/>
      <c r="G41" s="635"/>
      <c r="H41" s="635"/>
      <c r="I41" s="635"/>
      <c r="J41" s="635"/>
    </row>
    <row r="42" spans="1:10" ht="12.75" customHeight="1">
      <c r="A42" s="635"/>
      <c r="B42" s="635"/>
      <c r="C42" s="635"/>
      <c r="D42" s="635"/>
      <c r="E42" s="635"/>
      <c r="F42" s="635"/>
      <c r="G42" s="635"/>
      <c r="H42" s="635"/>
      <c r="I42" s="635"/>
      <c r="J42" s="635"/>
    </row>
    <row r="43" spans="1:10" ht="12.75" customHeight="1">
      <c r="A43" s="635"/>
      <c r="B43" s="635"/>
      <c r="C43" s="635"/>
      <c r="D43" s="635"/>
      <c r="E43" s="635"/>
      <c r="F43" s="635"/>
      <c r="G43" s="635"/>
      <c r="H43" s="635"/>
      <c r="I43" s="635"/>
      <c r="J43" s="635"/>
    </row>
    <row r="44" spans="1:10" ht="12.75" customHeight="1">
      <c r="A44" s="635"/>
      <c r="B44" s="635"/>
      <c r="C44" s="635"/>
      <c r="D44" s="635"/>
      <c r="E44" s="635"/>
      <c r="F44" s="635"/>
      <c r="G44" s="635"/>
      <c r="H44" s="635"/>
      <c r="I44" s="635"/>
      <c r="J44" s="635"/>
    </row>
    <row r="45" spans="1:10" ht="12.75" customHeight="1">
      <c r="A45" s="635"/>
      <c r="B45" s="635"/>
      <c r="C45" s="635"/>
      <c r="D45" s="635"/>
      <c r="E45" s="635"/>
      <c r="F45" s="635"/>
      <c r="G45" s="635"/>
      <c r="H45" s="635"/>
      <c r="I45" s="635"/>
      <c r="J45" s="635"/>
    </row>
    <row r="46" spans="1:10" ht="12.75" customHeight="1">
      <c r="A46" s="635"/>
      <c r="B46" s="635"/>
      <c r="C46" s="635"/>
      <c r="D46" s="635"/>
      <c r="E46" s="635"/>
      <c r="F46" s="635"/>
      <c r="G46" s="635"/>
      <c r="H46" s="635"/>
      <c r="I46" s="635"/>
      <c r="J46" s="635"/>
    </row>
    <row r="47" spans="1:10" ht="12.75" customHeight="1">
      <c r="A47" s="635"/>
      <c r="B47" s="635"/>
      <c r="C47" s="635"/>
      <c r="D47" s="635"/>
      <c r="E47" s="635"/>
      <c r="F47" s="635"/>
      <c r="G47" s="635"/>
      <c r="H47" s="635"/>
      <c r="I47" s="635"/>
      <c r="J47" s="635"/>
    </row>
    <row r="48" spans="1:10" ht="12.75" customHeight="1">
      <c r="A48" s="635"/>
      <c r="B48" s="635"/>
      <c r="C48" s="635"/>
      <c r="D48" s="635"/>
      <c r="E48" s="635"/>
      <c r="F48" s="635"/>
      <c r="G48" s="635"/>
      <c r="H48" s="635"/>
      <c r="I48" s="635"/>
      <c r="J48" s="635"/>
    </row>
    <row r="49" spans="1:10" ht="12.75" customHeight="1">
      <c r="A49" s="635"/>
      <c r="B49" s="635"/>
      <c r="C49" s="635"/>
      <c r="D49" s="635"/>
      <c r="E49" s="635"/>
      <c r="F49" s="635"/>
      <c r="G49" s="635"/>
      <c r="H49" s="635"/>
      <c r="I49" s="635"/>
      <c r="J49" s="635"/>
    </row>
    <row r="50" spans="1:10" ht="12.75" customHeight="1">
      <c r="A50" s="635"/>
      <c r="B50" s="635"/>
      <c r="C50" s="635"/>
      <c r="D50" s="635"/>
      <c r="E50" s="635"/>
      <c r="F50" s="635"/>
      <c r="G50" s="635"/>
      <c r="H50" s="635"/>
      <c r="I50" s="635"/>
      <c r="J50" s="635"/>
    </row>
    <row r="51" spans="1:10" ht="12.75" customHeight="1">
      <c r="A51" s="635"/>
      <c r="B51" s="635"/>
      <c r="C51" s="635"/>
      <c r="D51" s="635"/>
      <c r="E51" s="635"/>
      <c r="F51" s="635"/>
      <c r="G51" s="635"/>
      <c r="H51" s="635"/>
      <c r="I51" s="635"/>
      <c r="J51" s="635"/>
    </row>
    <row r="52" spans="1:10" ht="12.75" customHeight="1">
      <c r="A52" s="635"/>
      <c r="B52" s="635"/>
      <c r="C52" s="635"/>
      <c r="D52" s="635"/>
      <c r="E52" s="635"/>
      <c r="F52" s="635"/>
      <c r="G52" s="635"/>
      <c r="H52" s="635"/>
      <c r="I52" s="635"/>
      <c r="J52" s="635"/>
    </row>
    <row r="53" spans="1:10" ht="12.75" customHeight="1">
      <c r="A53" s="635"/>
      <c r="B53" s="635"/>
      <c r="C53" s="635"/>
      <c r="D53" s="635"/>
      <c r="E53" s="635"/>
      <c r="F53" s="635"/>
      <c r="G53" s="635"/>
      <c r="H53" s="635"/>
      <c r="I53" s="635"/>
      <c r="J53" s="635"/>
    </row>
    <row r="54" spans="1:10" ht="12.75" customHeight="1">
      <c r="A54" s="635"/>
      <c r="B54" s="635"/>
      <c r="C54" s="635"/>
      <c r="D54" s="635"/>
      <c r="E54" s="635"/>
      <c r="F54" s="635"/>
      <c r="G54" s="635"/>
      <c r="H54" s="635"/>
      <c r="I54" s="635"/>
      <c r="J54" s="635"/>
    </row>
    <row r="55" spans="1:10" ht="12.75" customHeight="1">
      <c r="A55" s="635"/>
      <c r="B55" s="635"/>
      <c r="C55" s="635"/>
      <c r="D55" s="635"/>
      <c r="E55" s="635"/>
      <c r="F55" s="635"/>
      <c r="G55" s="635"/>
      <c r="H55" s="635"/>
      <c r="I55" s="635"/>
      <c r="J55" s="635"/>
    </row>
    <row r="56" spans="1:10" ht="12.75" customHeight="1">
      <c r="A56" s="635"/>
      <c r="B56" s="635"/>
      <c r="C56" s="635"/>
      <c r="D56" s="635"/>
      <c r="E56" s="635"/>
      <c r="F56" s="635"/>
      <c r="G56" s="635"/>
      <c r="H56" s="635"/>
      <c r="I56" s="635"/>
      <c r="J56" s="635"/>
    </row>
    <row r="57" spans="1:10" ht="12.75" customHeight="1">
      <c r="A57" s="635"/>
      <c r="B57" s="635"/>
      <c r="C57" s="635"/>
      <c r="D57" s="635"/>
      <c r="E57" s="635"/>
      <c r="F57" s="635"/>
      <c r="G57" s="635"/>
      <c r="H57" s="635"/>
      <c r="I57" s="635"/>
      <c r="J57" s="635"/>
    </row>
    <row r="58" spans="1:10" ht="12.75" customHeight="1">
      <c r="A58" s="635"/>
      <c r="B58" s="635"/>
      <c r="C58" s="635"/>
      <c r="D58" s="635"/>
      <c r="E58" s="635"/>
      <c r="F58" s="635"/>
      <c r="G58" s="635"/>
      <c r="H58" s="635"/>
      <c r="I58" s="635"/>
      <c r="J58" s="635"/>
    </row>
    <row r="59" spans="1:10" ht="12.75" customHeight="1">
      <c r="A59" s="635"/>
      <c r="B59" s="635"/>
      <c r="C59" s="635"/>
      <c r="D59" s="635"/>
      <c r="E59" s="635"/>
      <c r="F59" s="635"/>
      <c r="G59" s="635"/>
      <c r="H59" s="635"/>
      <c r="I59" s="635"/>
      <c r="J59" s="635"/>
    </row>
    <row r="60" spans="1:10" ht="12.75" customHeight="1">
      <c r="A60" s="635"/>
      <c r="B60" s="635"/>
      <c r="C60" s="635"/>
      <c r="D60" s="635"/>
      <c r="E60" s="635"/>
      <c r="F60" s="635"/>
      <c r="G60" s="635"/>
      <c r="H60" s="635"/>
      <c r="I60" s="635"/>
      <c r="J60" s="635"/>
    </row>
    <row r="61" spans="1:10" ht="12.75" customHeight="1">
      <c r="A61" s="635"/>
      <c r="B61" s="635"/>
      <c r="C61" s="635"/>
      <c r="D61" s="635"/>
      <c r="E61" s="635"/>
      <c r="F61" s="635"/>
      <c r="G61" s="635"/>
      <c r="H61" s="635"/>
      <c r="I61" s="635"/>
      <c r="J61" s="635"/>
    </row>
    <row r="62" spans="1:10" ht="12.75" customHeight="1">
      <c r="A62" s="635"/>
      <c r="B62" s="635"/>
      <c r="C62" s="635"/>
      <c r="D62" s="635"/>
      <c r="E62" s="635"/>
      <c r="F62" s="635"/>
      <c r="G62" s="635"/>
      <c r="H62" s="635"/>
      <c r="I62" s="635"/>
      <c r="J62" s="635"/>
    </row>
    <row r="63" spans="1:10" ht="12.75" customHeight="1">
      <c r="A63" s="635"/>
      <c r="B63" s="635"/>
      <c r="C63" s="635"/>
      <c r="D63" s="635"/>
      <c r="E63" s="635"/>
      <c r="F63" s="635"/>
      <c r="G63" s="635"/>
      <c r="H63" s="635"/>
      <c r="I63" s="635"/>
      <c r="J63" s="635"/>
    </row>
    <row r="64" spans="1:10" ht="12.75" customHeight="1">
      <c r="A64" s="635"/>
      <c r="B64" s="635"/>
      <c r="C64" s="635"/>
      <c r="D64" s="635"/>
      <c r="E64" s="635"/>
      <c r="F64" s="635"/>
      <c r="G64" s="635"/>
      <c r="H64" s="635"/>
      <c r="I64" s="635"/>
      <c r="J64" s="635"/>
    </row>
    <row r="65" spans="1:10" ht="12.75" customHeight="1">
      <c r="A65" s="635"/>
      <c r="B65" s="635"/>
      <c r="C65" s="635"/>
      <c r="D65" s="635"/>
      <c r="E65" s="635"/>
      <c r="F65" s="635"/>
      <c r="G65" s="635"/>
      <c r="H65" s="635"/>
      <c r="I65" s="635"/>
      <c r="J65" s="635"/>
    </row>
    <row r="66" spans="1:10" ht="12.75" customHeight="1">
      <c r="A66" s="635"/>
      <c r="B66" s="635"/>
      <c r="C66" s="635"/>
      <c r="D66" s="635"/>
      <c r="E66" s="635"/>
      <c r="F66" s="635"/>
      <c r="G66" s="635"/>
      <c r="H66" s="635"/>
      <c r="I66" s="635"/>
      <c r="J66" s="635"/>
    </row>
    <row r="67" spans="1:10" ht="12.75" customHeight="1">
      <c r="A67" s="36" t="s">
        <v>484</v>
      </c>
    </row>
    <row r="68" spans="1:10" ht="12.75" customHeight="1"/>
    <row r="69" spans="1:10" ht="12.75" customHeight="1"/>
    <row r="70" spans="1:10" ht="12.75" customHeight="1">
      <c r="A70" s="74" t="s">
        <v>305</v>
      </c>
    </row>
    <row r="71" spans="1:10" ht="12.75" customHeight="1"/>
    <row r="75" spans="1:10">
      <c r="J75" s="21" t="s">
        <v>352</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925</v>
      </c>
    </row>
    <row r="6" spans="1:1">
      <c r="A6" s="72" t="s">
        <v>6</v>
      </c>
    </row>
    <row r="7" spans="1:1">
      <c r="A7" s="71" t="s">
        <v>926</v>
      </c>
    </row>
    <row r="8" spans="1:1">
      <c r="A8" s="110" t="s">
        <v>821</v>
      </c>
    </row>
    <row r="9" spans="1:1">
      <c r="A9" s="71" t="s">
        <v>7</v>
      </c>
    </row>
    <row r="10" spans="1:1">
      <c r="A10" s="72" t="s">
        <v>8</v>
      </c>
    </row>
    <row r="11" spans="1:1">
      <c r="A11" s="71" t="s">
        <v>927</v>
      </c>
    </row>
    <row r="12" spans="1:1">
      <c r="A12" s="110" t="s">
        <v>928</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929</v>
      </c>
    </row>
    <row r="28" spans="1:1">
      <c r="A28" s="110" t="s">
        <v>930</v>
      </c>
    </row>
    <row r="29" spans="1:1">
      <c r="A29" s="71" t="s">
        <v>931</v>
      </c>
    </row>
    <row r="30" spans="1:1">
      <c r="A30" s="110" t="s">
        <v>932</v>
      </c>
    </row>
    <row r="31" spans="1:1">
      <c r="A31" s="71" t="s">
        <v>23</v>
      </c>
    </row>
    <row r="32" spans="1:1">
      <c r="A32" s="110" t="s">
        <v>24</v>
      </c>
    </row>
    <row r="33" spans="1:2">
      <c r="A33" s="93" t="s">
        <v>853</v>
      </c>
    </row>
    <row r="34" spans="1:2">
      <c r="A34" s="110" t="s">
        <v>854</v>
      </c>
    </row>
    <row r="35" spans="1:2">
      <c r="A35" s="71" t="s">
        <v>933</v>
      </c>
      <c r="B35" s="92"/>
    </row>
    <row r="36" spans="1:2">
      <c r="A36" s="110" t="s">
        <v>936</v>
      </c>
      <c r="B36" s="92"/>
    </row>
    <row r="37" spans="1:2">
      <c r="A37" s="71" t="s">
        <v>934</v>
      </c>
      <c r="B37" s="92"/>
    </row>
    <row r="38" spans="1:2">
      <c r="A38" s="110" t="s">
        <v>937</v>
      </c>
      <c r="B38" s="92"/>
    </row>
    <row r="39" spans="1:2">
      <c r="A39" s="71" t="s">
        <v>935</v>
      </c>
      <c r="B39" s="92"/>
    </row>
    <row r="40" spans="1:2">
      <c r="A40" s="110" t="s">
        <v>938</v>
      </c>
      <c r="B40" s="92"/>
    </row>
    <row r="41" spans="1:2">
      <c r="A41" s="71" t="s">
        <v>940</v>
      </c>
    </row>
    <row r="42" spans="1:2">
      <c r="A42" s="110" t="s">
        <v>939</v>
      </c>
    </row>
    <row r="43" spans="1:2">
      <c r="A43" s="71" t="s">
        <v>942</v>
      </c>
    </row>
    <row r="44" spans="1:2">
      <c r="A44" s="110" t="s">
        <v>941</v>
      </c>
    </row>
    <row r="45" spans="1:2">
      <c r="A45" s="71" t="s">
        <v>334</v>
      </c>
    </row>
    <row r="46" spans="1:2">
      <c r="A46" s="110" t="s">
        <v>335</v>
      </c>
    </row>
    <row r="47" spans="1:2">
      <c r="A47" s="71" t="s">
        <v>859</v>
      </c>
    </row>
    <row r="48" spans="1:2">
      <c r="A48" s="110" t="s">
        <v>860</v>
      </c>
    </row>
    <row r="49" spans="1:1">
      <c r="A49" s="71" t="s">
        <v>357</v>
      </c>
    </row>
    <row r="50" spans="1:1">
      <c r="A50" s="110" t="s">
        <v>358</v>
      </c>
    </row>
    <row r="51" spans="1:1">
      <c r="A51" s="71" t="s">
        <v>943</v>
      </c>
    </row>
    <row r="52" spans="1:1">
      <c r="A52" s="110" t="s">
        <v>944</v>
      </c>
    </row>
    <row r="53" spans="1:1">
      <c r="A53" s="71" t="s">
        <v>359</v>
      </c>
    </row>
    <row r="54" spans="1:1">
      <c r="A54" s="110" t="s">
        <v>360</v>
      </c>
    </row>
    <row r="55" spans="1:1">
      <c r="A55" s="71" t="s">
        <v>863</v>
      </c>
    </row>
    <row r="56" spans="1:1">
      <c r="A56" s="110" t="s">
        <v>864</v>
      </c>
    </row>
    <row r="57" spans="1:1">
      <c r="A57" s="71" t="s">
        <v>338</v>
      </c>
    </row>
    <row r="58" spans="1:1">
      <c r="A58" s="110" t="s">
        <v>339</v>
      </c>
    </row>
    <row r="59" spans="1:1">
      <c r="A59" s="71" t="s">
        <v>340</v>
      </c>
    </row>
    <row r="60" spans="1:1">
      <c r="A60" s="110" t="s">
        <v>341</v>
      </c>
    </row>
    <row r="61" spans="1:1">
      <c r="A61" s="71" t="s">
        <v>946</v>
      </c>
    </row>
    <row r="62" spans="1:1">
      <c r="A62" s="110" t="s">
        <v>947</v>
      </c>
    </row>
    <row r="63" spans="1:1">
      <c r="A63" s="71" t="s">
        <v>948</v>
      </c>
    </row>
    <row r="64" spans="1:1">
      <c r="A64" s="110" t="s">
        <v>949</v>
      </c>
    </row>
    <row r="65" spans="1:1">
      <c r="A65" s="71" t="s">
        <v>950</v>
      </c>
    </row>
    <row r="66" spans="1:1">
      <c r="A66" s="110" t="s">
        <v>951</v>
      </c>
    </row>
    <row r="67" spans="1:1">
      <c r="A67" s="71" t="s">
        <v>952</v>
      </c>
    </row>
    <row r="68" spans="1:1">
      <c r="A68" s="110" t="s">
        <v>871</v>
      </c>
    </row>
    <row r="69" spans="1:1">
      <c r="A69" s="71" t="s">
        <v>361</v>
      </c>
    </row>
    <row r="70" spans="1:1">
      <c r="A70" s="110" t="s">
        <v>437</v>
      </c>
    </row>
    <row r="71" spans="1:1">
      <c r="A71" s="71" t="s">
        <v>990</v>
      </c>
    </row>
    <row r="72" spans="1:1">
      <c r="A72" s="110" t="s">
        <v>991</v>
      </c>
    </row>
    <row r="73" spans="1:1">
      <c r="A73" s="71" t="s">
        <v>342</v>
      </c>
    </row>
    <row r="74" spans="1:1">
      <c r="A74" s="110" t="s">
        <v>343</v>
      </c>
    </row>
    <row r="75" spans="1:1">
      <c r="A75" s="72"/>
    </row>
    <row r="76" spans="1:1">
      <c r="A76" s="108" t="s">
        <v>440</v>
      </c>
    </row>
    <row r="77" spans="1:1">
      <c r="A77" s="71"/>
    </row>
    <row r="78" spans="1:1">
      <c r="A78" s="103" t="s">
        <v>402</v>
      </c>
    </row>
    <row r="79" spans="1:1">
      <c r="A79" s="104" t="s">
        <v>403</v>
      </c>
    </row>
    <row r="80" spans="1:1">
      <c r="A80" s="71" t="s">
        <v>872</v>
      </c>
    </row>
    <row r="81" spans="1:1">
      <c r="A81" s="129" t="s">
        <v>953</v>
      </c>
    </row>
    <row r="82" spans="1:1">
      <c r="A82" s="109" t="s">
        <v>435</v>
      </c>
    </row>
    <row r="83" spans="1:1">
      <c r="A83" s="135" t="s">
        <v>436</v>
      </c>
    </row>
    <row r="84" spans="1:1">
      <c r="A84" s="71" t="s">
        <v>874</v>
      </c>
    </row>
    <row r="85" spans="1:1">
      <c r="A85" s="110" t="s">
        <v>954</v>
      </c>
    </row>
    <row r="86" spans="1:1">
      <c r="A86" s="109" t="s">
        <v>593</v>
      </c>
    </row>
    <row r="87" spans="1:1">
      <c r="A87" s="135" t="s">
        <v>594</v>
      </c>
    </row>
    <row r="88" spans="1:1">
      <c r="A88" s="71"/>
    </row>
    <row r="89" spans="1:1">
      <c r="A89" s="103" t="s">
        <v>407</v>
      </c>
    </row>
    <row r="90" spans="1:1">
      <c r="A90" s="104" t="s">
        <v>408</v>
      </c>
    </row>
    <row r="91" spans="1:1">
      <c r="A91" s="71" t="s">
        <v>876</v>
      </c>
    </row>
    <row r="92" spans="1:1">
      <c r="A92" s="110" t="s">
        <v>955</v>
      </c>
    </row>
    <row r="93" spans="1:1">
      <c r="A93" s="102" t="s">
        <v>438</v>
      </c>
    </row>
    <row r="94" spans="1:1">
      <c r="A94" s="110" t="s">
        <v>439</v>
      </c>
    </row>
    <row r="95" spans="1:1">
      <c r="A95" s="71" t="s">
        <v>878</v>
      </c>
    </row>
    <row r="96" spans="1:1">
      <c r="A96" s="110" t="s">
        <v>956</v>
      </c>
    </row>
    <row r="97" spans="1:1">
      <c r="A97" s="102" t="s">
        <v>595</v>
      </c>
    </row>
    <row r="98" spans="1:1">
      <c r="A98" s="136" t="s">
        <v>596</v>
      </c>
    </row>
    <row r="99" spans="1:1">
      <c r="A99" s="71"/>
    </row>
    <row r="100" spans="1:1">
      <c r="A100" s="108" t="s">
        <v>415</v>
      </c>
    </row>
    <row r="101" spans="1:1">
      <c r="A101" s="34"/>
    </row>
    <row r="102" spans="1:1">
      <c r="A102" s="71" t="s">
        <v>957</v>
      </c>
    </row>
    <row r="103" spans="1:1">
      <c r="A103" s="110" t="s">
        <v>958</v>
      </c>
    </row>
    <row r="104" spans="1:1">
      <c r="A104" s="71" t="s">
        <v>959</v>
      </c>
    </row>
    <row r="105" spans="1:1">
      <c r="A105" s="110" t="s">
        <v>960</v>
      </c>
    </row>
    <row r="106" spans="1:1">
      <c r="A106" s="71" t="s">
        <v>410</v>
      </c>
    </row>
    <row r="107" spans="1:1">
      <c r="A107" s="110" t="s">
        <v>411</v>
      </c>
    </row>
    <row r="108" spans="1:1">
      <c r="A108" s="71" t="s">
        <v>427</v>
      </c>
    </row>
    <row r="109" spans="1:1">
      <c r="A109" s="110" t="s">
        <v>428</v>
      </c>
    </row>
    <row r="110" spans="1:1">
      <c r="A110" s="3"/>
    </row>
    <row r="111" spans="1:1">
      <c r="A111" s="108" t="s">
        <v>416</v>
      </c>
    </row>
    <row r="112" spans="1:1">
      <c r="A112" s="4"/>
    </row>
    <row r="113" spans="1:1">
      <c r="A113" s="71" t="s">
        <v>880</v>
      </c>
    </row>
    <row r="114" spans="1:1">
      <c r="A114" s="110" t="s">
        <v>961</v>
      </c>
    </row>
    <row r="115" spans="1:1">
      <c r="A115" s="71" t="s">
        <v>882</v>
      </c>
    </row>
    <row r="116" spans="1:1">
      <c r="A116" s="110" t="s">
        <v>883</v>
      </c>
    </row>
    <row r="117" spans="1:1">
      <c r="A117" s="71" t="s">
        <v>884</v>
      </c>
    </row>
    <row r="118" spans="1:1">
      <c r="A118" s="110" t="s">
        <v>962</v>
      </c>
    </row>
    <row r="119" spans="1:1">
      <c r="A119" s="71" t="s">
        <v>885</v>
      </c>
    </row>
    <row r="120" spans="1:1">
      <c r="A120" s="129" t="s">
        <v>886</v>
      </c>
    </row>
    <row r="121" spans="1:1">
      <c r="A121" s="71" t="s">
        <v>887</v>
      </c>
    </row>
    <row r="122" spans="1:1">
      <c r="A122" s="110" t="s">
        <v>888</v>
      </c>
    </row>
    <row r="123" spans="1:1">
      <c r="A123" s="71" t="s">
        <v>889</v>
      </c>
    </row>
    <row r="124" spans="1:1">
      <c r="A124" s="110" t="s">
        <v>890</v>
      </c>
    </row>
    <row r="125" spans="1:1">
      <c r="A125" s="35"/>
    </row>
    <row r="126" spans="1:1">
      <c r="A126" s="108" t="s">
        <v>417</v>
      </c>
    </row>
    <row r="127" spans="1:1">
      <c r="A127" s="34"/>
    </row>
    <row r="128" spans="1:1">
      <c r="A128" s="71" t="s">
        <v>963</v>
      </c>
    </row>
    <row r="129" spans="1:1">
      <c r="A129" s="72" t="s">
        <v>1075</v>
      </c>
    </row>
    <row r="130" spans="1:1">
      <c r="A130" s="71" t="s">
        <v>964</v>
      </c>
    </row>
    <row r="131" spans="1:1">
      <c r="A131" s="110" t="s">
        <v>965</v>
      </c>
    </row>
    <row r="132" spans="1:1">
      <c r="A132" s="556" t="s">
        <v>894</v>
      </c>
    </row>
    <row r="133" spans="1:1">
      <c r="A133" s="129" t="s">
        <v>895</v>
      </c>
    </row>
    <row r="134" spans="1:1">
      <c r="A134" s="71" t="s">
        <v>966</v>
      </c>
    </row>
    <row r="135" spans="1:1">
      <c r="A135" s="72" t="s">
        <v>967</v>
      </c>
    </row>
    <row r="136" spans="1:1">
      <c r="A136" s="71" t="s">
        <v>1038</v>
      </c>
    </row>
    <row r="137" spans="1:1">
      <c r="A137" s="72" t="s">
        <v>1039</v>
      </c>
    </row>
    <row r="138" spans="1:1">
      <c r="A138" s="71" t="s">
        <v>1294</v>
      </c>
    </row>
    <row r="139" spans="1:1">
      <c r="A139" s="72" t="s">
        <v>1295</v>
      </c>
    </row>
    <row r="140" spans="1:1">
      <c r="A140" s="71" t="s">
        <v>897</v>
      </c>
    </row>
    <row r="141" spans="1:1">
      <c r="A141" s="72" t="s">
        <v>968</v>
      </c>
    </row>
    <row r="142" spans="1:1">
      <c r="A142" s="71" t="s">
        <v>969</v>
      </c>
    </row>
    <row r="143" spans="1:1">
      <c r="A143" s="72" t="s">
        <v>970</v>
      </c>
    </row>
    <row r="144" spans="1:1">
      <c r="A144" s="71" t="s">
        <v>971</v>
      </c>
    </row>
    <row r="145" spans="1:1">
      <c r="A145" s="72" t="s">
        <v>1076</v>
      </c>
    </row>
    <row r="146" spans="1:1">
      <c r="A146" s="71" t="s">
        <v>1078</v>
      </c>
    </row>
    <row r="147" spans="1:1">
      <c r="A147" s="72" t="s">
        <v>1079</v>
      </c>
    </row>
    <row r="148" spans="1:1">
      <c r="A148" s="71" t="s">
        <v>972</v>
      </c>
    </row>
    <row r="149" spans="1:1">
      <c r="A149" s="72" t="s">
        <v>1077</v>
      </c>
    </row>
    <row r="150" spans="1:1">
      <c r="A150" s="71" t="s">
        <v>973</v>
      </c>
    </row>
    <row r="151" spans="1:1">
      <c r="A151" s="110" t="s">
        <v>974</v>
      </c>
    </row>
    <row r="152" spans="1:1">
      <c r="A152" s="35"/>
    </row>
    <row r="153" spans="1:1">
      <c r="A153" s="108" t="s">
        <v>418</v>
      </c>
    </row>
    <row r="154" spans="1:1">
      <c r="A154" s="35"/>
    </row>
    <row r="155" spans="1:1">
      <c r="A155" s="71" t="s">
        <v>975</v>
      </c>
    </row>
    <row r="156" spans="1:1">
      <c r="A156" s="72" t="s">
        <v>976</v>
      </c>
    </row>
    <row r="157" spans="1:1">
      <c r="A157" s="71" t="s">
        <v>905</v>
      </c>
    </row>
    <row r="158" spans="1:1">
      <c r="A158" s="72" t="s">
        <v>977</v>
      </c>
    </row>
    <row r="159" spans="1:1">
      <c r="A159" s="71" t="s">
        <v>978</v>
      </c>
    </row>
    <row r="160" spans="1:1">
      <c r="A160" s="72" t="s">
        <v>979</v>
      </c>
    </row>
    <row r="161" spans="1:5">
      <c r="A161" s="71" t="s">
        <v>980</v>
      </c>
    </row>
    <row r="162" spans="1:5">
      <c r="A162" s="110" t="s">
        <v>910</v>
      </c>
    </row>
    <row r="163" spans="1:5">
      <c r="A163" s="71" t="s">
        <v>911</v>
      </c>
    </row>
    <row r="164" spans="1:5">
      <c r="A164" s="110" t="s">
        <v>912</v>
      </c>
    </row>
    <row r="165" spans="1:5">
      <c r="A165" s="71" t="s">
        <v>981</v>
      </c>
    </row>
    <row r="166" spans="1:5">
      <c r="A166" s="110" t="s">
        <v>982</v>
      </c>
    </row>
    <row r="167" spans="1:5">
      <c r="A167" s="93" t="s">
        <v>983</v>
      </c>
    </row>
    <row r="168" spans="1:5">
      <c r="A168" s="129" t="s">
        <v>916</v>
      </c>
    </row>
    <row r="169" spans="1:5">
      <c r="A169" s="93" t="s">
        <v>917</v>
      </c>
    </row>
    <row r="170" spans="1:5">
      <c r="A170" s="129" t="s">
        <v>918</v>
      </c>
    </row>
    <row r="171" spans="1:5">
      <c r="A171" s="5"/>
    </row>
    <row r="172" spans="1:5">
      <c r="A172" s="108" t="s">
        <v>1231</v>
      </c>
    </row>
    <row r="173" spans="1:5" ht="27.75" customHeight="1">
      <c r="A173" s="682" t="s">
        <v>1229</v>
      </c>
      <c r="B173" s="682"/>
      <c r="C173" s="682"/>
      <c r="D173" s="682"/>
      <c r="E173" s="682"/>
    </row>
    <row r="174" spans="1:5">
      <c r="A174" s="105" t="s">
        <v>984</v>
      </c>
    </row>
    <row r="175" spans="1:5">
      <c r="A175" s="550" t="s">
        <v>920</v>
      </c>
    </row>
    <row r="176" spans="1:5">
      <c r="A176" s="105" t="s">
        <v>921</v>
      </c>
    </row>
    <row r="177" spans="1:1">
      <c r="A177" s="550" t="s">
        <v>922</v>
      </c>
    </row>
    <row r="178" spans="1:1">
      <c r="A178" s="105" t="s">
        <v>985</v>
      </c>
    </row>
    <row r="179" spans="1:1">
      <c r="A179" s="550" t="s">
        <v>986</v>
      </c>
    </row>
    <row r="180" spans="1:1">
      <c r="A180" s="5"/>
    </row>
    <row r="185" spans="1:1">
      <c r="A185" s="41" t="s">
        <v>135</v>
      </c>
    </row>
    <row r="186" spans="1:1" ht="25.5">
      <c r="A186" s="70" t="s">
        <v>1086</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7"/>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27" t="s">
        <v>1273</v>
      </c>
      <c r="J1" s="352" t="str">
        <f>Naslovnica!A20</f>
        <v>Rujan 2016.</v>
      </c>
    </row>
    <row r="2" spans="1:11" ht="12.75" customHeight="1">
      <c r="A2" s="111" t="s">
        <v>1274</v>
      </c>
      <c r="J2" s="112" t="str">
        <f>Naslovnica!A24</f>
        <v>September 2016</v>
      </c>
    </row>
    <row r="3" spans="1:11" ht="12.75" customHeight="1"/>
    <row r="4" spans="1:11" ht="51" customHeight="1">
      <c r="A4" s="768" t="s">
        <v>485</v>
      </c>
      <c r="B4" s="761" t="s">
        <v>486</v>
      </c>
      <c r="C4" s="749" t="s">
        <v>776</v>
      </c>
      <c r="D4" s="749"/>
      <c r="E4" s="775" t="s">
        <v>1032</v>
      </c>
      <c r="F4" s="775"/>
      <c r="G4" s="775"/>
      <c r="H4" s="775"/>
      <c r="I4" s="775"/>
      <c r="J4" s="357"/>
    </row>
    <row r="5" spans="1:11" ht="10.5" customHeight="1">
      <c r="A5" s="768"/>
      <c r="B5" s="761"/>
      <c r="C5" s="712"/>
      <c r="D5" s="712"/>
      <c r="E5" s="771" t="s">
        <v>1296</v>
      </c>
      <c r="F5" s="791"/>
      <c r="G5" s="714"/>
      <c r="H5" s="714"/>
      <c r="I5" s="714"/>
      <c r="J5" s="712"/>
    </row>
    <row r="6" spans="1:11" ht="33.75" customHeight="1">
      <c r="A6" s="797"/>
      <c r="B6" s="761"/>
      <c r="C6" s="367" t="str">
        <f>Naslovnica!A20</f>
        <v>Rujan 2016.</v>
      </c>
      <c r="D6" s="369" t="str">
        <f>'5 Tablica 3,4'!A8</f>
        <v>Kolovoz 2016.</v>
      </c>
      <c r="E6" s="367" t="str">
        <f>Naslovnica!A20</f>
        <v>Rujan 2016.</v>
      </c>
      <c r="F6" s="369" t="str">
        <f>'5 Tablica 3,4'!A8</f>
        <v>Kolovoz 2016.</v>
      </c>
      <c r="G6" s="409" t="s">
        <v>188</v>
      </c>
      <c r="H6" s="409" t="s">
        <v>189</v>
      </c>
      <c r="I6" s="406" t="s">
        <v>163</v>
      </c>
      <c r="J6" s="406" t="s">
        <v>190</v>
      </c>
    </row>
    <row r="7" spans="1:11" ht="46.5" customHeight="1">
      <c r="A7" s="797"/>
      <c r="B7" s="761"/>
      <c r="C7" s="370" t="str">
        <f>Naslovnica!A24</f>
        <v>September 2016</v>
      </c>
      <c r="D7" s="371" t="str">
        <f>'5 Tablica 3,4'!B8</f>
        <v>August 2016</v>
      </c>
      <c r="E7" s="370" t="str">
        <f>Naslovnica!A24</f>
        <v>September 2016</v>
      </c>
      <c r="F7" s="371" t="str">
        <f>'5 Tablica 3,4'!B8</f>
        <v>August 2016</v>
      </c>
      <c r="G7" s="370" t="s">
        <v>165</v>
      </c>
      <c r="H7" s="370" t="s">
        <v>191</v>
      </c>
      <c r="I7" s="372" t="s">
        <v>192</v>
      </c>
      <c r="J7" s="397" t="s">
        <v>168</v>
      </c>
    </row>
    <row r="8" spans="1:11" ht="12.75" customHeight="1">
      <c r="A8" s="203" t="s">
        <v>1065</v>
      </c>
      <c r="B8" s="203" t="s">
        <v>567</v>
      </c>
      <c r="C8" s="204">
        <v>152.73949999999999</v>
      </c>
      <c r="D8" s="204">
        <v>149.81059999999999</v>
      </c>
      <c r="E8" s="166">
        <v>1.9550685999522057E-2</v>
      </c>
      <c r="F8" s="166">
        <v>1.0957791112298724E-2</v>
      </c>
      <c r="G8" s="166">
        <v>2.9448635912063075E-2</v>
      </c>
      <c r="H8" s="166">
        <v>6.5189177352416708E-2</v>
      </c>
      <c r="I8" s="166">
        <v>9.3085526760030124E-2</v>
      </c>
      <c r="J8" s="205" t="s">
        <v>566</v>
      </c>
      <c r="K8" s="87"/>
    </row>
    <row r="9" spans="1:11" ht="12.75" customHeight="1">
      <c r="A9" s="203" t="s">
        <v>1065</v>
      </c>
      <c r="B9" s="203" t="s">
        <v>568</v>
      </c>
      <c r="C9" s="204">
        <v>253.18520000000001</v>
      </c>
      <c r="D9" s="204">
        <v>248.1867</v>
      </c>
      <c r="E9" s="166">
        <v>2.0140080028462473E-2</v>
      </c>
      <c r="F9" s="166">
        <v>1.0569609867466575E-2</v>
      </c>
      <c r="G9" s="166">
        <v>3.037421211647659E-2</v>
      </c>
      <c r="H9" s="166">
        <v>6.4805083437738248E-2</v>
      </c>
      <c r="I9" s="166">
        <v>8.1886624059141155E-2</v>
      </c>
      <c r="J9" s="205" t="s">
        <v>176</v>
      </c>
      <c r="K9" s="87"/>
    </row>
    <row r="10" spans="1:11" ht="12.75" customHeight="1">
      <c r="A10" s="203" t="s">
        <v>1065</v>
      </c>
      <c r="B10" s="203" t="s">
        <v>569</v>
      </c>
      <c r="C10" s="204">
        <v>246.17949999999999</v>
      </c>
      <c r="D10" s="204">
        <v>241.4933</v>
      </c>
      <c r="E10" s="166">
        <v>1.9405093226188823E-2</v>
      </c>
      <c r="F10" s="166">
        <v>1.0150727872484116E-2</v>
      </c>
      <c r="G10" s="166">
        <v>2.904428853761545E-2</v>
      </c>
      <c r="H10" s="166">
        <v>6.2044160902303629E-2</v>
      </c>
      <c r="I10" s="166">
        <v>8.1076812380334262E-2</v>
      </c>
      <c r="J10" s="205" t="s">
        <v>177</v>
      </c>
      <c r="K10" s="87"/>
    </row>
    <row r="11" spans="1:11" ht="12.75" customHeight="1">
      <c r="A11" s="203" t="s">
        <v>1065</v>
      </c>
      <c r="B11" s="206" t="s">
        <v>570</v>
      </c>
      <c r="C11" s="204">
        <v>266.68819999999999</v>
      </c>
      <c r="D11" s="204">
        <v>261.38099999999997</v>
      </c>
      <c r="E11" s="166">
        <v>2.0304459773281238E-2</v>
      </c>
      <c r="F11" s="166">
        <v>1.00634987371356E-2</v>
      </c>
      <c r="G11" s="166">
        <v>3.0775438707697503E-2</v>
      </c>
      <c r="H11" s="166">
        <v>6.3168222022628548E-2</v>
      </c>
      <c r="I11" s="166">
        <v>8.1143897298759038E-2</v>
      </c>
      <c r="J11" s="205" t="s">
        <v>175</v>
      </c>
    </row>
    <row r="12" spans="1:11" ht="12.75" customHeight="1">
      <c r="A12" s="203" t="s">
        <v>1065</v>
      </c>
      <c r="B12" s="206" t="s">
        <v>571</v>
      </c>
      <c r="C12" s="204">
        <v>130.78720000000001</v>
      </c>
      <c r="D12" s="204">
        <v>128.35239999999999</v>
      </c>
      <c r="E12" s="166">
        <v>1.8969649184588867E-2</v>
      </c>
      <c r="F12" s="166">
        <v>1.015487702469885E-2</v>
      </c>
      <c r="G12" s="166">
        <v>2.7852983776723569E-2</v>
      </c>
      <c r="H12" s="166">
        <v>6.9831321477329844E-2</v>
      </c>
      <c r="I12" s="166">
        <v>6.9451968049538682E-2</v>
      </c>
      <c r="J12" s="205" t="s">
        <v>565</v>
      </c>
    </row>
    <row r="13" spans="1:11" ht="12.75" customHeight="1">
      <c r="A13" s="203" t="s">
        <v>1065</v>
      </c>
      <c r="B13" s="206" t="s">
        <v>572</v>
      </c>
      <c r="C13" s="204">
        <v>196.52760000000001</v>
      </c>
      <c r="D13" s="204">
        <v>192.7604</v>
      </c>
      <c r="E13" s="166">
        <v>1.9543433194784833E-2</v>
      </c>
      <c r="F13" s="166">
        <v>9.8326990022710517E-3</v>
      </c>
      <c r="G13" s="166">
        <v>2.8418566706210312E-2</v>
      </c>
      <c r="H13" s="166">
        <v>6.2804837489407336E-2</v>
      </c>
      <c r="I13" s="166">
        <v>8.834373519709815E-2</v>
      </c>
      <c r="J13" s="205" t="s">
        <v>178</v>
      </c>
    </row>
    <row r="14" spans="1:11" ht="12.75" customHeight="1">
      <c r="A14" s="206" t="s">
        <v>1066</v>
      </c>
      <c r="B14" s="206" t="s">
        <v>573</v>
      </c>
      <c r="C14" s="204">
        <v>137.8443</v>
      </c>
      <c r="D14" s="204">
        <v>135.08420000000001</v>
      </c>
      <c r="E14" s="166">
        <v>2.0432441395810866E-2</v>
      </c>
      <c r="F14" s="166">
        <v>9.4741750637442248E-3</v>
      </c>
      <c r="G14" s="166">
        <v>3.6671953649033202E-2</v>
      </c>
      <c r="H14" s="166">
        <v>5.9231021037958707E-2</v>
      </c>
      <c r="I14" s="166">
        <v>2.9510578400585574E-2</v>
      </c>
      <c r="J14" s="205" t="s">
        <v>180</v>
      </c>
    </row>
    <row r="15" spans="1:11" ht="12.75" customHeight="1">
      <c r="A15" s="206" t="s">
        <v>1066</v>
      </c>
      <c r="B15" s="206" t="s">
        <v>574</v>
      </c>
      <c r="C15" s="204">
        <v>160.5017</v>
      </c>
      <c r="D15" s="204">
        <v>157.43610000000001</v>
      </c>
      <c r="E15" s="166">
        <v>1.9472027063678465E-2</v>
      </c>
      <c r="F15" s="166">
        <v>1.0275625213367034E-2</v>
      </c>
      <c r="G15" s="166">
        <v>3.9440689689116668E-2</v>
      </c>
      <c r="H15" s="166">
        <v>6.3691587050802176E-2</v>
      </c>
      <c r="I15" s="166">
        <v>5.8432000998307254E-2</v>
      </c>
      <c r="J15" s="205" t="s">
        <v>182</v>
      </c>
    </row>
    <row r="16" spans="1:11" ht="12.75" customHeight="1">
      <c r="A16" s="206" t="s">
        <v>1066</v>
      </c>
      <c r="B16" s="206" t="s">
        <v>575</v>
      </c>
      <c r="C16" s="204">
        <v>147.81979999999999</v>
      </c>
      <c r="D16" s="204">
        <v>144.86799999999999</v>
      </c>
      <c r="E16" s="166">
        <v>2.0375790374685863E-2</v>
      </c>
      <c r="F16" s="166">
        <v>1.0041993283026972E-2</v>
      </c>
      <c r="G16" s="166">
        <v>4.1835583998195716E-2</v>
      </c>
      <c r="H16" s="166">
        <v>6.449025092104238E-2</v>
      </c>
      <c r="I16" s="166">
        <v>3.8283960519826632E-2</v>
      </c>
      <c r="J16" s="205" t="s">
        <v>181</v>
      </c>
    </row>
    <row r="17" spans="1:10" ht="12.75" customHeight="1">
      <c r="A17" s="203" t="s">
        <v>1013</v>
      </c>
      <c r="B17" s="203" t="s">
        <v>576</v>
      </c>
      <c r="C17" s="204">
        <v>181.59719999999999</v>
      </c>
      <c r="D17" s="204">
        <v>175.92400000000001</v>
      </c>
      <c r="E17" s="166">
        <v>3.2248016188808688E-2</v>
      </c>
      <c r="F17" s="166">
        <v>1.5420277006263765E-2</v>
      </c>
      <c r="G17" s="166">
        <v>8.1155806717796028E-2</v>
      </c>
      <c r="H17" s="166">
        <v>0.10643239508531713</v>
      </c>
      <c r="I17" s="166">
        <v>7.9958001372369747E-2</v>
      </c>
      <c r="J17" s="205" t="s">
        <v>179</v>
      </c>
    </row>
    <row r="18" spans="1:10" ht="12.75" customHeight="1">
      <c r="A18" s="203" t="s">
        <v>1013</v>
      </c>
      <c r="B18" s="203" t="s">
        <v>1080</v>
      </c>
      <c r="C18" s="204">
        <v>108.4329</v>
      </c>
      <c r="D18" s="204">
        <v>104.5283</v>
      </c>
      <c r="E18" s="166">
        <v>3.7354477208564593E-2</v>
      </c>
      <c r="F18" s="166">
        <v>1.1973879748091588E-2</v>
      </c>
      <c r="G18" s="166">
        <v>8.5372042532874198E-2</v>
      </c>
      <c r="H18" s="166" t="s">
        <v>1017</v>
      </c>
      <c r="I18" s="166" t="s">
        <v>1017</v>
      </c>
      <c r="J18" s="205" t="s">
        <v>1081</v>
      </c>
    </row>
    <row r="19" spans="1:10" ht="12.75" customHeight="1">
      <c r="A19" s="206" t="s">
        <v>1012</v>
      </c>
      <c r="B19" s="203" t="s">
        <v>577</v>
      </c>
      <c r="C19" s="204">
        <v>231.92250000000001</v>
      </c>
      <c r="D19" s="204">
        <v>227.81800000000001</v>
      </c>
      <c r="E19" s="166">
        <v>1.8016574634137781E-2</v>
      </c>
      <c r="F19" s="166">
        <v>1.1239496124702052E-2</v>
      </c>
      <c r="G19" s="166">
        <v>3.8696770275463178E-2</v>
      </c>
      <c r="H19" s="166">
        <v>5.6603197657201822E-2</v>
      </c>
      <c r="I19" s="166">
        <v>7.5122441100495152E-2</v>
      </c>
      <c r="J19" s="205" t="s">
        <v>184</v>
      </c>
    </row>
    <row r="20" spans="1:10" ht="12.75" customHeight="1">
      <c r="A20" s="206" t="s">
        <v>1012</v>
      </c>
      <c r="B20" s="203" t="s">
        <v>578</v>
      </c>
      <c r="C20" s="204">
        <v>245.8886</v>
      </c>
      <c r="D20" s="204">
        <v>241.6028</v>
      </c>
      <c r="E20" s="166">
        <v>1.7739032825778486E-2</v>
      </c>
      <c r="F20" s="166">
        <v>1.1062976441166493E-2</v>
      </c>
      <c r="G20" s="166">
        <v>4.1776805388849897E-2</v>
      </c>
      <c r="H20" s="166">
        <v>6.0546696409932613E-2</v>
      </c>
      <c r="I20" s="166">
        <v>7.6161388256970719E-2</v>
      </c>
      <c r="J20" s="205" t="s">
        <v>183</v>
      </c>
    </row>
    <row r="21" spans="1:10" ht="12.75" customHeight="1">
      <c r="A21" s="206" t="s">
        <v>1012</v>
      </c>
      <c r="B21" s="206" t="s">
        <v>579</v>
      </c>
      <c r="C21" s="204">
        <v>211.37979999999999</v>
      </c>
      <c r="D21" s="204">
        <v>207.26900000000001</v>
      </c>
      <c r="E21" s="166">
        <v>1.9833163666539536E-2</v>
      </c>
      <c r="F21" s="166">
        <v>1.198401480363937E-2</v>
      </c>
      <c r="G21" s="166">
        <v>4.0293829887338289E-2</v>
      </c>
      <c r="H21" s="166">
        <v>5.7791776259162701E-2</v>
      </c>
      <c r="I21" s="166">
        <v>7.0612748177812712E-2</v>
      </c>
      <c r="J21" s="205" t="s">
        <v>185</v>
      </c>
    </row>
    <row r="22" spans="1:10" ht="12.75" customHeight="1">
      <c r="A22" s="206" t="s">
        <v>1012</v>
      </c>
      <c r="B22" s="206" t="s">
        <v>1064</v>
      </c>
      <c r="C22" s="204">
        <v>108.27970000000001</v>
      </c>
      <c r="D22" s="204">
        <v>105.9773</v>
      </c>
      <c r="E22" s="166">
        <v>2.1725407233435894E-2</v>
      </c>
      <c r="F22" s="166">
        <v>1.2242157263533527E-2</v>
      </c>
      <c r="G22" s="166">
        <v>6.6254068132917787E-2</v>
      </c>
      <c r="H22" s="166" t="s">
        <v>1017</v>
      </c>
      <c r="I22" s="166" t="s">
        <v>1017</v>
      </c>
      <c r="J22" s="205">
        <v>42314</v>
      </c>
    </row>
    <row r="23" spans="1:10" ht="12.75" customHeight="1">
      <c r="A23" s="206" t="s">
        <v>1012</v>
      </c>
      <c r="B23" s="206" t="s">
        <v>580</v>
      </c>
      <c r="C23" s="204">
        <v>164.28870000000001</v>
      </c>
      <c r="D23" s="204">
        <v>162.65899999999999</v>
      </c>
      <c r="E23" s="166">
        <v>1.001911975359503E-2</v>
      </c>
      <c r="F23" s="166">
        <v>5.8150392100845697E-3</v>
      </c>
      <c r="G23" s="166">
        <v>3.6245216576270139E-2</v>
      </c>
      <c r="H23" s="166">
        <v>4.4796422391342995E-2</v>
      </c>
      <c r="I23" s="166">
        <v>5.7484850060362191E-2</v>
      </c>
      <c r="J23" s="205" t="s">
        <v>187</v>
      </c>
    </row>
    <row r="24" spans="1:10" ht="12.75" customHeight="1">
      <c r="A24" s="206" t="s">
        <v>1012</v>
      </c>
      <c r="B24" s="203" t="s">
        <v>581</v>
      </c>
      <c r="C24" s="204">
        <v>206.8176</v>
      </c>
      <c r="D24" s="204">
        <v>201.8133</v>
      </c>
      <c r="E24" s="166">
        <v>2.4796680892686461E-2</v>
      </c>
      <c r="F24" s="166">
        <v>1.4563404525720292E-2</v>
      </c>
      <c r="G24" s="166">
        <v>7.2310508059791195E-2</v>
      </c>
      <c r="H24" s="166">
        <v>9.3405233941316376E-2</v>
      </c>
      <c r="I24" s="166">
        <v>7.7079802989669766E-2</v>
      </c>
      <c r="J24" s="205" t="s">
        <v>186</v>
      </c>
    </row>
    <row r="25" spans="1:10" ht="12.75" customHeight="1">
      <c r="A25" s="51" t="s">
        <v>487</v>
      </c>
    </row>
    <row r="26" spans="1:10" ht="12.75" customHeight="1">
      <c r="A26" s="51"/>
    </row>
    <row r="27" spans="1:10" ht="12.75" customHeight="1">
      <c r="A27" s="51"/>
    </row>
    <row r="28" spans="1:10" ht="12.75" customHeight="1">
      <c r="A28" s="654"/>
    </row>
    <row r="29" spans="1:10" ht="12.75" customHeight="1"/>
    <row r="30" spans="1:10" ht="12.75" customHeight="1"/>
    <row r="31" spans="1:10" ht="12.75" customHeight="1"/>
    <row r="32" spans="1:10" ht="12.75" customHeight="1"/>
    <row r="33" spans="1:11" ht="12.75" customHeight="1">
      <c r="A33" s="444" t="s">
        <v>342</v>
      </c>
      <c r="J33" s="352" t="str">
        <f>Naslovnica!A20</f>
        <v>Rujan 2016.</v>
      </c>
    </row>
    <row r="34" spans="1:11" ht="12.75" customHeight="1">
      <c r="A34" s="122" t="s">
        <v>343</v>
      </c>
      <c r="J34" s="112" t="str">
        <f>Naslovnica!A24</f>
        <v>September 2016</v>
      </c>
    </row>
    <row r="35" spans="1:11" ht="12.75" customHeight="1"/>
    <row r="36" spans="1:11" ht="12.75" customHeight="1">
      <c r="K36" s="87"/>
    </row>
    <row r="37" spans="1:11" ht="12.75" customHeight="1"/>
    <row r="38" spans="1:11" ht="12.75" customHeight="1">
      <c r="K38" s="87"/>
    </row>
    <row r="39" spans="1:11" ht="12.75" customHeight="1">
      <c r="K39" s="87"/>
    </row>
    <row r="40" spans="1:11" ht="12.75" customHeight="1">
      <c r="K40" s="87"/>
    </row>
    <row r="41" spans="1:11" ht="12.75" customHeight="1">
      <c r="K41" s="87"/>
    </row>
    <row r="42" spans="1:11" ht="12.75" customHeight="1">
      <c r="K42" s="87"/>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c r="A66" s="51"/>
    </row>
    <row r="67" spans="1:10" ht="12.75" customHeight="1">
      <c r="A67" s="51" t="s">
        <v>487</v>
      </c>
    </row>
    <row r="68" spans="1:10" ht="12.75" customHeight="1"/>
    <row r="69" spans="1:10" ht="12.75" customHeight="1">
      <c r="A69" s="74" t="s">
        <v>305</v>
      </c>
    </row>
    <row r="70" spans="1:10" ht="12.75" customHeight="1"/>
    <row r="71" spans="1:10" ht="12.75" customHeight="1"/>
    <row r="72" spans="1:10" ht="12.75" customHeight="1"/>
    <row r="73" spans="1:10" ht="12.75" customHeight="1"/>
    <row r="74" spans="1:10" ht="12.75" customHeight="1"/>
    <row r="76" spans="1:10">
      <c r="J76" s="653" t="s">
        <v>353</v>
      </c>
    </row>
    <row r="77" spans="1:10" ht="12.75" customHeight="1"/>
  </sheetData>
  <mergeCells count="5">
    <mergeCell ref="A4:A7"/>
    <mergeCell ref="B4:B7"/>
    <mergeCell ref="C4:D4"/>
    <mergeCell ref="E4:I4"/>
    <mergeCell ref="E5:F5"/>
  </mergeCells>
  <hyperlinks>
    <hyperlink ref="A69" location="'2 Sadržaj'!A1" display="Sadržaj / Contents"/>
  </hyperlinks>
  <pageMargins left="0.7" right="0.7" top="0.75" bottom="0.75" header="0.3" footer="0.3"/>
  <pageSetup paperSize="9" scale="72"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24" t="s">
        <v>400</v>
      </c>
      <c r="B1" s="525"/>
      <c r="C1" s="525"/>
      <c r="D1" s="525"/>
      <c r="E1" s="525"/>
      <c r="F1" s="525"/>
      <c r="G1" s="525"/>
      <c r="H1" s="525"/>
      <c r="I1" s="525"/>
    </row>
    <row r="2" spans="1:9">
      <c r="A2" s="526" t="s">
        <v>401</v>
      </c>
      <c r="B2" s="525"/>
      <c r="C2" s="525"/>
      <c r="D2" s="525"/>
      <c r="E2" s="525"/>
      <c r="F2" s="525"/>
      <c r="G2" s="525"/>
      <c r="H2" s="525"/>
      <c r="I2" s="525"/>
    </row>
    <row r="4" spans="1:9">
      <c r="A4" s="97" t="s">
        <v>402</v>
      </c>
      <c r="I4" s="98"/>
    </row>
    <row r="5" spans="1:9">
      <c r="A5" s="99" t="s">
        <v>403</v>
      </c>
      <c r="I5" s="100"/>
    </row>
    <row r="7" spans="1:9" ht="26.25" customHeight="1">
      <c r="A7" s="801" t="s">
        <v>872</v>
      </c>
      <c r="B7" s="801"/>
      <c r="C7" s="801"/>
      <c r="D7" s="97"/>
      <c r="E7" s="801" t="s">
        <v>432</v>
      </c>
      <c r="F7" s="801"/>
      <c r="G7" s="801"/>
      <c r="H7" s="801"/>
      <c r="I7" s="97"/>
    </row>
    <row r="8" spans="1:9" ht="27.75" customHeight="1">
      <c r="A8" s="800" t="s">
        <v>873</v>
      </c>
      <c r="B8" s="800"/>
      <c r="C8" s="800"/>
      <c r="E8" s="800" t="s">
        <v>431</v>
      </c>
      <c r="F8" s="800"/>
      <c r="G8" s="800"/>
      <c r="H8" s="800"/>
    </row>
    <row r="10" spans="1:9" ht="26.25" customHeight="1">
      <c r="A10" s="410" t="s">
        <v>404</v>
      </c>
      <c r="B10" s="410" t="s">
        <v>430</v>
      </c>
      <c r="C10" s="410" t="s">
        <v>405</v>
      </c>
    </row>
    <row r="11" spans="1:9">
      <c r="A11" s="207" t="s">
        <v>429</v>
      </c>
      <c r="B11" s="632" t="s">
        <v>992</v>
      </c>
      <c r="C11" s="208">
        <v>214</v>
      </c>
    </row>
    <row r="12" spans="1:9">
      <c r="A12" s="207" t="s">
        <v>609</v>
      </c>
      <c r="B12" s="208">
        <v>49</v>
      </c>
      <c r="C12" s="208">
        <v>49</v>
      </c>
    </row>
    <row r="13" spans="1:9">
      <c r="A13" s="207" t="s">
        <v>669</v>
      </c>
      <c r="B13" s="208">
        <v>59</v>
      </c>
      <c r="C13" s="208">
        <v>59</v>
      </c>
    </row>
    <row r="14" spans="1:9">
      <c r="A14" s="207" t="s">
        <v>1011</v>
      </c>
      <c r="B14" s="208">
        <v>96</v>
      </c>
      <c r="C14" s="208">
        <v>95</v>
      </c>
    </row>
    <row r="15" spans="1:9">
      <c r="A15" s="207" t="s">
        <v>1083</v>
      </c>
      <c r="B15" s="208">
        <v>137</v>
      </c>
      <c r="C15" s="208">
        <v>135</v>
      </c>
    </row>
    <row r="16" spans="1:9">
      <c r="A16" s="51" t="s">
        <v>487</v>
      </c>
    </row>
    <row r="17" spans="1:9">
      <c r="A17" s="51"/>
    </row>
    <row r="23" spans="1:9">
      <c r="E23" s="51" t="s">
        <v>487</v>
      </c>
    </row>
    <row r="24" spans="1:9">
      <c r="E24" s="51"/>
    </row>
    <row r="25" spans="1:9" ht="27" customHeight="1">
      <c r="A25" s="801" t="s">
        <v>874</v>
      </c>
      <c r="B25" s="801"/>
      <c r="C25" s="801"/>
      <c r="E25" s="801" t="s">
        <v>589</v>
      </c>
      <c r="F25" s="801"/>
      <c r="G25" s="801"/>
      <c r="H25" s="802" t="s">
        <v>657</v>
      </c>
      <c r="I25" s="802"/>
    </row>
    <row r="26" spans="1:9" ht="30" customHeight="1">
      <c r="A26" s="800" t="s">
        <v>875</v>
      </c>
      <c r="B26" s="800"/>
      <c r="C26" s="800"/>
      <c r="E26" s="800" t="s">
        <v>590</v>
      </c>
      <c r="F26" s="800"/>
      <c r="G26" s="800"/>
      <c r="H26" s="137"/>
      <c r="I26" s="138"/>
    </row>
    <row r="28" spans="1:9" ht="27" customHeight="1">
      <c r="A28" s="410" t="s">
        <v>406</v>
      </c>
      <c r="B28" s="410" t="s">
        <v>430</v>
      </c>
      <c r="C28" s="410" t="s">
        <v>405</v>
      </c>
    </row>
    <row r="29" spans="1:9">
      <c r="A29" s="209" t="s">
        <v>1060</v>
      </c>
      <c r="B29" s="208">
        <v>126</v>
      </c>
      <c r="C29" s="208">
        <v>124</v>
      </c>
    </row>
    <row r="30" spans="1:9">
      <c r="A30" s="209" t="s">
        <v>1084</v>
      </c>
      <c r="B30" s="208">
        <v>137</v>
      </c>
      <c r="C30" s="208">
        <v>135</v>
      </c>
    </row>
    <row r="31" spans="1:9">
      <c r="A31" s="209" t="s">
        <v>1226</v>
      </c>
      <c r="B31" s="208">
        <v>146</v>
      </c>
      <c r="C31" s="208">
        <v>144</v>
      </c>
    </row>
    <row r="32" spans="1:9">
      <c r="A32" s="209" t="s">
        <v>1255</v>
      </c>
      <c r="B32" s="208">
        <v>166</v>
      </c>
      <c r="C32" s="208">
        <v>164</v>
      </c>
    </row>
    <row r="33" spans="1:9">
      <c r="A33" s="209" t="s">
        <v>1417</v>
      </c>
      <c r="B33" s="208">
        <v>179</v>
      </c>
      <c r="C33" s="208">
        <v>177</v>
      </c>
    </row>
    <row r="34" spans="1:9" ht="15">
      <c r="A34" s="51" t="s">
        <v>487</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487</v>
      </c>
    </row>
    <row r="41" spans="1:9">
      <c r="E41" s="51"/>
    </row>
    <row r="42" spans="1:9" ht="68.25" customHeight="1">
      <c r="A42" s="798" t="s">
        <v>994</v>
      </c>
      <c r="B42" s="798"/>
      <c r="C42" s="798"/>
      <c r="D42" s="798"/>
      <c r="E42" s="798"/>
      <c r="F42" s="798"/>
      <c r="G42" s="798"/>
      <c r="H42" s="798"/>
      <c r="I42" s="798"/>
    </row>
    <row r="44" spans="1:9" ht="69" customHeight="1">
      <c r="A44" s="799" t="s">
        <v>993</v>
      </c>
      <c r="B44" s="799"/>
      <c r="C44" s="799"/>
      <c r="D44" s="799"/>
      <c r="E44" s="799"/>
      <c r="F44" s="799"/>
      <c r="G44" s="799"/>
      <c r="H44" s="799"/>
      <c r="I44" s="799"/>
    </row>
    <row r="45" spans="1:9">
      <c r="A45" s="74" t="s">
        <v>305</v>
      </c>
    </row>
    <row r="46" spans="1:9">
      <c r="I46" s="101"/>
    </row>
    <row r="47" spans="1:9">
      <c r="I47" s="101" t="s">
        <v>1058</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407</v>
      </c>
      <c r="I1" s="98"/>
    </row>
    <row r="2" spans="1:9">
      <c r="A2" s="99" t="s">
        <v>408</v>
      </c>
      <c r="I2" s="100"/>
    </row>
    <row r="4" spans="1:9" ht="26.25" customHeight="1">
      <c r="A4" s="801" t="s">
        <v>876</v>
      </c>
      <c r="B4" s="801"/>
      <c r="C4" s="801"/>
      <c r="D4" s="97"/>
      <c r="E4" s="801" t="s">
        <v>433</v>
      </c>
      <c r="F4" s="801"/>
      <c r="G4" s="801"/>
      <c r="H4" s="801"/>
      <c r="I4" s="97"/>
    </row>
    <row r="5" spans="1:9" ht="27.75" customHeight="1">
      <c r="A5" s="800" t="s">
        <v>877</v>
      </c>
      <c r="B5" s="800"/>
      <c r="C5" s="800"/>
      <c r="E5" s="800" t="s">
        <v>434</v>
      </c>
      <c r="F5" s="800"/>
      <c r="G5" s="800"/>
      <c r="H5" s="800"/>
    </row>
    <row r="7" spans="1:9" ht="26.25" customHeight="1">
      <c r="A7" s="410" t="s">
        <v>404</v>
      </c>
      <c r="B7" s="410" t="s">
        <v>430</v>
      </c>
      <c r="C7" s="410" t="s">
        <v>405</v>
      </c>
    </row>
    <row r="8" spans="1:9">
      <c r="A8" s="207" t="s">
        <v>429</v>
      </c>
      <c r="B8" s="208">
        <v>8027</v>
      </c>
      <c r="C8" s="208">
        <v>8367</v>
      </c>
    </row>
    <row r="9" spans="1:9">
      <c r="A9" s="207" t="s">
        <v>609</v>
      </c>
      <c r="B9" s="208">
        <v>10639</v>
      </c>
      <c r="C9" s="208">
        <v>11091</v>
      </c>
    </row>
    <row r="10" spans="1:9">
      <c r="A10" s="207" t="s">
        <v>669</v>
      </c>
      <c r="B10" s="208">
        <v>13311</v>
      </c>
      <c r="C10" s="208">
        <v>13874</v>
      </c>
    </row>
    <row r="11" spans="1:9">
      <c r="A11" s="207" t="s">
        <v>1011</v>
      </c>
      <c r="B11" s="208">
        <v>14706</v>
      </c>
      <c r="C11" s="208">
        <v>15335</v>
      </c>
    </row>
    <row r="12" spans="1:9">
      <c r="A12" s="207" t="s">
        <v>1083</v>
      </c>
      <c r="B12" s="208">
        <v>14285</v>
      </c>
      <c r="C12" s="208">
        <v>14904</v>
      </c>
    </row>
    <row r="13" spans="1:9">
      <c r="A13" s="51" t="s">
        <v>487</v>
      </c>
    </row>
    <row r="14" spans="1:9">
      <c r="A14" s="51"/>
    </row>
    <row r="20" spans="1:9">
      <c r="E20" s="51" t="s">
        <v>487</v>
      </c>
    </row>
    <row r="22" spans="1:9" ht="27" customHeight="1">
      <c r="A22" s="801" t="s">
        <v>878</v>
      </c>
      <c r="B22" s="801"/>
      <c r="C22" s="801"/>
      <c r="E22" s="801" t="s">
        <v>591</v>
      </c>
      <c r="F22" s="801"/>
      <c r="G22" s="801"/>
      <c r="H22" s="802" t="s">
        <v>657</v>
      </c>
      <c r="I22" s="802"/>
    </row>
    <row r="23" spans="1:9" ht="30" customHeight="1">
      <c r="A23" s="800" t="s">
        <v>879</v>
      </c>
      <c r="B23" s="800"/>
      <c r="C23" s="800"/>
      <c r="E23" s="800" t="s">
        <v>592</v>
      </c>
      <c r="F23" s="800"/>
      <c r="G23" s="800"/>
      <c r="H23" s="137"/>
    </row>
    <row r="25" spans="1:9" ht="27" customHeight="1">
      <c r="A25" s="410" t="s">
        <v>406</v>
      </c>
      <c r="B25" s="410" t="s">
        <v>430</v>
      </c>
      <c r="C25" s="410" t="s">
        <v>405</v>
      </c>
    </row>
    <row r="26" spans="1:9">
      <c r="A26" s="209" t="s">
        <v>1060</v>
      </c>
      <c r="B26" s="208">
        <v>14547</v>
      </c>
      <c r="C26" s="208">
        <v>15181</v>
      </c>
    </row>
    <row r="27" spans="1:9">
      <c r="A27" s="209" t="s">
        <v>1084</v>
      </c>
      <c r="B27" s="208">
        <v>14285</v>
      </c>
      <c r="C27" s="208">
        <v>14904</v>
      </c>
    </row>
    <row r="28" spans="1:9">
      <c r="A28" s="209" t="s">
        <v>1226</v>
      </c>
      <c r="B28" s="208">
        <v>13915</v>
      </c>
      <c r="C28" s="208">
        <v>14502</v>
      </c>
    </row>
    <row r="29" spans="1:9">
      <c r="A29" s="209" t="s">
        <v>1255</v>
      </c>
      <c r="B29" s="208">
        <v>13535</v>
      </c>
      <c r="C29" s="208">
        <v>14097</v>
      </c>
    </row>
    <row r="30" spans="1:9">
      <c r="A30" s="209" t="s">
        <v>1417</v>
      </c>
      <c r="B30" s="208">
        <v>13312</v>
      </c>
      <c r="C30" s="208">
        <v>13851</v>
      </c>
    </row>
    <row r="31" spans="1:9" ht="15">
      <c r="A31" s="51" t="s">
        <v>487</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487</v>
      </c>
    </row>
    <row r="38" spans="1:5" ht="15">
      <c r="A38"/>
      <c r="B38"/>
      <c r="C38"/>
      <c r="E38" s="51"/>
    </row>
    <row r="39" spans="1:5">
      <c r="A39" s="74" t="s">
        <v>305</v>
      </c>
    </row>
    <row r="54" spans="9:9">
      <c r="I54" s="101"/>
    </row>
    <row r="55" spans="9:9">
      <c r="I55" s="101" t="s">
        <v>1059</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20" t="s">
        <v>419</v>
      </c>
      <c r="B1" s="335"/>
      <c r="C1" s="335"/>
      <c r="D1" s="336"/>
      <c r="E1" s="336"/>
      <c r="F1" s="336"/>
      <c r="G1" s="336"/>
      <c r="H1" s="336"/>
      <c r="I1" s="336"/>
      <c r="J1" s="336"/>
      <c r="K1" s="336"/>
      <c r="L1" s="336"/>
      <c r="M1" s="336"/>
      <c r="N1" s="336"/>
      <c r="O1" s="336"/>
      <c r="P1" s="336"/>
    </row>
    <row r="2" spans="1:16" ht="18">
      <c r="A2" s="337" t="s">
        <v>420</v>
      </c>
      <c r="B2" s="335"/>
      <c r="C2" s="335"/>
      <c r="D2" s="336"/>
      <c r="E2" s="336"/>
      <c r="F2" s="336"/>
      <c r="G2" s="336"/>
      <c r="H2" s="336"/>
      <c r="I2" s="336"/>
      <c r="J2" s="336"/>
      <c r="K2" s="336"/>
      <c r="L2" s="336"/>
      <c r="M2" s="336"/>
      <c r="N2" s="336"/>
      <c r="O2" s="336"/>
      <c r="P2" s="336"/>
    </row>
    <row r="3" spans="1:16" ht="12.75" customHeight="1">
      <c r="A3" s="480" t="s">
        <v>1370</v>
      </c>
    </row>
    <row r="4" spans="1:16" ht="12.75" customHeight="1">
      <c r="A4" s="123" t="s">
        <v>1371</v>
      </c>
      <c r="H4" s="87"/>
      <c r="J4" s="87"/>
    </row>
    <row r="5" spans="1:16" ht="12.75" customHeight="1">
      <c r="L5" s="803" t="s">
        <v>132</v>
      </c>
      <c r="M5" s="804"/>
      <c r="N5" s="804"/>
      <c r="O5" s="804"/>
      <c r="P5" s="804"/>
    </row>
    <row r="6" spans="1:16" ht="24" customHeight="1">
      <c r="A6" s="805" t="s">
        <v>490</v>
      </c>
      <c r="B6" s="807" t="s">
        <v>660</v>
      </c>
      <c r="C6" s="807"/>
      <c r="D6" s="807"/>
      <c r="E6" s="807"/>
      <c r="F6" s="807"/>
      <c r="G6" s="807" t="s">
        <v>661</v>
      </c>
      <c r="H6" s="807"/>
      <c r="I6" s="807"/>
      <c r="J6" s="807"/>
      <c r="K6" s="807"/>
      <c r="L6" s="807" t="s">
        <v>659</v>
      </c>
      <c r="M6" s="807"/>
      <c r="N6" s="807"/>
      <c r="O6" s="807"/>
      <c r="P6" s="807"/>
    </row>
    <row r="7" spans="1:16" ht="48" customHeight="1">
      <c r="A7" s="806"/>
      <c r="B7" s="805" t="s">
        <v>488</v>
      </c>
      <c r="C7" s="805"/>
      <c r="D7" s="805"/>
      <c r="E7" s="805" t="s">
        <v>1027</v>
      </c>
      <c r="F7" s="805"/>
      <c r="G7" s="805" t="s">
        <v>488</v>
      </c>
      <c r="H7" s="805"/>
      <c r="I7" s="805"/>
      <c r="J7" s="805" t="s">
        <v>1028</v>
      </c>
      <c r="K7" s="805"/>
      <c r="L7" s="805" t="s">
        <v>489</v>
      </c>
      <c r="M7" s="805"/>
      <c r="N7" s="805"/>
      <c r="O7" s="805" t="s">
        <v>1028</v>
      </c>
      <c r="P7" s="805"/>
    </row>
    <row r="8" spans="1:16" ht="24">
      <c r="A8" s="806"/>
      <c r="B8" s="411" t="s">
        <v>1372</v>
      </c>
      <c r="C8" s="411" t="s">
        <v>1373</v>
      </c>
      <c r="D8" s="412" t="s">
        <v>491</v>
      </c>
      <c r="E8" s="718" t="s">
        <v>1372</v>
      </c>
      <c r="F8" s="718" t="s">
        <v>1373</v>
      </c>
      <c r="G8" s="720" t="s">
        <v>1372</v>
      </c>
      <c r="H8" s="720" t="s">
        <v>1373</v>
      </c>
      <c r="I8" s="412" t="s">
        <v>491</v>
      </c>
      <c r="J8" s="720" t="s">
        <v>1372</v>
      </c>
      <c r="K8" s="720" t="s">
        <v>1373</v>
      </c>
      <c r="L8" s="720" t="s">
        <v>1372</v>
      </c>
      <c r="M8" s="720" t="s">
        <v>1373</v>
      </c>
      <c r="N8" s="412" t="s">
        <v>491</v>
      </c>
      <c r="O8" s="720" t="s">
        <v>1372</v>
      </c>
      <c r="P8" s="720" t="s">
        <v>1373</v>
      </c>
    </row>
    <row r="9" spans="1:16" ht="14.25" customHeight="1">
      <c r="A9" s="210" t="s">
        <v>1418</v>
      </c>
      <c r="B9" s="211">
        <v>0</v>
      </c>
      <c r="C9" s="211">
        <v>44255.677000000003</v>
      </c>
      <c r="D9" s="212" t="s">
        <v>996</v>
      </c>
      <c r="E9" s="213" t="s">
        <v>996</v>
      </c>
      <c r="F9" s="214">
        <v>9.630514989282182E-3</v>
      </c>
      <c r="G9" s="211">
        <v>150315.95524000001</v>
      </c>
      <c r="H9" s="211">
        <v>170761.75899999999</v>
      </c>
      <c r="I9" s="212">
        <v>113.60188526052038</v>
      </c>
      <c r="J9" s="213">
        <v>6.9241603875499907E-2</v>
      </c>
      <c r="K9" s="214">
        <v>7.9600554177761282E-2</v>
      </c>
      <c r="L9" s="211">
        <v>150315.95524000001</v>
      </c>
      <c r="M9" s="211">
        <v>215017.43599999999</v>
      </c>
      <c r="N9" s="215">
        <v>143.04365471828669</v>
      </c>
      <c r="O9" s="216">
        <v>2.2368025783454613E-2</v>
      </c>
      <c r="P9" s="214">
        <v>3.1898891938559E-2</v>
      </c>
    </row>
    <row r="10" spans="1:16" ht="14.25" customHeight="1">
      <c r="A10" s="210" t="s">
        <v>1419</v>
      </c>
      <c r="B10" s="211">
        <v>546142.88614999992</v>
      </c>
      <c r="C10" s="211">
        <v>465930.07789999997</v>
      </c>
      <c r="D10" s="212">
        <v>85.312853049234946</v>
      </c>
      <c r="E10" s="213">
        <v>0.12005157638680136</v>
      </c>
      <c r="F10" s="214">
        <v>0.10139143502817421</v>
      </c>
      <c r="G10" s="211">
        <v>411881.85362999997</v>
      </c>
      <c r="H10" s="211">
        <v>393807.43026999995</v>
      </c>
      <c r="I10" s="212">
        <v>95.611745649703579</v>
      </c>
      <c r="J10" s="213">
        <v>0.18972942763807094</v>
      </c>
      <c r="K10" s="214">
        <v>0.18357324188029758</v>
      </c>
      <c r="L10" s="211">
        <v>958024.73977999995</v>
      </c>
      <c r="M10" s="211">
        <v>859737.50816999993</v>
      </c>
      <c r="N10" s="215">
        <v>89.740637425232819</v>
      </c>
      <c r="O10" s="216">
        <v>0.14256052889642956</v>
      </c>
      <c r="P10" s="214">
        <v>0.12754627893823836</v>
      </c>
    </row>
    <row r="11" spans="1:16" ht="14.25" customHeight="1">
      <c r="A11" s="210" t="s">
        <v>1420</v>
      </c>
      <c r="B11" s="211">
        <v>48563.506139999998</v>
      </c>
      <c r="C11" s="211">
        <v>35506.839240000001</v>
      </c>
      <c r="D11" s="212">
        <v>73.114241664594942</v>
      </c>
      <c r="E11" s="213">
        <v>1.0675091839200198E-2</v>
      </c>
      <c r="F11" s="214">
        <v>7.7266730666633509E-3</v>
      </c>
      <c r="G11" s="211">
        <v>0</v>
      </c>
      <c r="H11" s="211">
        <v>0</v>
      </c>
      <c r="I11" s="212" t="s">
        <v>996</v>
      </c>
      <c r="J11" s="213" t="s">
        <v>996</v>
      </c>
      <c r="K11" s="214" t="s">
        <v>996</v>
      </c>
      <c r="L11" s="211">
        <v>48563.506139999998</v>
      </c>
      <c r="M11" s="211">
        <v>35506.839240000001</v>
      </c>
      <c r="N11" s="215">
        <v>73.114241664594942</v>
      </c>
      <c r="O11" s="216">
        <v>7.2265765516381667E-3</v>
      </c>
      <c r="P11" s="214">
        <v>5.267613869214525E-3</v>
      </c>
    </row>
    <row r="12" spans="1:16" ht="14.25" customHeight="1">
      <c r="A12" s="210" t="s">
        <v>1421</v>
      </c>
      <c r="B12" s="211">
        <v>1488594.89717</v>
      </c>
      <c r="C12" s="211">
        <v>1447043.8803800002</v>
      </c>
      <c r="D12" s="212">
        <v>97.208708906029884</v>
      </c>
      <c r="E12" s="213">
        <v>0.32721869777779033</v>
      </c>
      <c r="F12" s="214">
        <v>0.31489243244767545</v>
      </c>
      <c r="G12" s="211">
        <v>392835.54376999999</v>
      </c>
      <c r="H12" s="211">
        <v>401195.87430000002</v>
      </c>
      <c r="I12" s="212">
        <v>102.12820114233219</v>
      </c>
      <c r="J12" s="214">
        <v>0.18095592757608148</v>
      </c>
      <c r="K12" s="214">
        <v>0.1870173633436949</v>
      </c>
      <c r="L12" s="211">
        <v>1881430.4409400001</v>
      </c>
      <c r="M12" s="211">
        <v>1848239.75468</v>
      </c>
      <c r="N12" s="215">
        <v>98.235880235709516</v>
      </c>
      <c r="O12" s="216">
        <v>0.27996951185607422</v>
      </c>
      <c r="P12" s="214">
        <v>0.2741954387879787</v>
      </c>
    </row>
    <row r="13" spans="1:16" ht="14.25" customHeight="1">
      <c r="A13" s="210" t="s">
        <v>1422</v>
      </c>
      <c r="B13" s="211">
        <v>178398.22886999999</v>
      </c>
      <c r="C13" s="211">
        <v>235272.48330000002</v>
      </c>
      <c r="D13" s="212">
        <v>131.88050396590242</v>
      </c>
      <c r="E13" s="213">
        <v>3.9214991430968911E-2</v>
      </c>
      <c r="F13" s="214">
        <v>5.1197842414348146E-2</v>
      </c>
      <c r="G13" s="211">
        <v>0</v>
      </c>
      <c r="H13" s="211">
        <v>0</v>
      </c>
      <c r="I13" s="212" t="s">
        <v>996</v>
      </c>
      <c r="J13" s="213" t="s">
        <v>996</v>
      </c>
      <c r="K13" s="214" t="s">
        <v>996</v>
      </c>
      <c r="L13" s="211">
        <v>178398.22886999999</v>
      </c>
      <c r="M13" s="211">
        <v>235272.48330000002</v>
      </c>
      <c r="N13" s="215">
        <v>131.88050396590242</v>
      </c>
      <c r="O13" s="216">
        <v>2.6546857096544082E-2</v>
      </c>
      <c r="P13" s="214">
        <v>3.4903827617510652E-2</v>
      </c>
    </row>
    <row r="14" spans="1:16" ht="14.25" customHeight="1">
      <c r="A14" s="210" t="s">
        <v>1423</v>
      </c>
      <c r="B14" s="211">
        <v>30942.37184</v>
      </c>
      <c r="C14" s="211">
        <v>47752.816319999998</v>
      </c>
      <c r="D14" s="212">
        <v>154.32823497476269</v>
      </c>
      <c r="E14" s="213">
        <v>6.801664199500939E-3</v>
      </c>
      <c r="F14" s="214">
        <v>1.0391530409764125E-2</v>
      </c>
      <c r="G14" s="211">
        <v>0</v>
      </c>
      <c r="H14" s="211">
        <v>0</v>
      </c>
      <c r="I14" s="212" t="s">
        <v>996</v>
      </c>
      <c r="J14" s="213" t="s">
        <v>996</v>
      </c>
      <c r="K14" s="214" t="s">
        <v>996</v>
      </c>
      <c r="L14" s="211">
        <v>30942.37184</v>
      </c>
      <c r="M14" s="211">
        <v>47752.816319999998</v>
      </c>
      <c r="N14" s="215">
        <v>154.32823497476269</v>
      </c>
      <c r="O14" s="216">
        <v>4.6044331755288118E-3</v>
      </c>
      <c r="P14" s="214">
        <v>7.08436467242376E-3</v>
      </c>
    </row>
    <row r="15" spans="1:16" ht="14.25" customHeight="1">
      <c r="A15" s="210" t="s">
        <v>1424</v>
      </c>
      <c r="B15" s="211">
        <v>0</v>
      </c>
      <c r="C15" s="211">
        <v>0</v>
      </c>
      <c r="D15" s="212" t="s">
        <v>996</v>
      </c>
      <c r="E15" s="213" t="s">
        <v>996</v>
      </c>
      <c r="F15" s="214" t="s">
        <v>996</v>
      </c>
      <c r="G15" s="211">
        <v>732.86099999999999</v>
      </c>
      <c r="H15" s="211">
        <v>1415.70694</v>
      </c>
      <c r="I15" s="212">
        <v>193.17536886258105</v>
      </c>
      <c r="J15" s="213">
        <v>3.3758539455630137E-4</v>
      </c>
      <c r="K15" s="214">
        <v>6.599314602826424E-4</v>
      </c>
      <c r="L15" s="211">
        <v>732.86099999999999</v>
      </c>
      <c r="M15" s="211">
        <v>1415.70694</v>
      </c>
      <c r="N15" s="215">
        <v>193.17536886258105</v>
      </c>
      <c r="O15" s="216">
        <v>1.0905464903918691E-4</v>
      </c>
      <c r="P15" s="214">
        <v>2.1002707285435233E-4</v>
      </c>
    </row>
    <row r="16" spans="1:16" ht="14.25" customHeight="1">
      <c r="A16" s="210" t="s">
        <v>1425</v>
      </c>
      <c r="B16" s="211">
        <v>0</v>
      </c>
      <c r="C16" s="211">
        <v>0</v>
      </c>
      <c r="D16" s="212" t="s">
        <v>996</v>
      </c>
      <c r="E16" s="213" t="s">
        <v>996</v>
      </c>
      <c r="F16" s="214" t="s">
        <v>996</v>
      </c>
      <c r="G16" s="211">
        <v>143950.25606000001</v>
      </c>
      <c r="H16" s="211">
        <v>143022.20235000001</v>
      </c>
      <c r="I16" s="212">
        <v>99.355295547641688</v>
      </c>
      <c r="J16" s="213">
        <v>6.6309305568853727E-2</v>
      </c>
      <c r="K16" s="214">
        <v>6.6669766307478201E-2</v>
      </c>
      <c r="L16" s="211">
        <v>143950.25606000001</v>
      </c>
      <c r="M16" s="211">
        <v>143022.20235000001</v>
      </c>
      <c r="N16" s="215">
        <v>99.355295547641688</v>
      </c>
      <c r="O16" s="216">
        <v>2.1420766903579795E-2</v>
      </c>
      <c r="P16" s="214">
        <v>2.12180456731768E-2</v>
      </c>
    </row>
    <row r="17" spans="1:16" ht="14.25" customHeight="1">
      <c r="A17" s="210" t="s">
        <v>1426</v>
      </c>
      <c r="B17" s="211">
        <v>604748.30464999995</v>
      </c>
      <c r="C17" s="211">
        <v>611615.99759000004</v>
      </c>
      <c r="D17" s="212">
        <v>101.13562830804045</v>
      </c>
      <c r="E17" s="213">
        <v>0.13293405284883267</v>
      </c>
      <c r="F17" s="214">
        <v>0.13309427019894576</v>
      </c>
      <c r="G17" s="211">
        <v>0</v>
      </c>
      <c r="H17" s="211">
        <v>0</v>
      </c>
      <c r="I17" s="212" t="s">
        <v>996</v>
      </c>
      <c r="J17" s="213" t="s">
        <v>996</v>
      </c>
      <c r="K17" s="214" t="s">
        <v>996</v>
      </c>
      <c r="L17" s="211">
        <v>604748.30464999995</v>
      </c>
      <c r="M17" s="211">
        <v>611615.99759000004</v>
      </c>
      <c r="N17" s="215">
        <v>101.13562830804045</v>
      </c>
      <c r="O17" s="216">
        <v>8.999061775786818E-2</v>
      </c>
      <c r="P17" s="214">
        <v>9.0736235060571435E-2</v>
      </c>
    </row>
    <row r="18" spans="1:16" ht="14.25" customHeight="1">
      <c r="A18" s="210" t="s">
        <v>1427</v>
      </c>
      <c r="B18" s="211">
        <v>209489.37358000001</v>
      </c>
      <c r="C18" s="211">
        <v>215632.03538999998</v>
      </c>
      <c r="D18" s="212">
        <v>102.93220687284847</v>
      </c>
      <c r="E18" s="213">
        <v>4.6049358459747732E-2</v>
      </c>
      <c r="F18" s="214">
        <v>4.6923868072175703E-2</v>
      </c>
      <c r="G18" s="211">
        <v>171415.84983000002</v>
      </c>
      <c r="H18" s="211">
        <v>181905.90252999999</v>
      </c>
      <c r="I18" s="212">
        <v>106.1196515435436</v>
      </c>
      <c r="J18" s="213">
        <v>7.8961068058014089E-2</v>
      </c>
      <c r="K18" s="214">
        <v>8.4795394088168358E-2</v>
      </c>
      <c r="L18" s="211">
        <v>380905.22341000004</v>
      </c>
      <c r="M18" s="211">
        <v>397537.93792</v>
      </c>
      <c r="N18" s="215">
        <v>104.36662809743009</v>
      </c>
      <c r="O18" s="216">
        <v>5.6681260779562072E-2</v>
      </c>
      <c r="P18" s="214">
        <v>5.8976704211037366E-2</v>
      </c>
    </row>
    <row r="19" spans="1:16" ht="14.25" customHeight="1">
      <c r="A19" s="210" t="s">
        <v>1428</v>
      </c>
      <c r="B19" s="211">
        <v>106260.8268</v>
      </c>
      <c r="C19" s="211">
        <v>98380.535080000001</v>
      </c>
      <c r="D19" s="212">
        <v>92.584010535856294</v>
      </c>
      <c r="E19" s="213">
        <v>2.3357952816034994E-2</v>
      </c>
      <c r="F19" s="214">
        <v>2.1408670750682257E-2</v>
      </c>
      <c r="G19" s="211">
        <v>181078.45949000001</v>
      </c>
      <c r="H19" s="211">
        <v>173281.25852</v>
      </c>
      <c r="I19" s="212">
        <v>95.694020706846914</v>
      </c>
      <c r="J19" s="213">
        <v>8.3412056573591561E-2</v>
      </c>
      <c r="K19" s="214">
        <v>8.0775018292075104E-2</v>
      </c>
      <c r="L19" s="211">
        <v>287339.28629000002</v>
      </c>
      <c r="M19" s="211">
        <v>271661.79360000003</v>
      </c>
      <c r="N19" s="215">
        <v>94.543909086564199</v>
      </c>
      <c r="O19" s="216">
        <v>4.2758019626540918E-2</v>
      </c>
      <c r="P19" s="214">
        <v>4.0302360399653916E-2</v>
      </c>
    </row>
    <row r="20" spans="1:16" ht="14.25" customHeight="1">
      <c r="A20" s="210" t="s">
        <v>1429</v>
      </c>
      <c r="B20" s="211">
        <v>138002.13390000002</v>
      </c>
      <c r="C20" s="211">
        <v>145362.67022999999</v>
      </c>
      <c r="D20" s="212">
        <v>105.33363950396131</v>
      </c>
      <c r="E20" s="213">
        <v>3.0335236692778524E-2</v>
      </c>
      <c r="F20" s="214">
        <v>3.163249258467106E-2</v>
      </c>
      <c r="G20" s="211">
        <v>0</v>
      </c>
      <c r="H20" s="211">
        <v>0</v>
      </c>
      <c r="I20" s="212" t="s">
        <v>996</v>
      </c>
      <c r="J20" s="212" t="s">
        <v>996</v>
      </c>
      <c r="K20" s="214" t="s">
        <v>996</v>
      </c>
      <c r="L20" s="211">
        <v>138002.13390000002</v>
      </c>
      <c r="M20" s="211">
        <v>145362.67022999999</v>
      </c>
      <c r="N20" s="215">
        <v>105.33363950396131</v>
      </c>
      <c r="O20" s="216">
        <v>2.0535646294622557E-2</v>
      </c>
      <c r="P20" s="214">
        <v>2.1565265570217092E-2</v>
      </c>
    </row>
    <row r="21" spans="1:16" ht="14.25" customHeight="1">
      <c r="A21" s="210" t="s">
        <v>1430</v>
      </c>
      <c r="B21" s="211">
        <v>8929.4739000000009</v>
      </c>
      <c r="C21" s="211">
        <v>8979.7735199999988</v>
      </c>
      <c r="D21" s="212">
        <v>100.56329880755908</v>
      </c>
      <c r="E21" s="213">
        <v>1.9628515635473675E-3</v>
      </c>
      <c r="F21" s="214">
        <v>1.9540960470386479E-3</v>
      </c>
      <c r="G21" s="211">
        <v>0</v>
      </c>
      <c r="H21" s="211">
        <v>0</v>
      </c>
      <c r="I21" s="212" t="s">
        <v>996</v>
      </c>
      <c r="J21" s="212" t="s">
        <v>996</v>
      </c>
      <c r="K21" s="214" t="s">
        <v>996</v>
      </c>
      <c r="L21" s="211">
        <v>8929.4739000000009</v>
      </c>
      <c r="M21" s="211">
        <v>8979.7735199999988</v>
      </c>
      <c r="N21" s="215">
        <v>100.56329880755908</v>
      </c>
      <c r="O21" s="216">
        <v>1.3287658127108411E-3</v>
      </c>
      <c r="P21" s="214">
        <v>1.3321934745199621E-3</v>
      </c>
    </row>
    <row r="22" spans="1:16" ht="14.25" customHeight="1">
      <c r="A22" s="210" t="s">
        <v>1431</v>
      </c>
      <c r="B22" s="211">
        <v>35516.236549999994</v>
      </c>
      <c r="C22" s="211">
        <v>39052.74121</v>
      </c>
      <c r="D22" s="212">
        <v>109.95743075148543</v>
      </c>
      <c r="E22" s="213">
        <v>7.8070781351951357E-3</v>
      </c>
      <c r="F22" s="214">
        <v>8.4982997683091133E-3</v>
      </c>
      <c r="G22" s="211">
        <v>0</v>
      </c>
      <c r="H22" s="211">
        <v>0</v>
      </c>
      <c r="I22" s="212" t="s">
        <v>996</v>
      </c>
      <c r="J22" s="212" t="s">
        <v>996</v>
      </c>
      <c r="K22" s="214" t="s">
        <v>996</v>
      </c>
      <c r="L22" s="211">
        <v>35516.236549999994</v>
      </c>
      <c r="M22" s="211">
        <v>39052.74121</v>
      </c>
      <c r="N22" s="215">
        <v>109.95743075148543</v>
      </c>
      <c r="O22" s="216">
        <v>5.2850550270146616E-3</v>
      </c>
      <c r="P22" s="214">
        <v>5.7936658297901939E-3</v>
      </c>
    </row>
    <row r="23" spans="1:16" ht="14.25" customHeight="1">
      <c r="A23" s="210" t="s">
        <v>1432</v>
      </c>
      <c r="B23" s="211">
        <v>371894.40875</v>
      </c>
      <c r="C23" s="211">
        <v>387433.98060000001</v>
      </c>
      <c r="D23" s="212">
        <v>104.17849031455759</v>
      </c>
      <c r="E23" s="213">
        <v>8.174877152498998E-2</v>
      </c>
      <c r="F23" s="214">
        <v>8.4309833459909833E-2</v>
      </c>
      <c r="G23" s="211">
        <v>0</v>
      </c>
      <c r="H23" s="211">
        <v>0</v>
      </c>
      <c r="I23" s="212" t="s">
        <v>996</v>
      </c>
      <c r="J23" s="212" t="s">
        <v>996</v>
      </c>
      <c r="K23" s="214" t="s">
        <v>996</v>
      </c>
      <c r="L23" s="211">
        <v>371894.40875</v>
      </c>
      <c r="M23" s="211">
        <v>387433.98060000001</v>
      </c>
      <c r="N23" s="215">
        <v>104.17849031455759</v>
      </c>
      <c r="O23" s="216">
        <v>5.534039091433051E-2</v>
      </c>
      <c r="P23" s="214">
        <v>5.7477732552280857E-2</v>
      </c>
    </row>
    <row r="24" spans="1:16" ht="14.25" customHeight="1">
      <c r="A24" s="210" t="s">
        <v>1433</v>
      </c>
      <c r="B24" s="211" t="s">
        <v>996</v>
      </c>
      <c r="C24" s="211" t="s">
        <v>996</v>
      </c>
      <c r="D24" s="212" t="s">
        <v>996</v>
      </c>
      <c r="E24" s="213" t="s">
        <v>996</v>
      </c>
      <c r="F24" s="214" t="s">
        <v>996</v>
      </c>
      <c r="G24" s="211">
        <v>11332.119000000001</v>
      </c>
      <c r="H24" s="211" t="s">
        <v>996</v>
      </c>
      <c r="I24" s="212" t="s">
        <v>996</v>
      </c>
      <c r="J24" s="213">
        <v>5.2200319893867453E-3</v>
      </c>
      <c r="K24" s="214" t="s">
        <v>996</v>
      </c>
      <c r="L24" s="211">
        <v>11332.119000000001</v>
      </c>
      <c r="M24" s="211" t="s">
        <v>996</v>
      </c>
      <c r="N24" s="215" t="s">
        <v>996</v>
      </c>
      <c r="O24" s="216">
        <v>1.6862955736699071E-3</v>
      </c>
      <c r="P24" s="214" t="s">
        <v>996</v>
      </c>
    </row>
    <row r="25" spans="1:16" ht="14.25" customHeight="1">
      <c r="A25" s="210" t="s">
        <v>1434</v>
      </c>
      <c r="B25" s="211">
        <v>19882.052640000002</v>
      </c>
      <c r="C25" s="211">
        <v>18291.79046</v>
      </c>
      <c r="D25" s="212">
        <v>92.001519114778873</v>
      </c>
      <c r="E25" s="213">
        <v>4.3704162807346424E-3</v>
      </c>
      <c r="F25" s="214">
        <v>3.9804918633566224E-3</v>
      </c>
      <c r="G25" s="211">
        <v>179611.06200999999</v>
      </c>
      <c r="H25" s="211">
        <v>177884.16699999999</v>
      </c>
      <c r="I25" s="212">
        <v>99.038536384855931</v>
      </c>
      <c r="J25" s="213">
        <v>8.2736113990677845E-2</v>
      </c>
      <c r="K25" s="214">
        <v>8.2920663007748918E-2</v>
      </c>
      <c r="L25" s="211">
        <v>199493.11465</v>
      </c>
      <c r="M25" s="211">
        <v>196175.95746000001</v>
      </c>
      <c r="N25" s="215">
        <v>98.337207178393214</v>
      </c>
      <c r="O25" s="216">
        <v>2.9685918071626172E-2</v>
      </c>
      <c r="P25" s="214">
        <v>2.9103666122964503E-2</v>
      </c>
    </row>
    <row r="26" spans="1:16" ht="14.25" customHeight="1">
      <c r="A26" s="210" t="s">
        <v>1435</v>
      </c>
      <c r="B26" s="211">
        <v>0</v>
      </c>
      <c r="C26" s="211">
        <v>0</v>
      </c>
      <c r="D26" s="212" t="s">
        <v>996</v>
      </c>
      <c r="E26" s="213" t="s">
        <v>996</v>
      </c>
      <c r="F26" s="214" t="s">
        <v>996</v>
      </c>
      <c r="G26" s="211">
        <v>29675.896390000002</v>
      </c>
      <c r="H26" s="211">
        <v>30908.577570000001</v>
      </c>
      <c r="I26" s="212">
        <v>104.15381279069089</v>
      </c>
      <c r="J26" s="213">
        <v>1.3669917203439765E-2</v>
      </c>
      <c r="K26" s="214">
        <v>1.4408026233896563E-2</v>
      </c>
      <c r="L26" s="211">
        <v>29675.896390000002</v>
      </c>
      <c r="M26" s="211">
        <v>30908.577570000001</v>
      </c>
      <c r="N26" s="215">
        <v>104.15381279069089</v>
      </c>
      <c r="O26" s="216">
        <v>4.4159731050427359E-3</v>
      </c>
      <c r="P26" s="214">
        <v>4.5854391821507842E-3</v>
      </c>
    </row>
    <row r="27" spans="1:16" ht="14.25" customHeight="1">
      <c r="A27" s="210" t="s">
        <v>1436</v>
      </c>
      <c r="B27" s="211">
        <v>41793.584999999999</v>
      </c>
      <c r="C27" s="211" t="s">
        <v>996</v>
      </c>
      <c r="D27" s="212" t="s">
        <v>996</v>
      </c>
      <c r="E27" s="213">
        <v>9.1869470231051107E-3</v>
      </c>
      <c r="F27" s="214" t="s">
        <v>996</v>
      </c>
      <c r="G27" s="211" t="s">
        <v>996</v>
      </c>
      <c r="H27" s="211" t="s">
        <v>996</v>
      </c>
      <c r="I27" s="212" t="s">
        <v>996</v>
      </c>
      <c r="J27" s="213" t="s">
        <v>996</v>
      </c>
      <c r="K27" s="214" t="s">
        <v>996</v>
      </c>
      <c r="L27" s="211">
        <v>41793.584999999999</v>
      </c>
      <c r="M27" s="211" t="s">
        <v>996</v>
      </c>
      <c r="N27" s="215" t="s">
        <v>996</v>
      </c>
      <c r="O27" s="216">
        <v>6.2191667236548634E-3</v>
      </c>
      <c r="P27" s="214" t="s">
        <v>996</v>
      </c>
    </row>
    <row r="28" spans="1:16" ht="14.25" customHeight="1">
      <c r="A28" s="210" t="s">
        <v>1437</v>
      </c>
      <c r="B28" s="211">
        <v>225312.89487000002</v>
      </c>
      <c r="C28" s="211">
        <v>251310.83562</v>
      </c>
      <c r="D28" s="212">
        <v>111.53859425799848</v>
      </c>
      <c r="E28" s="213">
        <v>4.9527639918737328E-2</v>
      </c>
      <c r="F28" s="214">
        <v>5.4687961714096935E-2</v>
      </c>
      <c r="G28" s="211">
        <v>43892.318140000003</v>
      </c>
      <c r="H28" s="211">
        <v>44510.835439999995</v>
      </c>
      <c r="I28" s="212">
        <v>101.4091698187987</v>
      </c>
      <c r="J28" s="213">
        <v>2.0218575606128043E-2</v>
      </c>
      <c r="K28" s="214">
        <v>2.0748715571260522E-2</v>
      </c>
      <c r="L28" s="211">
        <v>269205.21301000001</v>
      </c>
      <c r="M28" s="211">
        <v>295821.67106000002</v>
      </c>
      <c r="N28" s="215">
        <v>109.88705149963471</v>
      </c>
      <c r="O28" s="216">
        <v>4.0059547478068974E-2</v>
      </c>
      <c r="P28" s="214">
        <v>4.3886596797791264E-2</v>
      </c>
    </row>
    <row r="29" spans="1:16" ht="14.25" customHeight="1">
      <c r="A29" s="210" t="s">
        <v>1438</v>
      </c>
      <c r="B29" s="211">
        <v>242471.5931</v>
      </c>
      <c r="C29" s="211">
        <v>260539.65493000002</v>
      </c>
      <c r="D29" s="212">
        <v>107.45162004299134</v>
      </c>
      <c r="E29" s="213">
        <v>5.3299416176372495E-2</v>
      </c>
      <c r="F29" s="214">
        <v>5.6696252824372621E-2</v>
      </c>
      <c r="G29" s="211">
        <v>230579.98972000001</v>
      </c>
      <c r="H29" s="211">
        <v>179004.4541</v>
      </c>
      <c r="I29" s="212">
        <v>77.632258687048392</v>
      </c>
      <c r="J29" s="213">
        <v>0.10621446195992708</v>
      </c>
      <c r="K29" s="214">
        <v>8.3442884578435586E-2</v>
      </c>
      <c r="L29" s="211">
        <v>473051.58282000001</v>
      </c>
      <c r="M29" s="211">
        <v>439544.10902999999</v>
      </c>
      <c r="N29" s="215">
        <v>92.916739948262702</v>
      </c>
      <c r="O29" s="216">
        <v>7.0393259215413242E-2</v>
      </c>
      <c r="P29" s="214">
        <v>6.5208525861959243E-2</v>
      </c>
    </row>
    <row r="30" spans="1:16" ht="14.25" customHeight="1">
      <c r="A30" s="210" t="s">
        <v>1439</v>
      </c>
      <c r="B30" s="211">
        <v>40341.191890000002</v>
      </c>
      <c r="C30" s="211">
        <v>50576.403290000002</v>
      </c>
      <c r="D30" s="212">
        <v>125.37161377856354</v>
      </c>
      <c r="E30" s="213">
        <v>8.8676860992505813E-3</v>
      </c>
      <c r="F30" s="214">
        <v>1.1005973538453059E-2</v>
      </c>
      <c r="G30" s="211">
        <v>0</v>
      </c>
      <c r="H30" s="211">
        <v>0</v>
      </c>
      <c r="I30" s="212" t="s">
        <v>996</v>
      </c>
      <c r="J30" s="213" t="s">
        <v>996</v>
      </c>
      <c r="K30" s="214" t="s">
        <v>996</v>
      </c>
      <c r="L30" s="211">
        <v>40341.191890000002</v>
      </c>
      <c r="M30" s="211">
        <v>50576.403290000002</v>
      </c>
      <c r="N30" s="215">
        <v>125.37161377856354</v>
      </c>
      <c r="O30" s="216">
        <v>6.0030408541134591E-3</v>
      </c>
      <c r="P30" s="214">
        <v>7.5032576576194044E-3</v>
      </c>
    </row>
    <row r="31" spans="1:16" ht="14.25" customHeight="1">
      <c r="A31" s="210" t="s">
        <v>1440</v>
      </c>
      <c r="B31" s="211">
        <v>0</v>
      </c>
      <c r="C31" s="211">
        <v>0</v>
      </c>
      <c r="D31" s="212" t="s">
        <v>996</v>
      </c>
      <c r="E31" s="213" t="s">
        <v>996</v>
      </c>
      <c r="F31" s="214" t="s">
        <v>996</v>
      </c>
      <c r="G31" s="211">
        <v>17132.07157</v>
      </c>
      <c r="H31" s="211">
        <v>18698.53816</v>
      </c>
      <c r="I31" s="212">
        <v>109.14347446891969</v>
      </c>
      <c r="J31" s="213">
        <v>7.8917245432970819E-3</v>
      </c>
      <c r="K31" s="214">
        <v>8.7163192073350382E-3</v>
      </c>
      <c r="L31" s="211">
        <v>17132.07157</v>
      </c>
      <c r="M31" s="211">
        <v>18698.53816</v>
      </c>
      <c r="N31" s="215">
        <v>109.14347446891969</v>
      </c>
      <c r="O31" s="216">
        <v>2.5493675504366887E-3</v>
      </c>
      <c r="P31" s="214">
        <v>2.7740199086685319E-3</v>
      </c>
    </row>
    <row r="32" spans="1:16" ht="14.25" customHeight="1">
      <c r="A32" s="210" t="s">
        <v>1441</v>
      </c>
      <c r="B32" s="211">
        <v>211951.47606000002</v>
      </c>
      <c r="C32" s="211">
        <v>232421.14741999999</v>
      </c>
      <c r="D32" s="212">
        <v>109.65771587936727</v>
      </c>
      <c r="E32" s="213">
        <v>4.6590570826411555E-2</v>
      </c>
      <c r="F32" s="214">
        <v>5.0577360822081051E-2</v>
      </c>
      <c r="G32" s="211">
        <v>187560.13039999999</v>
      </c>
      <c r="H32" s="211">
        <v>198556.57211000001</v>
      </c>
      <c r="I32" s="212">
        <v>105.86288871016909</v>
      </c>
      <c r="J32" s="213">
        <v>8.6397776145974922E-2</v>
      </c>
      <c r="K32" s="214">
        <v>9.2557099834001025E-2</v>
      </c>
      <c r="L32" s="211">
        <v>399511.60645999998</v>
      </c>
      <c r="M32" s="211">
        <v>430977.71952999994</v>
      </c>
      <c r="N32" s="215">
        <v>107.87614491323932</v>
      </c>
      <c r="O32" s="216">
        <v>5.9450015800509314E-2</v>
      </c>
      <c r="P32" s="214">
        <v>6.3937659935699623E-2</v>
      </c>
    </row>
    <row r="33" spans="1:16" ht="14.25" customHeight="1">
      <c r="A33" s="210" t="s">
        <v>1442</v>
      </c>
      <c r="B33" s="211">
        <v>0</v>
      </c>
      <c r="C33" s="211">
        <v>0</v>
      </c>
      <c r="D33" s="212" t="s">
        <v>996</v>
      </c>
      <c r="E33" s="213" t="s">
        <v>996</v>
      </c>
      <c r="F33" s="214" t="s">
        <v>996</v>
      </c>
      <c r="G33" s="211">
        <v>18896.353010000003</v>
      </c>
      <c r="H33" s="211">
        <v>30280.015170000002</v>
      </c>
      <c r="I33" s="212">
        <v>160.2426412862616</v>
      </c>
      <c r="J33" s="213">
        <v>8.7044238765004601E-3</v>
      </c>
      <c r="K33" s="214">
        <v>1.4115022017564359E-2</v>
      </c>
      <c r="L33" s="211">
        <v>18896.353010000003</v>
      </c>
      <c r="M33" s="211">
        <v>30280.015170000002</v>
      </c>
      <c r="N33" s="215">
        <v>160.2426412862616</v>
      </c>
      <c r="O33" s="216">
        <v>2.811904502526582E-3</v>
      </c>
      <c r="P33" s="214">
        <v>4.4921888651195587E-3</v>
      </c>
    </row>
    <row r="34" spans="1:16" ht="18.75" customHeight="1">
      <c r="A34" s="649" t="s">
        <v>310</v>
      </c>
      <c r="B34" s="413">
        <v>4549235.4418600006</v>
      </c>
      <c r="C34" s="413">
        <v>4595359.3394799996</v>
      </c>
      <c r="D34" s="414">
        <v>101.01388240308664</v>
      </c>
      <c r="E34" s="415">
        <v>1</v>
      </c>
      <c r="F34" s="416">
        <v>1</v>
      </c>
      <c r="G34" s="417">
        <v>2170890.7192600002</v>
      </c>
      <c r="H34" s="413">
        <v>2145233.2934599998</v>
      </c>
      <c r="I34" s="414">
        <v>98.818115275339778</v>
      </c>
      <c r="J34" s="415">
        <v>1</v>
      </c>
      <c r="K34" s="416">
        <v>1</v>
      </c>
      <c r="L34" s="418">
        <v>6720126.1611199994</v>
      </c>
      <c r="M34" s="419">
        <v>6740592.6329400009</v>
      </c>
      <c r="N34" s="420">
        <v>100.30455487485357</v>
      </c>
      <c r="O34" s="421">
        <v>1</v>
      </c>
      <c r="P34" s="416">
        <v>1</v>
      </c>
    </row>
    <row r="35" spans="1:16" ht="12.75" customHeight="1">
      <c r="A35" s="51" t="s">
        <v>487</v>
      </c>
    </row>
    <row r="36" spans="1:16" ht="12.75" customHeight="1"/>
    <row r="37" spans="1:16" ht="12.75" customHeight="1">
      <c r="A37" s="658" t="s">
        <v>1337</v>
      </c>
    </row>
    <row r="38" spans="1:16" ht="12.75" customHeight="1">
      <c r="A38" s="659" t="s">
        <v>1443</v>
      </c>
    </row>
    <row r="39" spans="1:16" ht="12.75" customHeight="1">
      <c r="A39" s="659" t="s">
        <v>1444</v>
      </c>
    </row>
    <row r="40" spans="1:16" ht="12.75" customHeight="1">
      <c r="A40" s="721" t="s">
        <v>1445</v>
      </c>
    </row>
    <row r="41" spans="1:16" ht="12.75" customHeight="1">
      <c r="A41" s="722" t="s">
        <v>1446</v>
      </c>
    </row>
    <row r="42" spans="1:16" ht="12.75" customHeight="1">
      <c r="A42" s="722" t="s">
        <v>1447</v>
      </c>
    </row>
    <row r="43" spans="1:16" ht="12.75" customHeight="1"/>
    <row r="44" spans="1:16" ht="12.75" customHeight="1">
      <c r="A44" s="74" t="s">
        <v>305</v>
      </c>
    </row>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409</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77" t="s">
        <v>1374</v>
      </c>
    </row>
    <row r="2" spans="1:7" ht="12.75" customHeight="1">
      <c r="A2" s="124" t="s">
        <v>1375</v>
      </c>
    </row>
    <row r="3" spans="1:7" ht="12.75" customHeight="1"/>
    <row r="4" spans="1:7" ht="12.75" customHeight="1">
      <c r="B4" s="803" t="s">
        <v>452</v>
      </c>
      <c r="C4" s="804"/>
      <c r="D4" s="804"/>
      <c r="E4" s="804"/>
      <c r="F4" s="804"/>
    </row>
    <row r="5" spans="1:7">
      <c r="A5" s="808" t="s">
        <v>641</v>
      </c>
      <c r="B5" s="808" t="s">
        <v>492</v>
      </c>
      <c r="C5" s="809" t="s">
        <v>493</v>
      </c>
      <c r="D5" s="809"/>
      <c r="E5" s="806" t="s">
        <v>494</v>
      </c>
      <c r="F5" s="806"/>
    </row>
    <row r="6" spans="1:7" ht="65.25">
      <c r="A6" s="808"/>
      <c r="B6" s="808"/>
      <c r="C6" s="422" t="s">
        <v>640</v>
      </c>
      <c r="D6" s="422" t="s">
        <v>495</v>
      </c>
      <c r="E6" s="422" t="s">
        <v>496</v>
      </c>
      <c r="F6" s="422" t="s">
        <v>497</v>
      </c>
    </row>
    <row r="7" spans="1:7" ht="22.5">
      <c r="A7" s="217">
        <v>1</v>
      </c>
      <c r="B7" s="218" t="s">
        <v>498</v>
      </c>
      <c r="C7" s="219">
        <v>1908223</v>
      </c>
      <c r="D7" s="219">
        <v>346738.40679000004</v>
      </c>
      <c r="E7" s="219">
        <v>12316</v>
      </c>
      <c r="F7" s="219">
        <v>84784.444989999989</v>
      </c>
      <c r="G7" s="87"/>
    </row>
    <row r="8" spans="1:7" ht="22.5">
      <c r="A8" s="217">
        <v>2</v>
      </c>
      <c r="B8" s="218" t="s">
        <v>499</v>
      </c>
      <c r="C8" s="219">
        <v>216611</v>
      </c>
      <c r="D8" s="219">
        <v>324978.35655999999</v>
      </c>
      <c r="E8" s="219">
        <v>1843938</v>
      </c>
      <c r="F8" s="219">
        <v>186269.04413999998</v>
      </c>
      <c r="G8" s="87"/>
    </row>
    <row r="9" spans="1:7" ht="22.5">
      <c r="A9" s="217">
        <v>3</v>
      </c>
      <c r="B9" s="218" t="s">
        <v>500</v>
      </c>
      <c r="C9" s="219">
        <v>499487</v>
      </c>
      <c r="D9" s="219">
        <v>618595.95627999993</v>
      </c>
      <c r="E9" s="219">
        <v>78599</v>
      </c>
      <c r="F9" s="219">
        <v>420980.59916000004</v>
      </c>
      <c r="G9" s="87"/>
    </row>
    <row r="10" spans="1:7" ht="33.75">
      <c r="A10" s="217">
        <v>4</v>
      </c>
      <c r="B10" s="218" t="s">
        <v>501</v>
      </c>
      <c r="C10" s="219">
        <v>85</v>
      </c>
      <c r="D10" s="219">
        <v>1544.5195700000002</v>
      </c>
      <c r="E10" s="219">
        <v>323</v>
      </c>
      <c r="F10" s="219">
        <v>1083.1287199999999</v>
      </c>
    </row>
    <row r="11" spans="1:7" ht="22.5">
      <c r="A11" s="217">
        <v>5</v>
      </c>
      <c r="B11" s="220" t="s">
        <v>502</v>
      </c>
      <c r="C11" s="219">
        <v>115</v>
      </c>
      <c r="D11" s="219">
        <v>9940.9963699999989</v>
      </c>
      <c r="E11" s="219">
        <v>14</v>
      </c>
      <c r="F11" s="667">
        <v>8233.1684100000002</v>
      </c>
    </row>
    <row r="12" spans="1:7" ht="22.5">
      <c r="A12" s="217">
        <v>6</v>
      </c>
      <c r="B12" s="218" t="s">
        <v>503</v>
      </c>
      <c r="C12" s="219">
        <v>17056</v>
      </c>
      <c r="D12" s="219">
        <v>120554.21191</v>
      </c>
      <c r="E12" s="219">
        <v>1223</v>
      </c>
      <c r="F12" s="219">
        <v>52310.186170000001</v>
      </c>
    </row>
    <row r="13" spans="1:7" ht="22.5">
      <c r="A13" s="217">
        <v>7</v>
      </c>
      <c r="B13" s="218" t="s">
        <v>504</v>
      </c>
      <c r="C13" s="219">
        <v>12686</v>
      </c>
      <c r="D13" s="219">
        <v>28275.550609999998</v>
      </c>
      <c r="E13" s="219">
        <v>2488</v>
      </c>
      <c r="F13" s="219">
        <v>8407.5926400000008</v>
      </c>
    </row>
    <row r="14" spans="1:7" ht="22.5">
      <c r="A14" s="217">
        <v>8</v>
      </c>
      <c r="B14" s="218" t="s">
        <v>505</v>
      </c>
      <c r="C14" s="219">
        <v>434105</v>
      </c>
      <c r="D14" s="219">
        <v>474261.45066000003</v>
      </c>
      <c r="E14" s="219">
        <v>20776</v>
      </c>
      <c r="F14" s="219">
        <v>146638.82221000001</v>
      </c>
    </row>
    <row r="15" spans="1:7" ht="22.5">
      <c r="A15" s="217">
        <v>9</v>
      </c>
      <c r="B15" s="218" t="s">
        <v>506</v>
      </c>
      <c r="C15" s="219">
        <v>504515</v>
      </c>
      <c r="D15" s="219">
        <v>501489.52649999998</v>
      </c>
      <c r="E15" s="219">
        <v>48284</v>
      </c>
      <c r="F15" s="219">
        <v>277688.13029</v>
      </c>
    </row>
    <row r="16" spans="1:7" ht="33.75">
      <c r="A16" s="217">
        <v>10</v>
      </c>
      <c r="B16" s="218" t="s">
        <v>507</v>
      </c>
      <c r="C16" s="219">
        <v>2054475</v>
      </c>
      <c r="D16" s="219">
        <v>1568922.4112200001</v>
      </c>
      <c r="E16" s="219">
        <v>61954</v>
      </c>
      <c r="F16" s="219">
        <v>784197.64922000002</v>
      </c>
    </row>
    <row r="17" spans="1:6" ht="33.75">
      <c r="A17" s="217">
        <v>11</v>
      </c>
      <c r="B17" s="218" t="s">
        <v>508</v>
      </c>
      <c r="C17" s="219">
        <v>222</v>
      </c>
      <c r="D17" s="219">
        <v>4757.4277400000001</v>
      </c>
      <c r="E17" s="219">
        <v>6</v>
      </c>
      <c r="F17" s="219">
        <v>2632.9735099999998</v>
      </c>
    </row>
    <row r="18" spans="1:6" ht="22.5">
      <c r="A18" s="217">
        <v>12</v>
      </c>
      <c r="B18" s="218" t="s">
        <v>509</v>
      </c>
      <c r="C18" s="219">
        <v>40913</v>
      </c>
      <c r="D18" s="219">
        <v>41306.957399999999</v>
      </c>
      <c r="E18" s="219">
        <v>264</v>
      </c>
      <c r="F18" s="219">
        <v>9488.3962499999998</v>
      </c>
    </row>
    <row r="19" spans="1:6" ht="22.5">
      <c r="A19" s="217">
        <v>13</v>
      </c>
      <c r="B19" s="218" t="s">
        <v>510</v>
      </c>
      <c r="C19" s="219">
        <v>137013</v>
      </c>
      <c r="D19" s="219">
        <v>265999.24278999999</v>
      </c>
      <c r="E19" s="219">
        <v>8271</v>
      </c>
      <c r="F19" s="219">
        <v>96115.072209999998</v>
      </c>
    </row>
    <row r="20" spans="1:6" ht="22.5">
      <c r="A20" s="217">
        <v>14</v>
      </c>
      <c r="B20" s="218" t="s">
        <v>511</v>
      </c>
      <c r="C20" s="219">
        <v>17926</v>
      </c>
      <c r="D20" s="219">
        <v>125153.27205</v>
      </c>
      <c r="E20" s="219">
        <v>1910</v>
      </c>
      <c r="F20" s="219">
        <v>1202.78736</v>
      </c>
    </row>
    <row r="21" spans="1:6" ht="22.5">
      <c r="A21" s="217">
        <v>15</v>
      </c>
      <c r="B21" s="218" t="s">
        <v>512</v>
      </c>
      <c r="C21" s="219">
        <v>988</v>
      </c>
      <c r="D21" s="219">
        <v>4371.2817999999997</v>
      </c>
      <c r="E21" s="219">
        <v>362</v>
      </c>
      <c r="F21" s="219">
        <v>2436.36825</v>
      </c>
    </row>
    <row r="22" spans="1:6" ht="22.5">
      <c r="A22" s="217">
        <v>16</v>
      </c>
      <c r="B22" s="218" t="s">
        <v>513</v>
      </c>
      <c r="C22" s="219">
        <v>94476</v>
      </c>
      <c r="D22" s="219">
        <v>96539.229930000001</v>
      </c>
      <c r="E22" s="219">
        <v>1835</v>
      </c>
      <c r="F22" s="219">
        <v>22101.231899999999</v>
      </c>
    </row>
    <row r="23" spans="1:6" ht="22.5">
      <c r="A23" s="217">
        <v>17</v>
      </c>
      <c r="B23" s="218" t="s">
        <v>514</v>
      </c>
      <c r="C23" s="219">
        <v>38680</v>
      </c>
      <c r="D23" s="219">
        <v>2528.8507999999997</v>
      </c>
      <c r="E23" s="219">
        <v>4</v>
      </c>
      <c r="F23" s="219">
        <v>15.702719999999999</v>
      </c>
    </row>
    <row r="24" spans="1:6" ht="22.5">
      <c r="A24" s="217">
        <v>18</v>
      </c>
      <c r="B24" s="218" t="s">
        <v>515</v>
      </c>
      <c r="C24" s="219">
        <v>357384</v>
      </c>
      <c r="D24" s="219">
        <v>59401.690499999997</v>
      </c>
      <c r="E24" s="219">
        <v>154350</v>
      </c>
      <c r="F24" s="219">
        <v>21122.09736</v>
      </c>
    </row>
    <row r="25" spans="1:6" ht="22.5">
      <c r="A25" s="217">
        <v>19</v>
      </c>
      <c r="B25" s="218" t="s">
        <v>516</v>
      </c>
      <c r="C25" s="219">
        <v>809386</v>
      </c>
      <c r="D25" s="219">
        <v>1671836.9258599998</v>
      </c>
      <c r="E25" s="219">
        <v>37083</v>
      </c>
      <c r="F25" s="219">
        <v>1155436.841</v>
      </c>
    </row>
    <row r="26" spans="1:6" ht="22.5">
      <c r="A26" s="217">
        <v>20</v>
      </c>
      <c r="B26" s="218" t="s">
        <v>517</v>
      </c>
      <c r="C26" s="219">
        <v>2799</v>
      </c>
      <c r="D26" s="219">
        <v>34724.178229999998</v>
      </c>
      <c r="E26" s="219">
        <v>1890</v>
      </c>
      <c r="F26" s="219">
        <v>13825.617890000001</v>
      </c>
    </row>
    <row r="27" spans="1:6" ht="33.75">
      <c r="A27" s="217">
        <v>21</v>
      </c>
      <c r="B27" s="218" t="s">
        <v>518</v>
      </c>
      <c r="C27" s="219">
        <v>645432</v>
      </c>
      <c r="D27" s="219">
        <v>102737.98117</v>
      </c>
      <c r="E27" s="219">
        <v>2934</v>
      </c>
      <c r="F27" s="219">
        <v>15641.536810000001</v>
      </c>
    </row>
    <row r="28" spans="1:6" ht="22.5">
      <c r="A28" s="217">
        <v>22</v>
      </c>
      <c r="B28" s="218" t="s">
        <v>519</v>
      </c>
      <c r="C28" s="219">
        <v>3105</v>
      </c>
      <c r="D28" s="219">
        <v>4067.94056</v>
      </c>
      <c r="E28" s="219">
        <v>183</v>
      </c>
      <c r="F28" s="219">
        <v>4825.6064999999999</v>
      </c>
    </row>
    <row r="29" spans="1:6" ht="45">
      <c r="A29" s="217">
        <v>23</v>
      </c>
      <c r="B29" s="218" t="s">
        <v>520</v>
      </c>
      <c r="C29" s="219">
        <v>35373</v>
      </c>
      <c r="D29" s="219">
        <v>331866.26763999998</v>
      </c>
      <c r="E29" s="219">
        <v>2959</v>
      </c>
      <c r="F29" s="219">
        <v>72811.683560000005</v>
      </c>
    </row>
    <row r="30" spans="1:6" ht="22.5">
      <c r="A30" s="217">
        <v>24</v>
      </c>
      <c r="B30" s="218" t="s">
        <v>521</v>
      </c>
      <c r="C30" s="219">
        <v>0</v>
      </c>
      <c r="D30" s="219">
        <v>0</v>
      </c>
      <c r="E30" s="219">
        <v>0</v>
      </c>
      <c r="F30" s="219">
        <v>0</v>
      </c>
    </row>
    <row r="31" spans="1:6" ht="22.5">
      <c r="A31" s="217">
        <v>25</v>
      </c>
      <c r="B31" s="218" t="s">
        <v>522</v>
      </c>
      <c r="C31" s="219">
        <v>0</v>
      </c>
      <c r="D31" s="219">
        <v>0</v>
      </c>
      <c r="E31" s="219">
        <v>0</v>
      </c>
      <c r="F31" s="219">
        <v>0</v>
      </c>
    </row>
    <row r="32" spans="1:6" ht="22.5">
      <c r="A32" s="423"/>
      <c r="B32" s="424" t="s">
        <v>523</v>
      </c>
      <c r="C32" s="425">
        <v>6334960</v>
      </c>
      <c r="D32" s="425">
        <v>4595359.3394799996</v>
      </c>
      <c r="E32" s="425">
        <v>2236917</v>
      </c>
      <c r="F32" s="425">
        <v>2125707.3955100002</v>
      </c>
    </row>
    <row r="33" spans="1:7" ht="22.5">
      <c r="A33" s="423"/>
      <c r="B33" s="424" t="s">
        <v>524</v>
      </c>
      <c r="C33" s="425">
        <v>1496095</v>
      </c>
      <c r="D33" s="425">
        <v>2145233.2934599998</v>
      </c>
      <c r="E33" s="425">
        <v>45049</v>
      </c>
      <c r="F33" s="425">
        <v>1262541.2857599999</v>
      </c>
    </row>
    <row r="34" spans="1:7">
      <c r="A34" s="423"/>
      <c r="B34" s="426" t="s">
        <v>525</v>
      </c>
      <c r="C34" s="427">
        <v>7831055</v>
      </c>
      <c r="D34" s="427">
        <v>6740592.6329399999</v>
      </c>
      <c r="E34" s="427">
        <v>2281966</v>
      </c>
      <c r="F34" s="427">
        <v>3388248.6812700001</v>
      </c>
    </row>
    <row r="35" spans="1:7" ht="12.75" customHeight="1">
      <c r="A35" s="51" t="s">
        <v>527</v>
      </c>
    </row>
    <row r="36" spans="1:7" ht="12.75" customHeight="1"/>
    <row r="37" spans="1:7" ht="12.75" customHeight="1">
      <c r="A37" s="480" t="s">
        <v>410</v>
      </c>
    </row>
    <row r="38" spans="1:7" ht="12.75" customHeight="1">
      <c r="A38" s="123" t="s">
        <v>411</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526</v>
      </c>
    </row>
    <row r="66" spans="1:1" ht="12.75" customHeight="1"/>
    <row r="67" spans="1:1" ht="12.75" customHeight="1"/>
    <row r="68" spans="1:1" ht="12.75" customHeight="1">
      <c r="A68" s="74" t="s">
        <v>305</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412</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51" t="s">
        <v>1376</v>
      </c>
    </row>
    <row r="2" spans="1:18" ht="12.75" customHeight="1">
      <c r="A2" s="111" t="s">
        <v>1377</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527</v>
      </c>
    </row>
    <row r="43" spans="1:17" ht="12.75" customHeight="1">
      <c r="A43" s="54"/>
      <c r="Q43" s="87"/>
    </row>
    <row r="44" spans="1:17" ht="12.75" customHeight="1">
      <c r="A44" s="521" t="s">
        <v>193</v>
      </c>
    </row>
    <row r="45" spans="1:17" ht="12.75" customHeight="1">
      <c r="A45" s="521" t="s">
        <v>194</v>
      </c>
    </row>
    <row r="46" spans="1:17" ht="12.75" customHeight="1">
      <c r="A46" s="521" t="s">
        <v>195</v>
      </c>
    </row>
    <row r="47" spans="1:17" ht="12.75" customHeight="1">
      <c r="A47" s="55"/>
    </row>
    <row r="48" spans="1:17" ht="12.75" customHeight="1">
      <c r="A48" s="125" t="s">
        <v>196</v>
      </c>
    </row>
    <row r="49" spans="1:8" ht="12.75" customHeight="1">
      <c r="A49" s="125" t="s">
        <v>197</v>
      </c>
    </row>
    <row r="50" spans="1:8" ht="12.75" customHeight="1">
      <c r="A50" s="126" t="s">
        <v>198</v>
      </c>
    </row>
    <row r="51" spans="1:8" ht="12.75" customHeight="1">
      <c r="A51" s="56"/>
    </row>
    <row r="52" spans="1:8" ht="12.75" customHeight="1">
      <c r="A52" s="57" t="s">
        <v>1018</v>
      </c>
    </row>
    <row r="53" spans="1:8" ht="12.75" customHeight="1">
      <c r="A53" s="57" t="s">
        <v>1340</v>
      </c>
      <c r="B53" s="30"/>
      <c r="C53" s="30"/>
      <c r="D53" s="30"/>
      <c r="E53" s="30"/>
      <c r="F53" s="30"/>
      <c r="G53" s="30"/>
      <c r="H53" s="30"/>
    </row>
    <row r="54" spans="1:8" ht="12.75" customHeight="1">
      <c r="A54" s="57" t="s">
        <v>1341</v>
      </c>
      <c r="B54" s="30"/>
      <c r="C54" s="30"/>
      <c r="D54" s="30"/>
      <c r="E54" s="30"/>
      <c r="F54" s="30"/>
      <c r="G54" s="30"/>
      <c r="H54" s="30"/>
    </row>
    <row r="55" spans="1:8" ht="12.75" customHeight="1">
      <c r="A55" s="57" t="s">
        <v>1342</v>
      </c>
      <c r="B55" s="30"/>
      <c r="C55" s="30"/>
      <c r="D55" s="30"/>
      <c r="E55" s="30"/>
      <c r="F55" s="30"/>
      <c r="G55" s="30"/>
      <c r="H55" s="30"/>
    </row>
    <row r="56" spans="1:8" ht="12.75" customHeight="1">
      <c r="A56" s="57" t="s">
        <v>1343</v>
      </c>
      <c r="H56" s="30"/>
    </row>
    <row r="57" spans="1:8" ht="12.75" customHeight="1">
      <c r="A57" s="57" t="s">
        <v>1344</v>
      </c>
      <c r="B57" s="30"/>
      <c r="C57" s="30"/>
      <c r="D57" s="30"/>
      <c r="E57" s="30"/>
      <c r="F57" s="30"/>
      <c r="G57" s="30"/>
      <c r="H57" s="30"/>
    </row>
    <row r="58" spans="1:8" ht="12.75" customHeight="1">
      <c r="A58" s="57" t="s">
        <v>1345</v>
      </c>
      <c r="B58" s="30"/>
      <c r="C58" s="30"/>
      <c r="D58" s="30"/>
      <c r="E58" s="30"/>
      <c r="F58" s="30"/>
      <c r="G58" s="30"/>
      <c r="H58" s="30"/>
    </row>
    <row r="59" spans="1:8" ht="12.75" customHeight="1">
      <c r="A59" s="549" t="s">
        <v>1347</v>
      </c>
      <c r="B59" s="30"/>
      <c r="C59" s="30"/>
      <c r="D59" s="30"/>
      <c r="E59" s="30"/>
      <c r="F59" s="30"/>
      <c r="G59" s="30"/>
      <c r="H59" s="30"/>
    </row>
    <row r="60" spans="1:8" ht="12.75" customHeight="1">
      <c r="A60" s="549" t="s">
        <v>1346</v>
      </c>
      <c r="B60" s="30"/>
      <c r="C60" s="30"/>
      <c r="D60" s="30"/>
      <c r="E60" s="30"/>
      <c r="F60" s="30"/>
      <c r="G60" s="30"/>
      <c r="H60" s="30"/>
    </row>
    <row r="61" spans="1:8" ht="12.75" customHeight="1">
      <c r="A61" s="57" t="s">
        <v>1348</v>
      </c>
    </row>
    <row r="62" spans="1:8" ht="12.75" customHeight="1">
      <c r="A62" s="549"/>
    </row>
    <row r="63" spans="1:8" ht="12.75" customHeight="1"/>
    <row r="64" spans="1:8" ht="12.75" customHeight="1">
      <c r="A64" s="74" t="s">
        <v>305</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34" t="s">
        <v>354</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503" t="s">
        <v>421</v>
      </c>
      <c r="B1" s="504"/>
      <c r="C1" s="504"/>
      <c r="D1" s="504"/>
      <c r="E1" s="504"/>
      <c r="F1" s="504"/>
      <c r="G1" s="504"/>
    </row>
    <row r="2" spans="1:12">
      <c r="A2" s="501" t="s">
        <v>422</v>
      </c>
      <c r="B2" s="504"/>
      <c r="C2" s="504"/>
      <c r="D2" s="504"/>
      <c r="E2" s="504"/>
      <c r="F2" s="504"/>
      <c r="G2" s="504"/>
    </row>
    <row r="3" spans="1:12" ht="12.75" customHeight="1">
      <c r="A3" s="38" t="s">
        <v>880</v>
      </c>
      <c r="G3" s="352" t="str">
        <f>Naslovnica!A20</f>
        <v>Rujan 2016.</v>
      </c>
    </row>
    <row r="4" spans="1:12" ht="12.75" customHeight="1">
      <c r="A4" s="122" t="s">
        <v>881</v>
      </c>
      <c r="G4" s="112" t="str">
        <f>Naslovnica!A24</f>
        <v>September 2016</v>
      </c>
    </row>
    <row r="5" spans="1:12" ht="12.75" customHeight="1">
      <c r="A5" s="694"/>
    </row>
    <row r="6" spans="1:12" ht="18" customHeight="1">
      <c r="A6" s="810" t="s">
        <v>1257</v>
      </c>
      <c r="B6" s="810"/>
      <c r="C6" s="690"/>
      <c r="D6" s="710"/>
      <c r="E6" s="690"/>
      <c r="F6" s="710"/>
      <c r="G6" s="690"/>
      <c r="L6" s="693"/>
    </row>
    <row r="7" spans="1:12" ht="60">
      <c r="A7" s="689" t="s">
        <v>1256</v>
      </c>
      <c r="B7" s="689"/>
      <c r="C7" s="689"/>
      <c r="D7" s="695" t="s">
        <v>1268</v>
      </c>
      <c r="E7" s="695" t="s">
        <v>1264</v>
      </c>
      <c r="F7" s="695" t="s">
        <v>1269</v>
      </c>
      <c r="G7" s="695" t="s">
        <v>1264</v>
      </c>
    </row>
    <row r="8" spans="1:12" ht="17.25" customHeight="1">
      <c r="A8" s="705" t="s">
        <v>1258</v>
      </c>
      <c r="B8" s="705"/>
      <c r="C8" s="706"/>
      <c r="D8" s="706"/>
      <c r="E8" s="706"/>
      <c r="F8" s="222"/>
      <c r="G8" s="223"/>
      <c r="H8" s="87"/>
    </row>
    <row r="9" spans="1:12" ht="17.25" customHeight="1">
      <c r="A9" s="221" t="s">
        <v>528</v>
      </c>
      <c r="B9" s="706"/>
      <c r="C9" s="706"/>
      <c r="D9" s="696">
        <v>322806129</v>
      </c>
      <c r="E9" s="224">
        <v>1.3268106984638102</v>
      </c>
      <c r="F9" s="697">
        <v>7463724</v>
      </c>
      <c r="G9" s="224">
        <v>6.9904288476587251E-2</v>
      </c>
      <c r="H9" s="87"/>
    </row>
    <row r="10" spans="1:12" ht="17.25" customHeight="1">
      <c r="A10" s="221" t="s">
        <v>529</v>
      </c>
      <c r="B10" s="706"/>
      <c r="C10" s="706"/>
      <c r="D10" s="696">
        <v>37626179</v>
      </c>
      <c r="E10" s="224">
        <v>0.74064458872181849</v>
      </c>
      <c r="F10" s="697" t="s">
        <v>996</v>
      </c>
      <c r="G10" s="697" t="s">
        <v>996</v>
      </c>
      <c r="H10" s="77"/>
    </row>
    <row r="11" spans="1:12" ht="17.25" customHeight="1">
      <c r="A11" s="221" t="s">
        <v>530</v>
      </c>
      <c r="B11" s="706"/>
      <c r="C11" s="706"/>
      <c r="D11" s="697" t="s">
        <v>996</v>
      </c>
      <c r="E11" s="697" t="s">
        <v>996</v>
      </c>
      <c r="F11" s="697" t="s">
        <v>996</v>
      </c>
      <c r="G11" s="697" t="s">
        <v>996</v>
      </c>
    </row>
    <row r="12" spans="1:12" ht="17.25" customHeight="1">
      <c r="A12" s="221" t="s">
        <v>531</v>
      </c>
      <c r="B12" s="707"/>
      <c r="C12" s="706"/>
      <c r="D12" s="697" t="s">
        <v>996</v>
      </c>
      <c r="E12" s="697" t="s">
        <v>996</v>
      </c>
      <c r="F12" s="697" t="s">
        <v>996</v>
      </c>
      <c r="G12" s="697" t="s">
        <v>996</v>
      </c>
    </row>
    <row r="13" spans="1:12" ht="17.25" customHeight="1">
      <c r="A13" s="221" t="s">
        <v>327</v>
      </c>
      <c r="B13" s="707"/>
      <c r="C13" s="706"/>
      <c r="D13" s="696">
        <v>2923155</v>
      </c>
      <c r="E13" s="224">
        <v>-0.38270169727970238</v>
      </c>
      <c r="F13" s="697" t="s">
        <v>996</v>
      </c>
      <c r="G13" s="697" t="s">
        <v>996</v>
      </c>
    </row>
    <row r="14" spans="1:12" ht="17.25" customHeight="1">
      <c r="A14" s="221" t="s">
        <v>532</v>
      </c>
      <c r="B14" s="707"/>
      <c r="C14" s="706"/>
      <c r="D14" s="697">
        <v>35730154</v>
      </c>
      <c r="E14" s="224">
        <v>1.360652343279259</v>
      </c>
      <c r="F14" s="697" t="s">
        <v>996</v>
      </c>
      <c r="G14" s="697" t="s">
        <v>996</v>
      </c>
    </row>
    <row r="15" spans="1:12" ht="17.25" customHeight="1">
      <c r="A15" s="221" t="s">
        <v>533</v>
      </c>
      <c r="B15" s="707"/>
      <c r="C15" s="706"/>
      <c r="D15" s="697">
        <v>11455520</v>
      </c>
      <c r="E15" s="224"/>
      <c r="F15" s="697" t="s">
        <v>996</v>
      </c>
      <c r="G15" s="697" t="s">
        <v>996</v>
      </c>
    </row>
    <row r="16" spans="1:12" ht="18.75" customHeight="1">
      <c r="A16" s="428" t="s">
        <v>1259</v>
      </c>
      <c r="B16" s="708"/>
      <c r="C16" s="708"/>
      <c r="D16" s="698">
        <v>410541137</v>
      </c>
      <c r="E16" s="699">
        <v>1.2779916942590934</v>
      </c>
      <c r="F16" s="700">
        <v>7463724</v>
      </c>
      <c r="G16" s="699">
        <v>6.9904288476587251E-2</v>
      </c>
      <c r="I16" s="78"/>
      <c r="L16" s="78"/>
    </row>
    <row r="17" spans="1:7" ht="18.75" customHeight="1">
      <c r="A17" s="127" t="s">
        <v>534</v>
      </c>
      <c r="B17" s="127"/>
      <c r="C17" s="127"/>
      <c r="D17" s="127"/>
      <c r="E17" s="127"/>
      <c r="F17" s="139"/>
      <c r="G17" s="140"/>
    </row>
    <row r="18" spans="1:7" ht="17.25" customHeight="1">
      <c r="A18" s="536" t="s">
        <v>667</v>
      </c>
      <c r="B18" s="706"/>
      <c r="C18" s="706"/>
      <c r="D18" s="701"/>
      <c r="E18" s="701"/>
      <c r="F18" s="222"/>
      <c r="G18" s="223"/>
    </row>
    <row r="19" spans="1:7" ht="17.25" customHeight="1">
      <c r="A19" s="221" t="s">
        <v>528</v>
      </c>
      <c r="B19" s="706"/>
      <c r="C19" s="706"/>
      <c r="D19" s="696">
        <v>5836338</v>
      </c>
      <c r="E19" s="224">
        <v>0.38971049930244667</v>
      </c>
      <c r="F19" s="696">
        <v>79771</v>
      </c>
      <c r="G19" s="224">
        <v>1.0309408918778518E-2</v>
      </c>
    </row>
    <row r="20" spans="1:7" ht="17.25" customHeight="1">
      <c r="A20" s="221" t="s">
        <v>529</v>
      </c>
      <c r="B20" s="706"/>
      <c r="C20" s="706"/>
      <c r="D20" s="696">
        <v>40559229</v>
      </c>
      <c r="E20" s="224">
        <v>1.1868516388677997</v>
      </c>
      <c r="F20" s="697" t="s">
        <v>996</v>
      </c>
      <c r="G20" s="697" t="s">
        <v>996</v>
      </c>
    </row>
    <row r="21" spans="1:7" ht="17.25" customHeight="1">
      <c r="A21" s="221" t="s">
        <v>530</v>
      </c>
      <c r="B21" s="706"/>
      <c r="C21" s="706"/>
      <c r="D21" s="697" t="s">
        <v>996</v>
      </c>
      <c r="E21" s="697" t="s">
        <v>996</v>
      </c>
      <c r="F21" s="697" t="s">
        <v>996</v>
      </c>
      <c r="G21" s="697" t="s">
        <v>996</v>
      </c>
    </row>
    <row r="22" spans="1:7" ht="17.25" customHeight="1">
      <c r="A22" s="221" t="s">
        <v>531</v>
      </c>
      <c r="B22" s="706"/>
      <c r="C22" s="706"/>
      <c r="D22" s="697" t="s">
        <v>996</v>
      </c>
      <c r="E22" s="697" t="s">
        <v>996</v>
      </c>
      <c r="F22" s="697" t="s">
        <v>996</v>
      </c>
      <c r="G22" s="697" t="s">
        <v>996</v>
      </c>
    </row>
    <row r="23" spans="1:7" ht="17.25" customHeight="1">
      <c r="A23" s="221" t="s">
        <v>327</v>
      </c>
      <c r="B23" s="706"/>
      <c r="C23" s="706"/>
      <c r="D23" s="696">
        <v>67492</v>
      </c>
      <c r="E23" s="224">
        <v>-0.66632388712005852</v>
      </c>
      <c r="F23" s="697" t="s">
        <v>996</v>
      </c>
      <c r="G23" s="697" t="s">
        <v>996</v>
      </c>
    </row>
    <row r="24" spans="1:7" ht="17.25" customHeight="1">
      <c r="A24" s="221" t="s">
        <v>532</v>
      </c>
      <c r="B24" s="706"/>
      <c r="C24" s="706"/>
      <c r="D24" s="697">
        <v>187422</v>
      </c>
      <c r="E24" s="224">
        <v>0.58917048932904859</v>
      </c>
      <c r="F24" s="697" t="s">
        <v>996</v>
      </c>
      <c r="G24" s="697" t="s">
        <v>996</v>
      </c>
    </row>
    <row r="25" spans="1:7" ht="17.25" customHeight="1">
      <c r="A25" s="221" t="s">
        <v>533</v>
      </c>
      <c r="B25" s="706"/>
      <c r="C25" s="706"/>
      <c r="D25" s="697">
        <v>10584000</v>
      </c>
      <c r="E25" s="224"/>
      <c r="F25" s="697" t="s">
        <v>996</v>
      </c>
      <c r="G25" s="697" t="s">
        <v>996</v>
      </c>
    </row>
    <row r="26" spans="1:7" ht="18.75" customHeight="1">
      <c r="A26" s="428" t="s">
        <v>1260</v>
      </c>
      <c r="B26" s="708"/>
      <c r="C26" s="708"/>
      <c r="D26" s="698">
        <v>57234481</v>
      </c>
      <c r="E26" s="699">
        <v>1.4812554160767299</v>
      </c>
      <c r="F26" s="698">
        <v>79771</v>
      </c>
      <c r="G26" s="699">
        <v>1.0309408918778518E-2</v>
      </c>
    </row>
    <row r="27" spans="1:7" ht="18.75" customHeight="1">
      <c r="A27" s="127" t="s">
        <v>535</v>
      </c>
      <c r="B27" s="127"/>
      <c r="C27" s="127"/>
      <c r="D27" s="127"/>
      <c r="E27" s="127"/>
      <c r="F27" s="139"/>
      <c r="G27" s="141"/>
    </row>
    <row r="28" spans="1:7" ht="17.25" customHeight="1">
      <c r="A28" s="647" t="s">
        <v>202</v>
      </c>
      <c r="B28" s="648"/>
      <c r="C28" s="648"/>
      <c r="D28" s="692">
        <v>1655922665</v>
      </c>
      <c r="E28" s="702">
        <v>0.28695564593450951</v>
      </c>
      <c r="F28" s="692">
        <v>1445000</v>
      </c>
      <c r="G28" s="702">
        <v>-0.37982832618025753</v>
      </c>
    </row>
    <row r="29" spans="1:7" ht="17.25" customHeight="1">
      <c r="A29" s="647" t="s">
        <v>203</v>
      </c>
      <c r="B29" s="648"/>
      <c r="C29" s="648"/>
      <c r="D29" s="692">
        <v>1339056921</v>
      </c>
      <c r="E29" s="702">
        <v>0.53789832187580022</v>
      </c>
      <c r="F29" s="692">
        <v>5000</v>
      </c>
      <c r="G29" s="702">
        <v>-0.62406015037593987</v>
      </c>
    </row>
    <row r="30" spans="1:7" ht="17.25" customHeight="1">
      <c r="A30" s="647" t="s">
        <v>1261</v>
      </c>
      <c r="B30" s="648"/>
      <c r="C30" s="648"/>
      <c r="D30" s="692">
        <v>169</v>
      </c>
      <c r="E30" s="702">
        <v>0.3</v>
      </c>
      <c r="F30" s="692">
        <v>1</v>
      </c>
      <c r="G30" s="702">
        <v>-0.66666666666666674</v>
      </c>
    </row>
    <row r="31" spans="1:7" ht="17.25" customHeight="1">
      <c r="A31" s="709" t="s">
        <v>204</v>
      </c>
      <c r="B31" s="706"/>
      <c r="C31" s="706"/>
      <c r="D31" s="703">
        <v>1941.32</v>
      </c>
      <c r="E31" s="224">
        <v>6.7603759369552097E-2</v>
      </c>
      <c r="F31" s="691"/>
      <c r="G31" s="224"/>
    </row>
    <row r="32" spans="1:7" ht="17.25" customHeight="1">
      <c r="A32" s="225" t="s">
        <v>205</v>
      </c>
      <c r="B32" s="706"/>
      <c r="C32" s="706"/>
      <c r="D32" s="703">
        <v>1132.77</v>
      </c>
      <c r="E32" s="224">
        <v>7.2252091931392148E-2</v>
      </c>
      <c r="F32" s="691"/>
      <c r="G32" s="224"/>
    </row>
    <row r="33" spans="1:7" ht="17.25" customHeight="1">
      <c r="A33" s="225" t="s">
        <v>613</v>
      </c>
      <c r="B33" s="706"/>
      <c r="C33" s="706"/>
      <c r="D33" s="703">
        <v>1141.98</v>
      </c>
      <c r="E33" s="224">
        <v>6.679246693072266E-2</v>
      </c>
      <c r="F33" s="691"/>
      <c r="G33" s="224"/>
    </row>
    <row r="34" spans="1:7" ht="17.25" customHeight="1">
      <c r="A34" s="225" t="s">
        <v>614</v>
      </c>
      <c r="B34" s="706"/>
      <c r="C34" s="706"/>
      <c r="D34" s="703">
        <v>1214.01</v>
      </c>
      <c r="E34" s="224">
        <v>1.8498942917547528E-2</v>
      </c>
      <c r="F34" s="691"/>
      <c r="G34" s="224"/>
    </row>
    <row r="35" spans="1:7" ht="17.25" customHeight="1">
      <c r="A35" s="225" t="s">
        <v>615</v>
      </c>
      <c r="B35" s="706"/>
      <c r="C35" s="706"/>
      <c r="D35" s="703">
        <v>514.88</v>
      </c>
      <c r="E35" s="224">
        <v>0.12411850752134146</v>
      </c>
      <c r="F35" s="691"/>
      <c r="G35" s="224"/>
    </row>
    <row r="36" spans="1:7" ht="17.25" customHeight="1">
      <c r="A36" s="225" t="s">
        <v>616</v>
      </c>
      <c r="B36" s="706"/>
      <c r="C36" s="706"/>
      <c r="D36" s="703">
        <v>872.28</v>
      </c>
      <c r="E36" s="224">
        <v>0.1055233073939824</v>
      </c>
      <c r="F36" s="691"/>
      <c r="G36" s="224"/>
    </row>
    <row r="37" spans="1:7" ht="17.25" customHeight="1">
      <c r="A37" s="225" t="s">
        <v>713</v>
      </c>
      <c r="B37" s="706"/>
      <c r="C37" s="706"/>
      <c r="D37" s="703">
        <v>1190.08</v>
      </c>
      <c r="E37" s="224">
        <v>7.1015236192481665E-2</v>
      </c>
      <c r="F37" s="691"/>
      <c r="G37" s="224"/>
    </row>
    <row r="38" spans="1:7" ht="17.25" customHeight="1">
      <c r="A38" s="225" t="s">
        <v>617</v>
      </c>
      <c r="B38" s="706"/>
      <c r="C38" s="706"/>
      <c r="D38" s="703">
        <v>918.43</v>
      </c>
      <c r="E38" s="224">
        <v>9.9074135163070877E-3</v>
      </c>
      <c r="F38" s="691"/>
      <c r="G38" s="224"/>
    </row>
    <row r="39" spans="1:7" ht="17.25" customHeight="1">
      <c r="A39" s="225" t="s">
        <v>618</v>
      </c>
      <c r="B39" s="706"/>
      <c r="C39" s="706"/>
      <c r="D39" s="703">
        <v>3107.4</v>
      </c>
      <c r="E39" s="224">
        <v>3.6401112645334251E-2</v>
      </c>
      <c r="F39" s="691"/>
      <c r="G39" s="224"/>
    </row>
    <row r="40" spans="1:7" ht="17.25" customHeight="1">
      <c r="A40" s="709" t="s">
        <v>206</v>
      </c>
      <c r="B40" s="706"/>
      <c r="C40" s="706"/>
      <c r="D40" s="703">
        <v>108.9</v>
      </c>
      <c r="E40" s="224">
        <v>1.0110379371115884E-2</v>
      </c>
      <c r="F40" s="691"/>
      <c r="G40" s="224"/>
    </row>
    <row r="41" spans="1:7" ht="17.25" customHeight="1">
      <c r="A41" s="709" t="s">
        <v>306</v>
      </c>
      <c r="B41" s="706"/>
      <c r="C41" s="706"/>
      <c r="D41" s="703">
        <v>155.4</v>
      </c>
      <c r="E41" s="224">
        <v>1.4095536413469044E-2</v>
      </c>
      <c r="F41" s="691"/>
      <c r="G41" s="224"/>
    </row>
    <row r="42" spans="1:7" ht="18.75" customHeight="1">
      <c r="A42" s="428" t="s">
        <v>1262</v>
      </c>
      <c r="B42" s="708"/>
      <c r="C42" s="708"/>
      <c r="D42" s="698">
        <v>16485</v>
      </c>
      <c r="E42" s="699">
        <v>0.56255924170616112</v>
      </c>
      <c r="F42" s="704"/>
      <c r="G42" s="699"/>
    </row>
    <row r="43" spans="1:7" ht="18.75" customHeight="1">
      <c r="A43" s="127" t="s">
        <v>536</v>
      </c>
      <c r="B43" s="127"/>
      <c r="C43" s="127"/>
      <c r="D43" s="127"/>
      <c r="E43" s="127"/>
      <c r="F43" s="139"/>
      <c r="G43" s="141"/>
    </row>
    <row r="44" spans="1:7" ht="17.25" customHeight="1">
      <c r="A44" s="221" t="s">
        <v>528</v>
      </c>
      <c r="B44" s="706"/>
      <c r="C44" s="706"/>
      <c r="D44" s="696">
        <v>139255.10999999999</v>
      </c>
      <c r="E44" s="224">
        <v>7.8330206742193098E-2</v>
      </c>
      <c r="F44" s="696">
        <v>4029.7</v>
      </c>
      <c r="G44" s="224">
        <v>-1.4080371888188892E-2</v>
      </c>
    </row>
    <row r="45" spans="1:7" ht="17.25" customHeight="1">
      <c r="A45" s="221" t="s">
        <v>529</v>
      </c>
      <c r="B45" s="706"/>
      <c r="C45" s="706"/>
      <c r="D45" s="696">
        <v>88858.52</v>
      </c>
      <c r="E45" s="224">
        <v>1.1060291760495135E-2</v>
      </c>
      <c r="F45" s="697"/>
      <c r="G45" s="697"/>
    </row>
    <row r="46" spans="1:7" ht="17.25" customHeight="1">
      <c r="A46" s="221" t="s">
        <v>327</v>
      </c>
      <c r="B46" s="706"/>
      <c r="C46" s="706"/>
      <c r="D46" s="697" t="s">
        <v>996</v>
      </c>
      <c r="E46" s="224">
        <v>-1</v>
      </c>
      <c r="F46" s="697"/>
      <c r="G46" s="697"/>
    </row>
    <row r="47" spans="1:7" ht="18.75" customHeight="1">
      <c r="A47" s="428" t="s">
        <v>1263</v>
      </c>
      <c r="B47" s="708"/>
      <c r="C47" s="708"/>
      <c r="D47" s="698">
        <v>228113.63</v>
      </c>
      <c r="E47" s="699">
        <v>4.1980917129599636E-2</v>
      </c>
      <c r="F47" s="698">
        <v>4029.7</v>
      </c>
      <c r="G47" s="699">
        <v>-1.4080371888188892E-2</v>
      </c>
    </row>
    <row r="48" spans="1:7" ht="18.75" customHeight="1">
      <c r="A48" s="127" t="s">
        <v>537</v>
      </c>
      <c r="B48" s="127"/>
      <c r="C48" s="127"/>
      <c r="D48" s="127"/>
      <c r="E48" s="127"/>
      <c r="F48" s="139"/>
      <c r="G48" s="141"/>
    </row>
    <row r="49" spans="1:7" ht="17.25" customHeight="1">
      <c r="A49" s="221" t="s">
        <v>538</v>
      </c>
      <c r="B49" s="706"/>
      <c r="C49" s="706"/>
      <c r="D49" s="696">
        <v>18660961</v>
      </c>
      <c r="E49" s="224">
        <v>1.1744465351407887</v>
      </c>
      <c r="F49" s="696">
        <v>339260</v>
      </c>
      <c r="G49" s="224">
        <v>2.1270703263755575E-2</v>
      </c>
    </row>
    <row r="50" spans="1:7" ht="17.25" customHeight="1">
      <c r="A50" s="709" t="s">
        <v>539</v>
      </c>
      <c r="B50" s="706"/>
      <c r="C50" s="706"/>
      <c r="D50" s="696">
        <v>2601567</v>
      </c>
      <c r="E50" s="224">
        <v>1.3684715080625192</v>
      </c>
      <c r="F50" s="696">
        <v>3626</v>
      </c>
      <c r="G50" s="224">
        <v>-3.5638297872340408E-2</v>
      </c>
    </row>
    <row r="51" spans="1:7" ht="17.25" customHeight="1">
      <c r="A51" s="709" t="s">
        <v>540</v>
      </c>
      <c r="B51" s="706"/>
      <c r="C51" s="706"/>
      <c r="D51" s="696">
        <v>749</v>
      </c>
      <c r="E51" s="224">
        <v>0.49203187250996017</v>
      </c>
      <c r="F51" s="696">
        <v>52</v>
      </c>
      <c r="G51" s="224">
        <v>-5.4545454545454564E-2</v>
      </c>
    </row>
    <row r="52" spans="1:7" ht="12.75" customHeight="1">
      <c r="A52" s="32" t="s">
        <v>541</v>
      </c>
      <c r="B52" s="59"/>
      <c r="C52" s="59"/>
      <c r="D52" s="59"/>
      <c r="E52" s="59"/>
      <c r="F52" s="60"/>
      <c r="G52" s="60"/>
    </row>
    <row r="53" spans="1:7" ht="12.75" customHeight="1">
      <c r="A53" s="74" t="s">
        <v>305</v>
      </c>
      <c r="B53" s="85"/>
      <c r="C53" s="85"/>
      <c r="D53" s="85"/>
      <c r="E53" s="85"/>
      <c r="F53" s="85"/>
      <c r="G53" s="21" t="s">
        <v>413</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1"/>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44" t="s">
        <v>1275</v>
      </c>
      <c r="E1" s="352" t="str">
        <f>Naslovnica!A20</f>
        <v>Rujan 2016.</v>
      </c>
      <c r="G1" s="444" t="s">
        <v>1277</v>
      </c>
      <c r="K1" s="352" t="str">
        <f>E1</f>
        <v>Rujan 2016.</v>
      </c>
    </row>
    <row r="2" spans="1:11" ht="12.75" customHeight="1">
      <c r="A2" s="122" t="s">
        <v>1276</v>
      </c>
      <c r="E2" s="112" t="str">
        <f>Naslovnica!A24</f>
        <v>September 2016</v>
      </c>
      <c r="G2" s="122" t="s">
        <v>1278</v>
      </c>
      <c r="K2" s="112" t="str">
        <f>E2</f>
        <v>September 2016</v>
      </c>
    </row>
    <row r="3" spans="1:11" ht="12.75" customHeight="1"/>
    <row r="4" spans="1:11" ht="45" customHeight="1">
      <c r="A4" s="430" t="s">
        <v>543</v>
      </c>
      <c r="B4" s="430" t="s">
        <v>544</v>
      </c>
      <c r="C4" s="430" t="s">
        <v>545</v>
      </c>
      <c r="D4" s="430" t="s">
        <v>546</v>
      </c>
      <c r="E4" s="430" t="s">
        <v>547</v>
      </c>
      <c r="G4" s="430" t="s">
        <v>543</v>
      </c>
      <c r="H4" s="430" t="s">
        <v>544</v>
      </c>
      <c r="I4" s="430" t="s">
        <v>545</v>
      </c>
      <c r="J4" s="430" t="s">
        <v>546</v>
      </c>
      <c r="K4" s="430" t="s">
        <v>547</v>
      </c>
    </row>
    <row r="5" spans="1:11" ht="12.75" customHeight="1">
      <c r="A5" s="226" t="s">
        <v>1378</v>
      </c>
      <c r="B5" s="227">
        <v>64768598</v>
      </c>
      <c r="C5" s="228">
        <v>0.20064240229289571</v>
      </c>
      <c r="D5" s="229">
        <v>163.98</v>
      </c>
      <c r="E5" s="326">
        <v>11.55</v>
      </c>
      <c r="F5" s="87"/>
      <c r="G5" s="226" t="s">
        <v>1406</v>
      </c>
      <c r="H5" s="227">
        <v>4075164</v>
      </c>
      <c r="I5" s="228">
        <v>0.54599600065650866</v>
      </c>
      <c r="J5" s="229">
        <v>169</v>
      </c>
      <c r="K5" s="326">
        <v>-21.4</v>
      </c>
    </row>
    <row r="6" spans="1:11" ht="12.75" customHeight="1">
      <c r="A6" s="226" t="s">
        <v>1379</v>
      </c>
      <c r="B6" s="227">
        <v>31885364</v>
      </c>
      <c r="C6" s="228">
        <v>9.8775583052506624E-2</v>
      </c>
      <c r="D6" s="229">
        <v>34</v>
      </c>
      <c r="E6" s="326">
        <v>17.61</v>
      </c>
      <c r="F6" s="87"/>
      <c r="G6" s="226" t="s">
        <v>1407</v>
      </c>
      <c r="H6" s="227">
        <v>694939</v>
      </c>
      <c r="I6" s="228">
        <v>9.3108869900753316E-2</v>
      </c>
      <c r="J6" s="229">
        <v>41.98</v>
      </c>
      <c r="K6" s="326">
        <v>15.01</v>
      </c>
    </row>
    <row r="7" spans="1:11" ht="12.75" customHeight="1">
      <c r="A7" s="226" t="s">
        <v>1380</v>
      </c>
      <c r="B7" s="227">
        <v>30674964</v>
      </c>
      <c r="C7" s="228">
        <v>9.5025964082287126E-2</v>
      </c>
      <c r="D7" s="229">
        <v>589.99</v>
      </c>
      <c r="E7" s="326">
        <v>5.36</v>
      </c>
      <c r="F7" s="87"/>
      <c r="G7" s="226" t="s">
        <v>1408</v>
      </c>
      <c r="H7" s="227">
        <v>550701</v>
      </c>
      <c r="I7" s="228">
        <v>7.3783667002736572E-2</v>
      </c>
      <c r="J7" s="229">
        <v>365</v>
      </c>
      <c r="K7" s="326">
        <v>0</v>
      </c>
    </row>
    <row r="8" spans="1:11" ht="12.75" customHeight="1">
      <c r="A8" s="226" t="s">
        <v>1381</v>
      </c>
      <c r="B8" s="227">
        <v>18198161</v>
      </c>
      <c r="C8" s="228">
        <v>5.6374892356831401E-2</v>
      </c>
      <c r="D8" s="229">
        <v>437.5</v>
      </c>
      <c r="E8" s="326">
        <v>7.76</v>
      </c>
      <c r="G8" s="226" t="s">
        <v>1409</v>
      </c>
      <c r="H8" s="227">
        <v>544270</v>
      </c>
      <c r="I8" s="228">
        <v>7.2922032899122094E-2</v>
      </c>
      <c r="J8" s="229">
        <v>85.02</v>
      </c>
      <c r="K8" s="326">
        <v>6.3</v>
      </c>
    </row>
    <row r="9" spans="1:11" ht="12.75" customHeight="1">
      <c r="A9" s="226" t="s">
        <v>1382</v>
      </c>
      <c r="B9" s="227">
        <v>18159673</v>
      </c>
      <c r="C9" s="228">
        <v>5.6255662899688468E-2</v>
      </c>
      <c r="D9" s="229">
        <v>379</v>
      </c>
      <c r="E9" s="326">
        <v>4.42</v>
      </c>
      <c r="G9" s="226" t="s">
        <v>1410</v>
      </c>
      <c r="H9" s="227">
        <v>493422</v>
      </c>
      <c r="I9" s="228">
        <v>6.6109348884102775E-2</v>
      </c>
      <c r="J9" s="229">
        <v>1302.31</v>
      </c>
      <c r="K9" s="326">
        <v>4.18</v>
      </c>
    </row>
    <row r="10" spans="1:11" ht="12.75" customHeight="1">
      <c r="A10" s="226" t="s">
        <v>1383</v>
      </c>
      <c r="B10" s="227">
        <v>12071352</v>
      </c>
      <c r="C10" s="228">
        <v>3.7395051598973182E-2</v>
      </c>
      <c r="D10" s="229">
        <v>10750</v>
      </c>
      <c r="E10" s="327">
        <v>0.94</v>
      </c>
      <c r="G10" s="226" t="s">
        <v>1411</v>
      </c>
      <c r="H10" s="227">
        <v>442862</v>
      </c>
      <c r="I10" s="228">
        <v>5.9335251499753806E-2</v>
      </c>
      <c r="J10" s="229">
        <v>51</v>
      </c>
      <c r="K10" s="327">
        <v>8.49</v>
      </c>
    </row>
    <row r="11" spans="1:11" ht="12.75" customHeight="1">
      <c r="A11" s="226" t="s">
        <v>1384</v>
      </c>
      <c r="B11" s="227">
        <v>10699417</v>
      </c>
      <c r="C11" s="228">
        <v>3.3145023920595706E-2</v>
      </c>
      <c r="D11" s="229">
        <v>136.5</v>
      </c>
      <c r="E11" s="326">
        <v>12.02</v>
      </c>
      <c r="G11" s="226" t="s">
        <v>1412</v>
      </c>
      <c r="H11" s="227">
        <v>204551</v>
      </c>
      <c r="I11" s="228">
        <v>2.7406020452254067E-2</v>
      </c>
      <c r="J11" s="229">
        <v>22.29</v>
      </c>
      <c r="K11" s="326">
        <v>12.63</v>
      </c>
    </row>
    <row r="12" spans="1:11" ht="12.75" customHeight="1">
      <c r="A12" s="226" t="s">
        <v>1385</v>
      </c>
      <c r="B12" s="227">
        <v>10423883</v>
      </c>
      <c r="C12" s="228">
        <v>3.2291465168662083E-2</v>
      </c>
      <c r="D12" s="229">
        <v>800</v>
      </c>
      <c r="E12" s="326">
        <v>0.76</v>
      </c>
      <c r="G12" s="226" t="s">
        <v>1413</v>
      </c>
      <c r="H12" s="227">
        <v>144701</v>
      </c>
      <c r="I12" s="228">
        <v>1.9387236266073575E-2</v>
      </c>
      <c r="J12" s="229">
        <v>45.61</v>
      </c>
      <c r="K12" s="326">
        <v>9.9</v>
      </c>
    </row>
    <row r="13" spans="1:11" ht="12.75" customHeight="1">
      <c r="A13" s="226" t="s">
        <v>1386</v>
      </c>
      <c r="B13" s="227">
        <v>9717727</v>
      </c>
      <c r="C13" s="228">
        <v>3.0103910696145292E-2</v>
      </c>
      <c r="D13" s="229">
        <v>869.5</v>
      </c>
      <c r="E13" s="326">
        <v>5.78</v>
      </c>
      <c r="G13" s="226" t="s">
        <v>1414</v>
      </c>
      <c r="H13" s="227">
        <v>127902</v>
      </c>
      <c r="I13" s="228">
        <v>1.7136483458326773E-2</v>
      </c>
      <c r="J13" s="229">
        <v>20</v>
      </c>
      <c r="K13" s="326">
        <v>2.83</v>
      </c>
    </row>
    <row r="14" spans="1:11" ht="12.75" customHeight="1">
      <c r="A14" s="226" t="s">
        <v>1387</v>
      </c>
      <c r="B14" s="227">
        <v>8600089</v>
      </c>
      <c r="C14" s="228">
        <v>2.6641653056820949E-2</v>
      </c>
      <c r="D14" s="229">
        <v>49.5</v>
      </c>
      <c r="E14" s="326">
        <v>20.7</v>
      </c>
      <c r="G14" s="226" t="s">
        <v>1415</v>
      </c>
      <c r="H14" s="227">
        <v>115691</v>
      </c>
      <c r="I14" s="228">
        <v>1.5500437114175562E-2</v>
      </c>
      <c r="J14" s="229">
        <v>43</v>
      </c>
      <c r="K14" s="326">
        <v>6.12</v>
      </c>
    </row>
    <row r="15" spans="1:11" ht="12.75" customHeight="1">
      <c r="A15" s="226" t="s">
        <v>997</v>
      </c>
      <c r="B15" s="227">
        <v>107606901</v>
      </c>
      <c r="C15" s="228">
        <v>0.33334838261388772</v>
      </c>
      <c r="D15" s="230"/>
      <c r="E15" s="228"/>
      <c r="G15" s="226" t="s">
        <v>997</v>
      </c>
      <c r="H15" s="227">
        <v>69521</v>
      </c>
      <c r="I15" s="228">
        <v>9.3145191328082334E-3</v>
      </c>
      <c r="J15" s="230"/>
      <c r="K15" s="228"/>
    </row>
    <row r="16" spans="1:11" ht="15.75" customHeight="1">
      <c r="A16" s="431" t="s">
        <v>542</v>
      </c>
      <c r="B16" s="432">
        <f>SUM(B5:B15)</f>
        <v>322806129</v>
      </c>
      <c r="C16" s="433"/>
      <c r="D16" s="434"/>
      <c r="E16" s="434"/>
      <c r="G16" s="431" t="s">
        <v>542</v>
      </c>
      <c r="H16" s="432">
        <f>SUM(H5:H15)</f>
        <v>7463724</v>
      </c>
      <c r="I16" s="433"/>
      <c r="J16" s="434"/>
      <c r="K16" s="434"/>
    </row>
    <row r="17" spans="1:7" ht="12.75" customHeight="1">
      <c r="A17" s="62" t="s">
        <v>1289</v>
      </c>
      <c r="G17" s="62" t="s">
        <v>1289</v>
      </c>
    </row>
    <row r="18" spans="1:7" ht="12.75" customHeight="1"/>
    <row r="19" spans="1:7" ht="12.75" customHeight="1">
      <c r="A19" s="444" t="s">
        <v>1283</v>
      </c>
    </row>
    <row r="20" spans="1:7" ht="12.75" customHeight="1">
      <c r="A20" s="122" t="s">
        <v>1284</v>
      </c>
    </row>
    <row r="21" spans="1:7" ht="12.75" customHeight="1">
      <c r="A21" s="63" t="s">
        <v>1088</v>
      </c>
    </row>
    <row r="22" spans="1:7" ht="43.5">
      <c r="A22" s="430" t="s">
        <v>548</v>
      </c>
      <c r="B22" s="430" t="s">
        <v>544</v>
      </c>
      <c r="C22" s="430" t="s">
        <v>545</v>
      </c>
      <c r="D22" s="430" t="s">
        <v>546</v>
      </c>
    </row>
    <row r="23" spans="1:7" ht="15" customHeight="1">
      <c r="A23" s="231" t="s">
        <v>207</v>
      </c>
      <c r="B23" s="232"/>
      <c r="C23" s="233"/>
      <c r="D23" s="233"/>
      <c r="E23" s="87"/>
      <c r="F23" s="87"/>
    </row>
    <row r="24" spans="1:7" ht="12.75" customHeight="1">
      <c r="A24" s="234" t="s">
        <v>1388</v>
      </c>
      <c r="B24" s="227">
        <v>32279075</v>
      </c>
      <c r="C24" s="235">
        <v>0.85788875500456097</v>
      </c>
      <c r="D24" s="332">
        <v>107.5</v>
      </c>
      <c r="E24" s="87"/>
      <c r="F24" s="87"/>
    </row>
    <row r="25" spans="1:7" ht="12.75" customHeight="1">
      <c r="A25" s="234" t="s">
        <v>1389</v>
      </c>
      <c r="B25" s="227">
        <v>1754100</v>
      </c>
      <c r="C25" s="235">
        <v>4.6619138409433984E-2</v>
      </c>
      <c r="D25" s="332">
        <v>70</v>
      </c>
      <c r="E25" s="87"/>
      <c r="F25" s="87"/>
    </row>
    <row r="26" spans="1:7" ht="12.75" customHeight="1">
      <c r="A26" s="234" t="s">
        <v>1390</v>
      </c>
      <c r="B26" s="227">
        <v>944775</v>
      </c>
      <c r="C26" s="235">
        <v>2.5109512850335212E-2</v>
      </c>
      <c r="D26" s="332">
        <v>103.25</v>
      </c>
      <c r="E26" s="87"/>
    </row>
    <row r="27" spans="1:7" ht="12.75" customHeight="1">
      <c r="A27" s="234" t="s">
        <v>1391</v>
      </c>
      <c r="B27" s="227">
        <v>502425</v>
      </c>
      <c r="C27" s="235">
        <v>1.3353070301214224E-2</v>
      </c>
      <c r="D27" s="332">
        <v>115.5</v>
      </c>
    </row>
    <row r="28" spans="1:7" ht="12.75" customHeight="1">
      <c r="A28" s="234" t="s">
        <v>1392</v>
      </c>
      <c r="B28" s="227">
        <v>457121</v>
      </c>
      <c r="C28" s="235">
        <v>1.2149014975690596E-2</v>
      </c>
      <c r="D28" s="332">
        <v>112.8</v>
      </c>
    </row>
    <row r="29" spans="1:7" ht="12.75" customHeight="1">
      <c r="A29" s="234" t="s">
        <v>1393</v>
      </c>
      <c r="B29" s="227">
        <v>407400</v>
      </c>
      <c r="C29" s="235">
        <v>1.082756797674215E-2</v>
      </c>
      <c r="D29" s="333">
        <v>102.3</v>
      </c>
    </row>
    <row r="30" spans="1:7" ht="12.75" customHeight="1">
      <c r="A30" s="234" t="s">
        <v>1394</v>
      </c>
      <c r="B30" s="227">
        <v>261883</v>
      </c>
      <c r="C30" s="235">
        <v>6.9601276005232318E-3</v>
      </c>
      <c r="D30" s="332">
        <v>95.7</v>
      </c>
    </row>
    <row r="31" spans="1:7" ht="12.75" customHeight="1">
      <c r="A31" s="234" t="s">
        <v>1395</v>
      </c>
      <c r="B31" s="227">
        <v>201963</v>
      </c>
      <c r="C31" s="235">
        <v>5.3676193207824619E-3</v>
      </c>
      <c r="D31" s="332">
        <v>117.3</v>
      </c>
    </row>
    <row r="32" spans="1:7" ht="12.75" customHeight="1">
      <c r="A32" s="234" t="s">
        <v>1396</v>
      </c>
      <c r="B32" s="227">
        <v>174733</v>
      </c>
      <c r="C32" s="235">
        <v>4.6439210487974622E-3</v>
      </c>
      <c r="D32" s="332">
        <v>95</v>
      </c>
    </row>
    <row r="33" spans="1:10" ht="12.75" customHeight="1">
      <c r="A33" s="234" t="s">
        <v>1397</v>
      </c>
      <c r="B33" s="227">
        <v>147103</v>
      </c>
      <c r="C33" s="235">
        <v>3.9095918804189994E-3</v>
      </c>
      <c r="D33" s="332">
        <v>99.5</v>
      </c>
    </row>
    <row r="34" spans="1:10" ht="15" customHeight="1">
      <c r="A34" s="226" t="s">
        <v>997</v>
      </c>
      <c r="B34" s="227">
        <v>495601</v>
      </c>
      <c r="C34" s="235">
        <v>1.3171706858674116E-2</v>
      </c>
      <c r="D34" s="236"/>
    </row>
    <row r="35" spans="1:10" ht="15" customHeight="1">
      <c r="A35" s="237" t="s">
        <v>542</v>
      </c>
      <c r="B35" s="238">
        <f>SUM(B24:B34)</f>
        <v>37626179</v>
      </c>
      <c r="C35" s="235"/>
      <c r="D35" s="236"/>
    </row>
    <row r="36" spans="1:10" ht="15" customHeight="1">
      <c r="A36" s="231" t="s">
        <v>551</v>
      </c>
      <c r="B36" s="227"/>
      <c r="C36" s="235"/>
      <c r="D36" s="236"/>
    </row>
    <row r="37" spans="1:10" ht="15" customHeight="1">
      <c r="A37" s="680" t="s">
        <v>1398</v>
      </c>
      <c r="B37" s="535">
        <v>6208240</v>
      </c>
      <c r="C37" s="235">
        <v>0.54194309817450448</v>
      </c>
      <c r="D37" s="236">
        <v>109.3</v>
      </c>
    </row>
    <row r="38" spans="1:10" ht="15" customHeight="1">
      <c r="A38" s="680" t="s">
        <v>1399</v>
      </c>
      <c r="B38" s="535">
        <v>5247280</v>
      </c>
      <c r="C38" s="235">
        <v>0.45805690182549547</v>
      </c>
      <c r="D38" s="236">
        <v>107</v>
      </c>
    </row>
    <row r="39" spans="1:10" ht="15" customHeight="1">
      <c r="A39" s="226" t="s">
        <v>997</v>
      </c>
      <c r="B39" s="535">
        <v>0</v>
      </c>
      <c r="C39" s="235"/>
      <c r="D39" s="236"/>
    </row>
    <row r="40" spans="1:10" ht="15" customHeight="1">
      <c r="A40" s="237" t="s">
        <v>542</v>
      </c>
      <c r="B40" s="238">
        <f>SUM(B37:B39)</f>
        <v>11455520</v>
      </c>
      <c r="C40" s="235"/>
      <c r="D40" s="236"/>
    </row>
    <row r="41" spans="1:10" ht="26.25" customHeight="1">
      <c r="A41" s="435" t="s">
        <v>550</v>
      </c>
      <c r="B41" s="436">
        <f>B35+B40</f>
        <v>49081699</v>
      </c>
      <c r="C41" s="437"/>
      <c r="D41" s="438"/>
    </row>
    <row r="42" spans="1:10" ht="12.75" customHeight="1"/>
    <row r="43" spans="1:10" ht="12.75" customHeight="1">
      <c r="A43" s="444" t="s">
        <v>1282</v>
      </c>
      <c r="G43" s="444" t="s">
        <v>1281</v>
      </c>
    </row>
    <row r="44" spans="1:10" ht="12.75" customHeight="1">
      <c r="A44" s="122" t="s">
        <v>1279</v>
      </c>
      <c r="B44" s="78"/>
      <c r="G44" s="122" t="s">
        <v>1280</v>
      </c>
    </row>
    <row r="45" spans="1:10" ht="12.75" customHeight="1">
      <c r="A45" s="63" t="s">
        <v>1088</v>
      </c>
      <c r="G45" s="63" t="s">
        <v>1088</v>
      </c>
    </row>
    <row r="46" spans="1:10" ht="43.5">
      <c r="A46" s="430" t="s">
        <v>549</v>
      </c>
      <c r="B46" s="430" t="s">
        <v>544</v>
      </c>
      <c r="C46" s="430" t="s">
        <v>545</v>
      </c>
      <c r="D46" s="430" t="s">
        <v>546</v>
      </c>
      <c r="G46" s="430" t="s">
        <v>549</v>
      </c>
      <c r="H46" s="430" t="s">
        <v>544</v>
      </c>
      <c r="I46" s="430" t="s">
        <v>545</v>
      </c>
      <c r="J46" s="430" t="s">
        <v>546</v>
      </c>
    </row>
    <row r="47" spans="1:10" ht="12.75" customHeight="1">
      <c r="A47" s="234" t="s">
        <v>1393</v>
      </c>
      <c r="B47" s="227">
        <v>482781754</v>
      </c>
      <c r="C47" s="235">
        <v>0.2915484908831778</v>
      </c>
      <c r="D47" s="332">
        <v>102.6</v>
      </c>
      <c r="E47" s="87"/>
      <c r="F47" s="87"/>
      <c r="G47" s="234" t="s">
        <v>1416</v>
      </c>
      <c r="H47" s="227">
        <v>1445000</v>
      </c>
      <c r="I47" s="235">
        <v>1</v>
      </c>
      <c r="J47" s="332">
        <v>289</v>
      </c>
    </row>
    <row r="48" spans="1:10" ht="12.75" customHeight="1">
      <c r="A48" s="234" t="s">
        <v>1399</v>
      </c>
      <c r="B48" s="227">
        <v>277180303</v>
      </c>
      <c r="C48" s="235">
        <v>0.16738722698743905</v>
      </c>
      <c r="D48" s="332">
        <v>106.85</v>
      </c>
      <c r="E48" s="87"/>
      <c r="F48" s="87"/>
      <c r="G48" s="234"/>
      <c r="H48" s="227"/>
      <c r="I48" s="235"/>
      <c r="J48" s="332"/>
    </row>
    <row r="49" spans="1:10" ht="12.75" customHeight="1">
      <c r="A49" s="234" t="s">
        <v>1388</v>
      </c>
      <c r="B49" s="227">
        <v>246017803</v>
      </c>
      <c r="C49" s="235">
        <v>0.14856841336850715</v>
      </c>
      <c r="D49" s="332">
        <v>109.15</v>
      </c>
      <c r="E49" s="87"/>
      <c r="G49" s="234"/>
      <c r="H49" s="227"/>
      <c r="I49" s="235"/>
      <c r="J49" s="332"/>
    </row>
    <row r="50" spans="1:10" ht="12.75" customHeight="1">
      <c r="A50" s="234" t="s">
        <v>1400</v>
      </c>
      <c r="B50" s="227">
        <v>216304600</v>
      </c>
      <c r="C50" s="235">
        <v>0.13062481997007994</v>
      </c>
      <c r="D50" s="332">
        <v>106.07</v>
      </c>
      <c r="G50" s="234"/>
      <c r="H50" s="227"/>
      <c r="I50" s="235"/>
      <c r="J50" s="332"/>
    </row>
    <row r="51" spans="1:10" ht="12.75" customHeight="1">
      <c r="A51" s="234" t="s">
        <v>1392</v>
      </c>
      <c r="B51" s="227">
        <v>135164582</v>
      </c>
      <c r="C51" s="235">
        <v>8.162493627080103E-2</v>
      </c>
      <c r="D51" s="332">
        <v>112.92</v>
      </c>
      <c r="G51" s="234"/>
      <c r="H51" s="227"/>
      <c r="I51" s="235"/>
      <c r="J51" s="332"/>
    </row>
    <row r="52" spans="1:10" ht="12.75" customHeight="1">
      <c r="A52" s="234" t="s">
        <v>1401</v>
      </c>
      <c r="B52" s="227">
        <v>72226997</v>
      </c>
      <c r="C52" s="235">
        <v>4.3617373278721325E-2</v>
      </c>
      <c r="D52" s="333">
        <v>101.75</v>
      </c>
      <c r="G52" s="234"/>
      <c r="H52" s="227"/>
      <c r="I52" s="235"/>
      <c r="J52" s="333"/>
    </row>
    <row r="53" spans="1:10" ht="12.75" customHeight="1">
      <c r="A53" s="234" t="s">
        <v>1402</v>
      </c>
      <c r="B53" s="227">
        <v>68130717</v>
      </c>
      <c r="C53" s="235">
        <v>4.1143658722733893E-2</v>
      </c>
      <c r="D53" s="332">
        <v>117.47</v>
      </c>
      <c r="G53" s="234"/>
      <c r="H53" s="227"/>
      <c r="I53" s="235"/>
      <c r="J53" s="332"/>
    </row>
    <row r="54" spans="1:10" ht="12.75" customHeight="1">
      <c r="A54" s="234" t="s">
        <v>1403</v>
      </c>
      <c r="B54" s="227">
        <v>38875707</v>
      </c>
      <c r="C54" s="235">
        <v>2.3476764840343556E-2</v>
      </c>
      <c r="D54" s="332">
        <v>105.3</v>
      </c>
      <c r="G54" s="234"/>
      <c r="H54" s="227"/>
      <c r="I54" s="235"/>
      <c r="J54" s="332"/>
    </row>
    <row r="55" spans="1:10" ht="12.75" customHeight="1">
      <c r="A55" s="234" t="s">
        <v>1404</v>
      </c>
      <c r="B55" s="227">
        <v>29238084</v>
      </c>
      <c r="C55" s="235">
        <v>1.7656672390555146E-2</v>
      </c>
      <c r="D55" s="332">
        <v>3834</v>
      </c>
      <c r="G55" s="234"/>
      <c r="H55" s="227"/>
      <c r="I55" s="235"/>
      <c r="J55" s="332"/>
    </row>
    <row r="56" spans="1:10" ht="12.75" customHeight="1">
      <c r="A56" s="239" t="s">
        <v>1405</v>
      </c>
      <c r="B56" s="227">
        <v>24975000</v>
      </c>
      <c r="C56" s="235">
        <v>1.5082226077266718E-2</v>
      </c>
      <c r="D56" s="332">
        <v>135000</v>
      </c>
      <c r="G56" s="239"/>
      <c r="H56" s="227"/>
      <c r="I56" s="235"/>
      <c r="J56" s="332"/>
    </row>
    <row r="57" spans="1:10" ht="24">
      <c r="A57" s="240" t="s">
        <v>610</v>
      </c>
      <c r="B57" s="227">
        <v>65027118</v>
      </c>
      <c r="C57" s="235">
        <v>3.9269417210374372E-2</v>
      </c>
      <c r="D57" s="236"/>
      <c r="G57" s="240" t="s">
        <v>610</v>
      </c>
      <c r="H57" s="227"/>
      <c r="I57" s="235"/>
      <c r="J57" s="236"/>
    </row>
    <row r="58" spans="1:10" ht="26.25" customHeight="1">
      <c r="A58" s="435" t="s">
        <v>1087</v>
      </c>
      <c r="B58" s="436">
        <f>SUM(B47:B57)</f>
        <v>1655922665</v>
      </c>
      <c r="C58" s="437"/>
      <c r="D58" s="438"/>
      <c r="G58" s="435" t="s">
        <v>1087</v>
      </c>
      <c r="H58" s="436">
        <f>SUM(H47:H57)</f>
        <v>1445000</v>
      </c>
      <c r="I58" s="437"/>
      <c r="J58" s="438"/>
    </row>
    <row r="59" spans="1:10" ht="12.75" customHeight="1"/>
    <row r="60" spans="1:10" ht="12.75" customHeight="1">
      <c r="A60" s="445" t="s">
        <v>1285</v>
      </c>
    </row>
    <row r="61" spans="1:10" ht="12.75" customHeight="1">
      <c r="A61" s="128" t="s">
        <v>1287</v>
      </c>
    </row>
    <row r="62" spans="1:10" ht="12.75" customHeight="1">
      <c r="A62" s="63" t="s">
        <v>1089</v>
      </c>
    </row>
    <row r="63" spans="1:10" ht="12.75" customHeight="1">
      <c r="A63" s="429"/>
      <c r="B63" s="439" t="s">
        <v>208</v>
      </c>
      <c r="C63" s="439" t="s">
        <v>209</v>
      </c>
      <c r="D63" s="439" t="s">
        <v>210</v>
      </c>
      <c r="E63" s="439" t="s">
        <v>211</v>
      </c>
      <c r="F63" s="439" t="s">
        <v>212</v>
      </c>
    </row>
    <row r="64" spans="1:10" ht="12.75" customHeight="1">
      <c r="A64" s="429"/>
      <c r="B64" s="440" t="s">
        <v>213</v>
      </c>
      <c r="C64" s="440" t="s">
        <v>214</v>
      </c>
      <c r="D64" s="440" t="s">
        <v>215</v>
      </c>
      <c r="E64" s="440" t="s">
        <v>216</v>
      </c>
      <c r="F64" s="440" t="s">
        <v>217</v>
      </c>
    </row>
    <row r="65" spans="1:7" ht="12.75" customHeight="1">
      <c r="A65" s="241"/>
      <c r="B65" s="242" t="s">
        <v>996</v>
      </c>
      <c r="C65" s="242" t="s">
        <v>996</v>
      </c>
      <c r="D65" s="242" t="s">
        <v>996</v>
      </c>
      <c r="E65" s="243" t="s">
        <v>996</v>
      </c>
      <c r="F65" s="243" t="s">
        <v>996</v>
      </c>
      <c r="G65" s="643"/>
    </row>
    <row r="66" spans="1:7" ht="15" customHeight="1">
      <c r="A66" s="431" t="s">
        <v>542</v>
      </c>
      <c r="B66" s="441"/>
      <c r="C66" s="441"/>
      <c r="D66" s="441"/>
      <c r="E66" s="442" t="str">
        <f>IF(SUM(E65:E65)=0,"",SUM(E65:E65))</f>
        <v/>
      </c>
      <c r="F66" s="442" t="str">
        <f>IF(SUM(F65:F65)=0,"",SUM(F65:F65))</f>
        <v/>
      </c>
    </row>
    <row r="67" spans="1:7" ht="12.75" customHeight="1"/>
    <row r="68" spans="1:7" ht="12.75" customHeight="1">
      <c r="A68" s="445" t="s">
        <v>1286</v>
      </c>
    </row>
    <row r="69" spans="1:7" ht="12.75" customHeight="1">
      <c r="A69" s="128" t="s">
        <v>1288</v>
      </c>
    </row>
    <row r="70" spans="1:7" ht="12.75" customHeight="1">
      <c r="A70" s="63" t="s">
        <v>1090</v>
      </c>
    </row>
    <row r="71" spans="1:7" ht="12.75" customHeight="1">
      <c r="A71" s="429"/>
      <c r="B71" s="439" t="s">
        <v>208</v>
      </c>
      <c r="C71" s="439" t="s">
        <v>209</v>
      </c>
      <c r="D71" s="439" t="s">
        <v>210</v>
      </c>
      <c r="E71" s="439" t="s">
        <v>211</v>
      </c>
      <c r="F71" s="439" t="s">
        <v>212</v>
      </c>
    </row>
    <row r="72" spans="1:7" ht="12.75" customHeight="1">
      <c r="A72" s="429"/>
      <c r="B72" s="440" t="s">
        <v>213</v>
      </c>
      <c r="C72" s="440" t="s">
        <v>214</v>
      </c>
      <c r="D72" s="440" t="s">
        <v>215</v>
      </c>
      <c r="E72" s="440" t="s">
        <v>216</v>
      </c>
      <c r="F72" s="440" t="s">
        <v>217</v>
      </c>
    </row>
    <row r="73" spans="1:7" ht="12.75" customHeight="1">
      <c r="A73" s="241"/>
      <c r="B73" s="244" t="s">
        <v>996</v>
      </c>
      <c r="C73" s="244" t="s">
        <v>996</v>
      </c>
      <c r="D73" s="244" t="s">
        <v>996</v>
      </c>
      <c r="E73" s="245" t="s">
        <v>996</v>
      </c>
      <c r="F73" s="245" t="s">
        <v>996</v>
      </c>
      <c r="G73" s="87"/>
    </row>
    <row r="74" spans="1:7" ht="15" customHeight="1">
      <c r="A74" s="431" t="s">
        <v>542</v>
      </c>
      <c r="B74" s="443"/>
      <c r="C74" s="443"/>
      <c r="D74" s="443"/>
      <c r="E74" s="442" t="str">
        <f>IF(SUM(E73)=0,"",SUM(E73))</f>
        <v/>
      </c>
      <c r="F74" s="442" t="str">
        <f>IF(SUM(F73)=0,"",SUM(F73))</f>
        <v/>
      </c>
    </row>
    <row r="75" spans="1:7" ht="12.75" customHeight="1">
      <c r="A75" s="27" t="s">
        <v>552</v>
      </c>
    </row>
    <row r="76" spans="1:7" ht="12.75" customHeight="1">
      <c r="A76" s="74" t="s">
        <v>305</v>
      </c>
    </row>
    <row r="77" spans="1:7" ht="12.75" customHeight="1"/>
    <row r="78" spans="1:7" ht="12.75" customHeight="1"/>
    <row r="79" spans="1:7" ht="12.75" customHeight="1"/>
    <row r="80" spans="1:7" ht="12.75" customHeight="1"/>
    <row r="81" spans="11:11" ht="12.75" customHeight="1"/>
    <row r="82" spans="11:11" ht="12.75" customHeight="1"/>
    <row r="83" spans="11:11" ht="12.75" customHeight="1"/>
    <row r="84" spans="11:11" ht="12.75" customHeight="1"/>
    <row r="85" spans="11:11" ht="12.75" customHeight="1"/>
    <row r="91" spans="11:11">
      <c r="K91" s="53" t="s">
        <v>143</v>
      </c>
    </row>
  </sheetData>
  <hyperlinks>
    <hyperlink ref="A76" location="'2 Sadržaj'!A1" display="Sadržaj / Contents"/>
  </hyperlinks>
  <pageMargins left="0.7" right="0.7" top="0.75" bottom="0.75" header="0.3" footer="0.3"/>
  <pageSetup paperSize="9" scale="49" orientation="portrait" r:id="rId1"/>
  <rowBreaks count="1" manualBreakCount="1">
    <brk id="91"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87"/>
  <sheetViews>
    <sheetView showGridLines="0" zoomScaleNormal="100" workbookViewId="0"/>
  </sheetViews>
  <sheetFormatPr defaultRowHeight="15"/>
  <cols>
    <col min="1" max="1" width="23.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 min="17" max="17" width="12.7109375" bestFit="1" customWidth="1"/>
    <col min="18" max="18" width="10.140625" bestFit="1" customWidth="1"/>
  </cols>
  <sheetData>
    <row r="1" spans="1:20" ht="15" customHeight="1">
      <c r="A1" s="498" t="s">
        <v>423</v>
      </c>
      <c r="B1" s="499"/>
      <c r="C1" s="499"/>
      <c r="D1" s="499"/>
      <c r="E1" s="500"/>
      <c r="F1" s="500"/>
      <c r="G1" s="500"/>
      <c r="H1" s="500"/>
      <c r="I1" s="500"/>
      <c r="J1" s="500"/>
      <c r="K1" s="500"/>
      <c r="L1" s="500"/>
    </row>
    <row r="2" spans="1:20" ht="15" customHeight="1">
      <c r="A2" s="559" t="s">
        <v>424</v>
      </c>
      <c r="B2" s="502"/>
      <c r="C2" s="502"/>
      <c r="D2" s="502"/>
      <c r="E2" s="502"/>
      <c r="F2" s="502"/>
      <c r="G2" s="502"/>
      <c r="H2" s="502"/>
      <c r="I2" s="500"/>
      <c r="J2" s="500"/>
      <c r="K2" s="500"/>
      <c r="L2" s="500"/>
    </row>
    <row r="3" spans="1:20" ht="12.75" customHeight="1">
      <c r="A3" s="444" t="s">
        <v>891</v>
      </c>
    </row>
    <row r="4" spans="1:20" ht="12.75" customHeight="1">
      <c r="A4" s="122" t="s">
        <v>1072</v>
      </c>
    </row>
    <row r="5" spans="1:20" ht="12.75" customHeight="1">
      <c r="G5" s="813" t="str">
        <f>Naslovnica!A20</f>
        <v>Rujan 2016.</v>
      </c>
      <c r="H5" s="813"/>
      <c r="I5" s="815" t="str">
        <f>'5 Tablica 3,4'!A8</f>
        <v>Kolovoz 2016.</v>
      </c>
      <c r="J5" s="815"/>
    </row>
    <row r="6" spans="1:20" ht="12.75" customHeight="1">
      <c r="G6" s="814" t="str">
        <f>Naslovnica!A24</f>
        <v>September 2016</v>
      </c>
      <c r="H6" s="814"/>
      <c r="I6" s="816" t="str">
        <f>'5 Tablica 3,4'!B8</f>
        <v>August 2016</v>
      </c>
      <c r="J6" s="816"/>
    </row>
    <row r="7" spans="1:20" ht="12.75" customHeight="1">
      <c r="A7" s="446"/>
      <c r="B7" s="447"/>
      <c r="C7" s="447"/>
      <c r="D7" s="447"/>
      <c r="E7" s="447"/>
      <c r="F7" s="447"/>
      <c r="G7" s="811" t="s">
        <v>736</v>
      </c>
      <c r="H7" s="812"/>
      <c r="I7" s="811" t="s">
        <v>737</v>
      </c>
      <c r="J7" s="812"/>
      <c r="K7" s="812" t="s">
        <v>738</v>
      </c>
      <c r="L7" s="812"/>
    </row>
    <row r="8" spans="1:20" ht="22.5">
      <c r="A8" s="448" t="s">
        <v>218</v>
      </c>
      <c r="B8" s="430" t="s">
        <v>1215</v>
      </c>
      <c r="C8" s="430" t="s">
        <v>1216</v>
      </c>
      <c r="D8" s="671" t="s">
        <v>219</v>
      </c>
      <c r="E8" s="430" t="s">
        <v>672</v>
      </c>
      <c r="F8" s="430" t="s">
        <v>1006</v>
      </c>
      <c r="G8" s="430" t="s">
        <v>679</v>
      </c>
      <c r="H8" s="430" t="s">
        <v>678</v>
      </c>
      <c r="I8" s="430" t="s">
        <v>679</v>
      </c>
      <c r="J8" s="430" t="s">
        <v>678</v>
      </c>
      <c r="K8" s="430" t="s">
        <v>679</v>
      </c>
      <c r="L8" s="430" t="s">
        <v>680</v>
      </c>
    </row>
    <row r="9" spans="1:20" ht="21">
      <c r="A9" s="449" t="s">
        <v>703</v>
      </c>
      <c r="B9" s="450" t="s">
        <v>1218</v>
      </c>
      <c r="C9" s="450" t="s">
        <v>1217</v>
      </c>
      <c r="D9" s="672" t="s">
        <v>220</v>
      </c>
      <c r="E9" s="450" t="s">
        <v>673</v>
      </c>
      <c r="F9" s="450" t="s">
        <v>1007</v>
      </c>
      <c r="G9" s="541" t="s">
        <v>700</v>
      </c>
      <c r="H9" s="541" t="s">
        <v>701</v>
      </c>
      <c r="I9" s="541" t="s">
        <v>700</v>
      </c>
      <c r="J9" s="541" t="s">
        <v>701</v>
      </c>
      <c r="K9" s="541" t="s">
        <v>700</v>
      </c>
      <c r="L9" s="541" t="s">
        <v>701</v>
      </c>
    </row>
    <row r="10" spans="1:20" ht="12.75" customHeight="1">
      <c r="A10" s="247" t="s">
        <v>1352</v>
      </c>
      <c r="B10" s="683">
        <v>99792542550</v>
      </c>
      <c r="C10" s="668" t="s">
        <v>1116</v>
      </c>
      <c r="D10" s="668" t="s">
        <v>1355</v>
      </c>
      <c r="E10" s="248" t="s">
        <v>222</v>
      </c>
      <c r="F10" s="248"/>
      <c r="G10" s="250">
        <v>39042470.689999998</v>
      </c>
      <c r="H10" s="251">
        <v>97.694195262740365</v>
      </c>
      <c r="I10" s="252">
        <v>41308275.119999997</v>
      </c>
      <c r="J10" s="253">
        <v>97.447350280138608</v>
      </c>
      <c r="K10" s="249">
        <v>-5.4851102434508969E-2</v>
      </c>
      <c r="L10" s="249">
        <v>2.5331112841153747E-3</v>
      </c>
      <c r="M10" s="563"/>
      <c r="N10" s="631"/>
      <c r="O10" s="631"/>
      <c r="P10" s="329"/>
      <c r="Q10" s="329"/>
      <c r="R10" s="719"/>
      <c r="S10" s="142"/>
      <c r="T10" s="142"/>
    </row>
    <row r="11" spans="1:20" ht="12.75" customHeight="1">
      <c r="A11" s="247" t="s">
        <v>1353</v>
      </c>
      <c r="B11" s="683">
        <v>18293495623</v>
      </c>
      <c r="C11" s="668" t="s">
        <v>1117</v>
      </c>
      <c r="D11" s="668" t="s">
        <v>1356</v>
      </c>
      <c r="E11" s="248" t="s">
        <v>223</v>
      </c>
      <c r="F11" s="248"/>
      <c r="G11" s="250">
        <v>215744518.34999999</v>
      </c>
      <c r="H11" s="251">
        <v>152.34387840025633</v>
      </c>
      <c r="I11" s="252">
        <v>227802935.11000001</v>
      </c>
      <c r="J11" s="253">
        <v>152.32200080428856</v>
      </c>
      <c r="K11" s="249">
        <v>-5.2933544311785652E-2</v>
      </c>
      <c r="L11" s="249">
        <v>1.4362728858774432E-4</v>
      </c>
      <c r="M11" s="563"/>
      <c r="N11" s="631"/>
      <c r="O11" s="631"/>
      <c r="P11" s="329"/>
      <c r="Q11" s="329"/>
      <c r="R11" s="719"/>
      <c r="S11" s="142"/>
      <c r="T11" s="142"/>
    </row>
    <row r="12" spans="1:20" ht="12.75" customHeight="1">
      <c r="A12" s="247" t="s">
        <v>1354</v>
      </c>
      <c r="B12" s="683">
        <v>22443293291</v>
      </c>
      <c r="C12" s="668" t="s">
        <v>1118</v>
      </c>
      <c r="D12" s="668" t="s">
        <v>1356</v>
      </c>
      <c r="E12" s="248" t="s">
        <v>232</v>
      </c>
      <c r="F12" s="248"/>
      <c r="G12" s="250">
        <v>34830112.549999997</v>
      </c>
      <c r="H12" s="251">
        <v>108.27082286957082</v>
      </c>
      <c r="I12" s="252">
        <v>33111083.289999999</v>
      </c>
      <c r="J12" s="253">
        <v>107.409137010745</v>
      </c>
      <c r="K12" s="249">
        <v>5.19170346963298E-2</v>
      </c>
      <c r="L12" s="249">
        <v>8.0224632913643568E-3</v>
      </c>
      <c r="M12" s="563"/>
      <c r="N12" s="631"/>
      <c r="O12" s="631"/>
      <c r="P12" s="329"/>
      <c r="Q12" s="329"/>
      <c r="R12" s="719"/>
      <c r="S12" s="142"/>
      <c r="T12" s="142"/>
    </row>
    <row r="13" spans="1:20" ht="12.75" customHeight="1">
      <c r="A13" s="331" t="s">
        <v>1364</v>
      </c>
      <c r="B13" s="683">
        <v>61691616181</v>
      </c>
      <c r="C13" s="668" t="s">
        <v>1119</v>
      </c>
      <c r="D13" s="668" t="s">
        <v>1356</v>
      </c>
      <c r="E13" s="248" t="s">
        <v>221</v>
      </c>
      <c r="F13" s="248"/>
      <c r="G13" s="250">
        <v>60546966.630000003</v>
      </c>
      <c r="H13" s="251">
        <v>84.446197630377739</v>
      </c>
      <c r="I13" s="252">
        <v>60830465.789999999</v>
      </c>
      <c r="J13" s="253">
        <v>84.171553367237507</v>
      </c>
      <c r="K13" s="249">
        <v>-4.6604798486781229E-3</v>
      </c>
      <c r="L13" s="249">
        <v>3.2629107121495693E-3</v>
      </c>
      <c r="M13" s="563"/>
      <c r="N13" s="631"/>
      <c r="O13" s="631"/>
      <c r="P13" s="329"/>
      <c r="Q13" s="329"/>
      <c r="R13" s="719"/>
      <c r="S13" s="142"/>
      <c r="T13" s="142"/>
    </row>
    <row r="14" spans="1:20" ht="12.75" customHeight="1">
      <c r="A14" s="331" t="s">
        <v>224</v>
      </c>
      <c r="B14" s="683">
        <v>12916294683</v>
      </c>
      <c r="C14" s="668" t="s">
        <v>1091</v>
      </c>
      <c r="D14" s="668" t="s">
        <v>225</v>
      </c>
      <c r="E14" s="258" t="s">
        <v>223</v>
      </c>
      <c r="F14" s="258"/>
      <c r="G14" s="250">
        <v>183326588.53999999</v>
      </c>
      <c r="H14" s="251">
        <v>118.48281428450174</v>
      </c>
      <c r="I14" s="252">
        <v>177563689.62</v>
      </c>
      <c r="J14" s="253">
        <v>118.46612020329687</v>
      </c>
      <c r="K14" s="249">
        <v>3.2455390695772524E-2</v>
      </c>
      <c r="L14" s="249">
        <v>1.4091861180420828E-4</v>
      </c>
      <c r="M14" s="563"/>
      <c r="N14" s="631"/>
      <c r="O14" s="631"/>
      <c r="P14" s="329"/>
      <c r="Q14" s="329"/>
      <c r="R14" s="719"/>
      <c r="S14" s="142"/>
      <c r="T14" s="142"/>
    </row>
    <row r="15" spans="1:20" ht="12.75" customHeight="1">
      <c r="A15" s="331" t="s">
        <v>226</v>
      </c>
      <c r="B15" s="683">
        <v>28508707379</v>
      </c>
      <c r="C15" s="668" t="s">
        <v>1092</v>
      </c>
      <c r="D15" s="668" t="s">
        <v>225</v>
      </c>
      <c r="E15" s="258" t="s">
        <v>221</v>
      </c>
      <c r="F15" s="258"/>
      <c r="G15" s="250">
        <v>26025142.07</v>
      </c>
      <c r="H15" s="251">
        <v>1217.0852806883806</v>
      </c>
      <c r="I15" s="252">
        <v>21805340.719999999</v>
      </c>
      <c r="J15" s="253">
        <v>1158.0818665525805</v>
      </c>
      <c r="K15" s="249">
        <v>0.19352145899419826</v>
      </c>
      <c r="L15" s="249">
        <v>5.0949260013407827E-2</v>
      </c>
      <c r="M15" s="563"/>
      <c r="N15" s="631"/>
      <c r="O15" s="631"/>
      <c r="P15" s="329"/>
      <c r="Q15" s="329"/>
      <c r="R15" s="719"/>
      <c r="S15" s="142"/>
      <c r="T15" s="142"/>
    </row>
    <row r="16" spans="1:20" ht="12.75" customHeight="1">
      <c r="A16" s="331" t="s">
        <v>227</v>
      </c>
      <c r="B16" s="683">
        <v>26655747081</v>
      </c>
      <c r="C16" s="668" t="s">
        <v>1093</v>
      </c>
      <c r="D16" s="668" t="s">
        <v>225</v>
      </c>
      <c r="E16" s="248" t="s">
        <v>222</v>
      </c>
      <c r="F16" s="248"/>
      <c r="G16" s="250">
        <v>48271416.009999998</v>
      </c>
      <c r="H16" s="251">
        <v>162.93997512835926</v>
      </c>
      <c r="I16" s="252">
        <v>46629583.189999998</v>
      </c>
      <c r="J16" s="253">
        <v>159.01815321459898</v>
      </c>
      <c r="K16" s="249">
        <v>3.5210111428834345E-2</v>
      </c>
      <c r="L16" s="249">
        <v>2.4662730854807968E-2</v>
      </c>
      <c r="M16" s="563"/>
      <c r="N16" s="631"/>
      <c r="O16" s="631"/>
      <c r="P16" s="329"/>
      <c r="Q16" s="329"/>
      <c r="R16" s="719"/>
      <c r="S16" s="142"/>
      <c r="T16" s="142"/>
    </row>
    <row r="17" spans="1:20" ht="12.75" customHeight="1">
      <c r="A17" s="256" t="s">
        <v>1234</v>
      </c>
      <c r="B17" s="683">
        <v>73876640124</v>
      </c>
      <c r="C17" s="668" t="s">
        <v>1100</v>
      </c>
      <c r="D17" s="668" t="s">
        <v>1095</v>
      </c>
      <c r="E17" s="258" t="s">
        <v>221</v>
      </c>
      <c r="F17" s="258"/>
      <c r="G17" s="250">
        <v>11853855.789999999</v>
      </c>
      <c r="H17" s="251">
        <v>149.20315890366868</v>
      </c>
      <c r="I17" s="252">
        <v>10557720.960000001</v>
      </c>
      <c r="J17" s="253">
        <v>146.48569212580315</v>
      </c>
      <c r="K17" s="249">
        <v>0.12276653597027809</v>
      </c>
      <c r="L17" s="249">
        <v>1.8551073066793045E-2</v>
      </c>
      <c r="M17" s="563"/>
      <c r="N17" s="631"/>
      <c r="O17" s="631"/>
      <c r="P17" s="329"/>
      <c r="Q17" s="329"/>
      <c r="R17" s="719"/>
      <c r="S17" s="142"/>
      <c r="T17" s="142"/>
    </row>
    <row r="18" spans="1:20" ht="12.75" customHeight="1">
      <c r="A18" s="247" t="s">
        <v>739</v>
      </c>
      <c r="B18" s="683">
        <v>74282954450</v>
      </c>
      <c r="C18" s="668" t="s">
        <v>1094</v>
      </c>
      <c r="D18" s="668" t="s">
        <v>1095</v>
      </c>
      <c r="E18" s="248" t="s">
        <v>232</v>
      </c>
      <c r="F18" s="248"/>
      <c r="G18" s="252">
        <v>7901376.0199999996</v>
      </c>
      <c r="H18" s="253">
        <v>82.887047129116525</v>
      </c>
      <c r="I18" s="252">
        <v>7873405.5300000003</v>
      </c>
      <c r="J18" s="253">
        <v>82.856283674324771</v>
      </c>
      <c r="K18" s="249">
        <v>3.5525275426782077E-3</v>
      </c>
      <c r="L18" s="249">
        <v>3.7128692511334549E-4</v>
      </c>
      <c r="M18" s="563"/>
      <c r="N18" s="631"/>
      <c r="O18" s="631"/>
      <c r="P18" s="329"/>
      <c r="Q18" s="329"/>
      <c r="R18" s="719"/>
      <c r="S18" s="142"/>
      <c r="T18" s="142"/>
    </row>
    <row r="19" spans="1:20" ht="12.75" customHeight="1">
      <c r="A19" s="247" t="s">
        <v>714</v>
      </c>
      <c r="B19" s="683">
        <v>11929912575</v>
      </c>
      <c r="C19" s="668" t="s">
        <v>1096</v>
      </c>
      <c r="D19" s="668" t="s">
        <v>1095</v>
      </c>
      <c r="E19" s="248" t="s">
        <v>221</v>
      </c>
      <c r="F19" s="248"/>
      <c r="G19" s="250">
        <v>4969097.63</v>
      </c>
      <c r="H19" s="251">
        <v>491.33773756044104</v>
      </c>
      <c r="I19" s="252">
        <v>5072270.79</v>
      </c>
      <c r="J19" s="253">
        <v>500.25303641179204</v>
      </c>
      <c r="K19" s="249">
        <v>-2.0340625386839783E-2</v>
      </c>
      <c r="L19" s="249">
        <v>-1.7821578686055606E-2</v>
      </c>
      <c r="M19" s="563"/>
      <c r="N19" s="631"/>
      <c r="O19" s="631"/>
      <c r="P19" s="329"/>
      <c r="Q19" s="329"/>
      <c r="R19" s="719"/>
      <c r="S19" s="142"/>
      <c r="T19" s="142"/>
    </row>
    <row r="20" spans="1:20" ht="12.75" customHeight="1">
      <c r="A20" s="256" t="s">
        <v>636</v>
      </c>
      <c r="B20" s="683">
        <v>41758343044</v>
      </c>
      <c r="C20" s="668" t="s">
        <v>1097</v>
      </c>
      <c r="D20" s="668" t="s">
        <v>1095</v>
      </c>
      <c r="E20" s="248" t="s">
        <v>221</v>
      </c>
      <c r="F20" s="248"/>
      <c r="G20" s="250">
        <v>25652551.379999999</v>
      </c>
      <c r="H20" s="251">
        <v>85.93456364064329</v>
      </c>
      <c r="I20" s="252">
        <v>25601896.879999999</v>
      </c>
      <c r="J20" s="253">
        <v>85.257894627781781</v>
      </c>
      <c r="K20" s="249">
        <v>1.9785448022631158E-3</v>
      </c>
      <c r="L20" s="249">
        <v>7.9367314407152723E-3</v>
      </c>
      <c r="M20" s="563"/>
      <c r="N20" s="631"/>
      <c r="O20" s="631"/>
      <c r="P20" s="329"/>
      <c r="Q20" s="329"/>
      <c r="R20" s="719"/>
      <c r="S20" s="142"/>
      <c r="T20" s="142"/>
    </row>
    <row r="21" spans="1:20" ht="12.75" customHeight="1">
      <c r="A21" s="247" t="s">
        <v>637</v>
      </c>
      <c r="B21" s="684">
        <v>51485653636</v>
      </c>
      <c r="C21" s="669" t="s">
        <v>1098</v>
      </c>
      <c r="D21" s="669" t="s">
        <v>1095</v>
      </c>
      <c r="E21" s="248" t="s">
        <v>223</v>
      </c>
      <c r="F21" s="248"/>
      <c r="G21" s="250">
        <v>3341172.98</v>
      </c>
      <c r="H21" s="251">
        <v>107.60427098241477</v>
      </c>
      <c r="I21" s="252">
        <v>3701787.79</v>
      </c>
      <c r="J21" s="253">
        <v>107.68554264488387</v>
      </c>
      <c r="K21" s="249">
        <v>-9.7416391878044406E-2</v>
      </c>
      <c r="L21" s="249">
        <v>-7.5471284698913621E-4</v>
      </c>
      <c r="M21" s="563"/>
      <c r="N21" s="631"/>
      <c r="O21" s="631"/>
      <c r="P21" s="329"/>
      <c r="Q21" s="329"/>
      <c r="R21" s="719"/>
      <c r="S21" s="142"/>
      <c r="T21" s="142"/>
    </row>
    <row r="22" spans="1:20" ht="12.75" customHeight="1">
      <c r="A22" s="247" t="s">
        <v>638</v>
      </c>
      <c r="B22" s="684">
        <v>12101402977</v>
      </c>
      <c r="C22" s="669" t="s">
        <v>1099</v>
      </c>
      <c r="D22" s="669" t="s">
        <v>1095</v>
      </c>
      <c r="E22" s="248" t="s">
        <v>221</v>
      </c>
      <c r="F22" s="248"/>
      <c r="G22" s="250">
        <v>8311865.3200000003</v>
      </c>
      <c r="H22" s="251">
        <v>63.854901673900173</v>
      </c>
      <c r="I22" s="252">
        <v>8255762.1900000004</v>
      </c>
      <c r="J22" s="253">
        <v>63.409024786122806</v>
      </c>
      <c r="K22" s="249">
        <v>6.7956330026022194E-3</v>
      </c>
      <c r="L22" s="249">
        <v>7.0317575342200289E-3</v>
      </c>
      <c r="M22" s="563"/>
      <c r="N22" s="631"/>
      <c r="O22" s="631"/>
      <c r="P22" s="329"/>
      <c r="Q22" s="329"/>
      <c r="R22" s="719"/>
      <c r="S22" s="142"/>
      <c r="T22" s="142"/>
    </row>
    <row r="23" spans="1:20" ht="12.75" customHeight="1">
      <c r="A23" s="247" t="s">
        <v>228</v>
      </c>
      <c r="B23" s="684">
        <v>37695515978</v>
      </c>
      <c r="C23" s="669" t="s">
        <v>1101</v>
      </c>
      <c r="D23" s="669" t="s">
        <v>229</v>
      </c>
      <c r="E23" s="248" t="s">
        <v>221</v>
      </c>
      <c r="F23" s="248"/>
      <c r="G23" s="250">
        <v>6470469.7999999998</v>
      </c>
      <c r="H23" s="251">
        <v>97.507126929458494</v>
      </c>
      <c r="I23" s="252">
        <v>5833156.8899999997</v>
      </c>
      <c r="J23" s="253">
        <v>89.958234531400535</v>
      </c>
      <c r="K23" s="249">
        <v>0.10925694645596962</v>
      </c>
      <c r="L23" s="249">
        <v>8.3915524102720962E-2</v>
      </c>
      <c r="M23" s="563"/>
      <c r="N23" s="631"/>
      <c r="O23" s="631"/>
      <c r="P23" s="329"/>
      <c r="Q23" s="329"/>
      <c r="R23" s="719"/>
      <c r="S23" s="142"/>
      <c r="T23" s="142"/>
    </row>
    <row r="24" spans="1:20" ht="12.75" customHeight="1">
      <c r="A24" s="247" t="s">
        <v>309</v>
      </c>
      <c r="B24" s="684" t="s">
        <v>1247</v>
      </c>
      <c r="C24" s="669" t="s">
        <v>1102</v>
      </c>
      <c r="D24" s="669" t="s">
        <v>307</v>
      </c>
      <c r="E24" s="248" t="s">
        <v>223</v>
      </c>
      <c r="F24" s="248"/>
      <c r="G24" s="250">
        <v>238723101.43000001</v>
      </c>
      <c r="H24" s="251">
        <v>111.11510985792917</v>
      </c>
      <c r="I24" s="252">
        <v>251194749.38</v>
      </c>
      <c r="J24" s="253">
        <v>111.00534027522355</v>
      </c>
      <c r="K24" s="249">
        <v>-4.9649317833205364E-2</v>
      </c>
      <c r="L24" s="249">
        <v>9.8886758450955625E-4</v>
      </c>
      <c r="M24" s="563"/>
      <c r="N24" s="631"/>
      <c r="O24" s="631"/>
      <c r="P24" s="329"/>
      <c r="Q24" s="329"/>
      <c r="R24" s="719"/>
      <c r="S24" s="142"/>
      <c r="T24" s="142"/>
    </row>
    <row r="25" spans="1:20" ht="12.75" customHeight="1">
      <c r="A25" s="247" t="s">
        <v>642</v>
      </c>
      <c r="B25" s="684">
        <v>56499633647</v>
      </c>
      <c r="C25" s="669" t="s">
        <v>1103</v>
      </c>
      <c r="D25" s="669" t="s">
        <v>668</v>
      </c>
      <c r="E25" s="248" t="s">
        <v>232</v>
      </c>
      <c r="F25" s="248"/>
      <c r="G25" s="250">
        <v>1120618263.1500001</v>
      </c>
      <c r="H25" s="251">
        <v>895.49568057502017</v>
      </c>
      <c r="I25" s="252">
        <v>990020511.92999995</v>
      </c>
      <c r="J25" s="253">
        <v>885.44224320156206</v>
      </c>
      <c r="K25" s="249">
        <v>0.13191418727820681</v>
      </c>
      <c r="L25" s="249">
        <v>1.1354142464569117E-2</v>
      </c>
      <c r="M25" s="563"/>
      <c r="N25" s="631"/>
      <c r="O25" s="631"/>
      <c r="P25" s="329"/>
      <c r="Q25" s="329"/>
      <c r="R25" s="719"/>
      <c r="S25" s="142"/>
      <c r="T25" s="142"/>
    </row>
    <row r="26" spans="1:20" ht="12.75" customHeight="1">
      <c r="A26" s="247" t="s">
        <v>231</v>
      </c>
      <c r="B26" s="684">
        <v>29300390100</v>
      </c>
      <c r="C26" s="669" t="s">
        <v>1104</v>
      </c>
      <c r="D26" s="669" t="s">
        <v>668</v>
      </c>
      <c r="E26" s="248" t="s">
        <v>221</v>
      </c>
      <c r="F26" s="248"/>
      <c r="G26" s="250">
        <v>222614743.90000001</v>
      </c>
      <c r="H26" s="251">
        <v>730.1083079458565</v>
      </c>
      <c r="I26" s="252">
        <v>193252544.03999999</v>
      </c>
      <c r="J26" s="253">
        <v>672.14187484509569</v>
      </c>
      <c r="K26" s="249">
        <v>0.15193693829936095</v>
      </c>
      <c r="L26" s="249">
        <v>8.6241365506530832E-2</v>
      </c>
      <c r="M26" s="563"/>
      <c r="N26" s="631"/>
      <c r="O26" s="631"/>
      <c r="P26" s="329"/>
      <c r="Q26" s="329"/>
      <c r="R26" s="719"/>
      <c r="S26" s="142"/>
      <c r="T26" s="142"/>
    </row>
    <row r="27" spans="1:20" ht="12.75" customHeight="1">
      <c r="A27" s="247" t="s">
        <v>233</v>
      </c>
      <c r="B27" s="684">
        <v>15448763136</v>
      </c>
      <c r="C27" s="669" t="s">
        <v>1105</v>
      </c>
      <c r="D27" s="669" t="s">
        <v>668</v>
      </c>
      <c r="E27" s="248" t="s">
        <v>223</v>
      </c>
      <c r="F27" s="248"/>
      <c r="G27" s="250">
        <v>1223021192.6700001</v>
      </c>
      <c r="H27" s="251">
        <v>871.03795145445895</v>
      </c>
      <c r="I27" s="252">
        <v>1167626792.4100001</v>
      </c>
      <c r="J27" s="253">
        <v>867.15504115762701</v>
      </c>
      <c r="K27" s="249">
        <v>4.7441871512442058E-2</v>
      </c>
      <c r="L27" s="249">
        <v>4.4777578547525732E-3</v>
      </c>
      <c r="M27" s="563"/>
      <c r="N27" s="631"/>
      <c r="O27" s="631"/>
      <c r="P27" s="329"/>
      <c r="Q27" s="329"/>
      <c r="R27" s="719"/>
      <c r="S27" s="142"/>
      <c r="T27" s="142"/>
    </row>
    <row r="28" spans="1:20" ht="12.75" customHeight="1">
      <c r="A28" s="331" t="s">
        <v>234</v>
      </c>
      <c r="B28" s="683">
        <v>96069213114</v>
      </c>
      <c r="C28" s="668" t="s">
        <v>1106</v>
      </c>
      <c r="D28" s="668" t="s">
        <v>668</v>
      </c>
      <c r="E28" s="248" t="s">
        <v>223</v>
      </c>
      <c r="F28" s="248"/>
      <c r="G28" s="250">
        <v>1272800230.5999999</v>
      </c>
      <c r="H28" s="251">
        <v>151.54674170201986</v>
      </c>
      <c r="I28" s="252">
        <v>1187899216.5699999</v>
      </c>
      <c r="J28" s="253">
        <v>151.54972999844659</v>
      </c>
      <c r="K28" s="249">
        <v>7.1471563282234918E-2</v>
      </c>
      <c r="L28" s="249">
        <v>-1.9718256355605313E-5</v>
      </c>
      <c r="M28" s="563"/>
      <c r="N28" s="631"/>
      <c r="O28" s="631"/>
      <c r="P28" s="329"/>
      <c r="Q28" s="329"/>
      <c r="R28" s="719"/>
      <c r="S28" s="142"/>
      <c r="T28" s="142"/>
    </row>
    <row r="29" spans="1:20" ht="12.75" customHeight="1">
      <c r="A29" s="247" t="s">
        <v>1008</v>
      </c>
      <c r="B29" s="683">
        <v>87578146923</v>
      </c>
      <c r="C29" s="668" t="s">
        <v>1107</v>
      </c>
      <c r="D29" s="668" t="s">
        <v>668</v>
      </c>
      <c r="E29" s="248" t="s">
        <v>675</v>
      </c>
      <c r="F29" s="248"/>
      <c r="G29" s="254">
        <v>17883911.82</v>
      </c>
      <c r="H29" s="255">
        <v>747.69336129641135</v>
      </c>
      <c r="I29" s="259">
        <v>17944027.579999998</v>
      </c>
      <c r="J29" s="260">
        <v>744.27766826825484</v>
      </c>
      <c r="K29" s="249">
        <v>-3.3501820999763954E-3</v>
      </c>
      <c r="L29" s="249">
        <v>4.5892724903380255E-3</v>
      </c>
      <c r="M29" s="563"/>
      <c r="N29" s="631"/>
      <c r="O29" s="631"/>
      <c r="P29" s="329"/>
      <c r="Q29" s="329"/>
      <c r="R29" s="719"/>
      <c r="S29" s="142"/>
      <c r="T29" s="142"/>
    </row>
    <row r="30" spans="1:20" ht="12.75" customHeight="1">
      <c r="A30" s="246" t="s">
        <v>1047</v>
      </c>
      <c r="B30" s="685">
        <v>67470870226</v>
      </c>
      <c r="C30" s="670" t="s">
        <v>1108</v>
      </c>
      <c r="D30" s="670" t="s">
        <v>668</v>
      </c>
      <c r="E30" s="258" t="s">
        <v>675</v>
      </c>
      <c r="F30" s="258"/>
      <c r="G30" s="252">
        <v>13736632.289999999</v>
      </c>
      <c r="H30" s="253">
        <v>763.84598066186243</v>
      </c>
      <c r="I30" s="252">
        <v>13923180.779999999</v>
      </c>
      <c r="J30" s="253">
        <v>759.45161923177511</v>
      </c>
      <c r="K30" s="249">
        <v>-1.3398410388233195E-2</v>
      </c>
      <c r="L30" s="249">
        <v>5.7862295883079895E-3</v>
      </c>
      <c r="M30" s="563"/>
      <c r="N30" s="631"/>
      <c r="O30" s="631"/>
      <c r="P30" s="329"/>
      <c r="Q30" s="329"/>
      <c r="R30" s="719"/>
      <c r="S30" s="142"/>
      <c r="T30" s="142"/>
    </row>
    <row r="31" spans="1:20" ht="12.75" customHeight="1">
      <c r="A31" s="247" t="s">
        <v>1009</v>
      </c>
      <c r="B31" s="683" t="s">
        <v>1237</v>
      </c>
      <c r="C31" s="668" t="s">
        <v>1109</v>
      </c>
      <c r="D31" s="668" t="s">
        <v>668</v>
      </c>
      <c r="E31" s="248" t="s">
        <v>675</v>
      </c>
      <c r="F31" s="248"/>
      <c r="G31" s="250">
        <v>26254312.48</v>
      </c>
      <c r="H31" s="251">
        <v>773.33268185724853</v>
      </c>
      <c r="I31" s="252">
        <v>26916424.100000001</v>
      </c>
      <c r="J31" s="253">
        <v>768.35093554601212</v>
      </c>
      <c r="K31" s="249">
        <v>-2.4598795796206829E-2</v>
      </c>
      <c r="L31" s="249">
        <v>6.4836861397146173E-3</v>
      </c>
      <c r="M31" s="563"/>
      <c r="N31" s="631"/>
      <c r="O31" s="631"/>
      <c r="P31" s="329"/>
      <c r="Q31" s="329"/>
      <c r="R31" s="719"/>
      <c r="S31" s="142"/>
      <c r="T31" s="142"/>
    </row>
    <row r="32" spans="1:20" ht="12.75" customHeight="1">
      <c r="A32" s="247" t="s">
        <v>1235</v>
      </c>
      <c r="B32" s="683">
        <v>84300431782</v>
      </c>
      <c r="C32" s="668" t="s">
        <v>1110</v>
      </c>
      <c r="D32" s="668" t="s">
        <v>1000</v>
      </c>
      <c r="E32" s="248" t="s">
        <v>221</v>
      </c>
      <c r="F32" s="248"/>
      <c r="G32" s="250">
        <v>17721723.082800001</v>
      </c>
      <c r="H32" s="251">
        <v>91.964017260712879</v>
      </c>
      <c r="I32" s="252">
        <v>17070559.309099998</v>
      </c>
      <c r="J32" s="253">
        <v>88.000196253597224</v>
      </c>
      <c r="K32" s="249">
        <v>3.8145426983922981E-2</v>
      </c>
      <c r="L32" s="249">
        <v>4.5043320081841642E-2</v>
      </c>
      <c r="M32" s="563"/>
      <c r="N32" s="631"/>
      <c r="O32" s="631"/>
      <c r="P32" s="329"/>
      <c r="Q32" s="329"/>
      <c r="R32" s="719"/>
      <c r="S32" s="142"/>
      <c r="T32" s="142"/>
    </row>
    <row r="33" spans="1:20" ht="12.75" customHeight="1">
      <c r="A33" s="247" t="s">
        <v>235</v>
      </c>
      <c r="B33" s="683">
        <v>80921653541</v>
      </c>
      <c r="C33" s="668" t="s">
        <v>1111</v>
      </c>
      <c r="D33" s="668" t="s">
        <v>236</v>
      </c>
      <c r="E33" s="248" t="s">
        <v>221</v>
      </c>
      <c r="F33" s="248"/>
      <c r="G33" s="250">
        <v>27875078.09</v>
      </c>
      <c r="H33" s="251">
        <v>111.49363282105514</v>
      </c>
      <c r="I33" s="252">
        <v>25713091.350000001</v>
      </c>
      <c r="J33" s="253">
        <v>106.17404139235938</v>
      </c>
      <c r="K33" s="249">
        <v>8.4081167471137253E-2</v>
      </c>
      <c r="L33" s="249">
        <v>5.0102561407053825E-2</v>
      </c>
      <c r="M33" s="563"/>
      <c r="N33" s="631"/>
      <c r="O33" s="631"/>
      <c r="P33" s="329"/>
      <c r="Q33" s="329"/>
      <c r="R33" s="719"/>
      <c r="S33" s="142"/>
      <c r="T33" s="142"/>
    </row>
    <row r="34" spans="1:20" ht="12.75" customHeight="1">
      <c r="A34" s="247" t="s">
        <v>237</v>
      </c>
      <c r="B34" s="683">
        <v>70498146370</v>
      </c>
      <c r="C34" s="668" t="s">
        <v>1112</v>
      </c>
      <c r="D34" s="668" t="s">
        <v>236</v>
      </c>
      <c r="E34" s="248" t="s">
        <v>223</v>
      </c>
      <c r="F34" s="248"/>
      <c r="G34" s="250">
        <v>13778240.83</v>
      </c>
      <c r="H34" s="251">
        <v>798.87933590805153</v>
      </c>
      <c r="I34" s="252">
        <v>13202968.32</v>
      </c>
      <c r="J34" s="253">
        <v>795.40162176171032</v>
      </c>
      <c r="K34" s="249">
        <v>4.3571452726169912E-2</v>
      </c>
      <c r="L34" s="249">
        <v>4.3722743972265388E-3</v>
      </c>
      <c r="M34" s="563"/>
      <c r="N34" s="631"/>
      <c r="O34" s="631"/>
      <c r="P34" s="329"/>
      <c r="Q34" s="329"/>
      <c r="R34" s="719"/>
      <c r="S34" s="142"/>
      <c r="T34" s="142"/>
    </row>
    <row r="35" spans="1:20" ht="12.75" customHeight="1">
      <c r="A35" s="247" t="s">
        <v>238</v>
      </c>
      <c r="B35" s="683">
        <v>43449016606</v>
      </c>
      <c r="C35" s="668" t="s">
        <v>1113</v>
      </c>
      <c r="D35" s="668" t="s">
        <v>236</v>
      </c>
      <c r="E35" s="248" t="s">
        <v>222</v>
      </c>
      <c r="F35" s="248"/>
      <c r="G35" s="250">
        <v>67173169.670000002</v>
      </c>
      <c r="H35" s="251">
        <v>101.41264768056662</v>
      </c>
      <c r="I35" s="252">
        <v>64075853.020000003</v>
      </c>
      <c r="J35" s="253">
        <v>96.913701852493645</v>
      </c>
      <c r="K35" s="249">
        <v>4.8338281958310247E-2</v>
      </c>
      <c r="L35" s="249">
        <v>4.6422185326493226E-2</v>
      </c>
      <c r="M35" s="563"/>
      <c r="N35" s="631"/>
      <c r="O35" s="631"/>
      <c r="P35" s="329"/>
      <c r="Q35" s="329"/>
      <c r="R35" s="719"/>
      <c r="S35" s="142"/>
      <c r="T35" s="142"/>
    </row>
    <row r="36" spans="1:20" ht="12.75" customHeight="1">
      <c r="A36" s="247" t="s">
        <v>239</v>
      </c>
      <c r="B36" s="683" t="s">
        <v>1238</v>
      </c>
      <c r="C36" s="668" t="s">
        <v>1114</v>
      </c>
      <c r="D36" s="668" t="s">
        <v>236</v>
      </c>
      <c r="E36" s="248" t="s">
        <v>223</v>
      </c>
      <c r="F36" s="248"/>
      <c r="G36" s="250">
        <v>426255185.19999999</v>
      </c>
      <c r="H36" s="251">
        <v>143.7922128812115</v>
      </c>
      <c r="I36" s="252">
        <v>434515170.38999999</v>
      </c>
      <c r="J36" s="253">
        <v>143.75359522116216</v>
      </c>
      <c r="K36" s="249">
        <v>-1.9009658932244489E-2</v>
      </c>
      <c r="L36" s="249">
        <v>2.6863787295150487E-4</v>
      </c>
      <c r="M36" s="563"/>
      <c r="N36" s="631"/>
      <c r="O36" s="631"/>
      <c r="P36" s="329"/>
      <c r="Q36" s="329"/>
      <c r="R36" s="719"/>
      <c r="S36" s="142"/>
      <c r="T36" s="142"/>
    </row>
    <row r="37" spans="1:20" ht="12.75" customHeight="1">
      <c r="A37" s="247" t="s">
        <v>240</v>
      </c>
      <c r="B37" s="683" t="s">
        <v>1239</v>
      </c>
      <c r="C37" s="668" t="s">
        <v>1115</v>
      </c>
      <c r="D37" s="668" t="s">
        <v>236</v>
      </c>
      <c r="E37" s="248" t="s">
        <v>232</v>
      </c>
      <c r="F37" s="248"/>
      <c r="G37" s="250">
        <v>126276642.79000001</v>
      </c>
      <c r="H37" s="251">
        <v>1207.6894244156883</v>
      </c>
      <c r="I37" s="252">
        <v>104580574.92</v>
      </c>
      <c r="J37" s="253">
        <v>1189.0628783078455</v>
      </c>
      <c r="K37" s="249">
        <v>0.20745791354270748</v>
      </c>
      <c r="L37" s="249">
        <v>1.5664895816401403E-2</v>
      </c>
      <c r="M37" s="563"/>
      <c r="N37" s="631"/>
      <c r="O37" s="631"/>
      <c r="P37" s="329"/>
      <c r="Q37" s="329"/>
      <c r="R37" s="719"/>
      <c r="S37" s="142"/>
      <c r="T37" s="142"/>
    </row>
    <row r="38" spans="1:20" ht="12.75" customHeight="1">
      <c r="A38" s="247" t="s">
        <v>1048</v>
      </c>
      <c r="B38" s="683" t="s">
        <v>1249</v>
      </c>
      <c r="C38" s="668" t="s">
        <v>1124</v>
      </c>
      <c r="D38" s="668" t="s">
        <v>749</v>
      </c>
      <c r="E38" s="248" t="s">
        <v>221</v>
      </c>
      <c r="F38" s="248"/>
      <c r="G38" s="250">
        <v>751679.42</v>
      </c>
      <c r="H38" s="251">
        <v>107.39219871823894</v>
      </c>
      <c r="I38" s="252">
        <v>711939.61</v>
      </c>
      <c r="J38" s="253">
        <v>100.48595147929137</v>
      </c>
      <c r="K38" s="249">
        <v>5.5819074317272621E-2</v>
      </c>
      <c r="L38" s="249">
        <v>6.8728485298473307E-2</v>
      </c>
      <c r="M38" s="563"/>
      <c r="N38" s="631"/>
      <c r="O38" s="631"/>
      <c r="P38" s="329"/>
      <c r="Q38" s="329"/>
      <c r="R38" s="719"/>
      <c r="S38" s="142"/>
      <c r="T38" s="142"/>
    </row>
    <row r="39" spans="1:20" ht="12.75" customHeight="1">
      <c r="A39" s="247" t="s">
        <v>1357</v>
      </c>
      <c r="B39" s="683">
        <v>48827873221</v>
      </c>
      <c r="C39" s="668" t="s">
        <v>1122</v>
      </c>
      <c r="D39" s="668" t="s">
        <v>749</v>
      </c>
      <c r="E39" s="248" t="s">
        <v>232</v>
      </c>
      <c r="F39" s="248" t="s">
        <v>790</v>
      </c>
      <c r="G39" s="252">
        <v>208734242.9788</v>
      </c>
      <c r="H39" s="253">
        <v>1615.3869999999999</v>
      </c>
      <c r="I39" s="252">
        <v>185186113.889</v>
      </c>
      <c r="J39" s="253">
        <v>1593.2683999999999</v>
      </c>
      <c r="K39" s="249">
        <v>0.12715925938115791</v>
      </c>
      <c r="L39" s="249">
        <v>1.3882532283951754E-2</v>
      </c>
      <c r="M39" s="563"/>
      <c r="N39" s="631"/>
      <c r="O39" s="631"/>
      <c r="P39" s="329"/>
      <c r="Q39" s="329"/>
      <c r="R39" s="719"/>
      <c r="S39" s="142"/>
      <c r="T39" s="142"/>
    </row>
    <row r="40" spans="1:20" ht="12.75" customHeight="1">
      <c r="A40" s="247"/>
      <c r="B40" s="683"/>
      <c r="C40" s="668"/>
      <c r="D40" s="668"/>
      <c r="E40" s="248"/>
      <c r="F40" s="248" t="s">
        <v>791</v>
      </c>
      <c r="G40" s="252">
        <v>63613091.471199997</v>
      </c>
      <c r="H40" s="253">
        <v>1599.7783999999999</v>
      </c>
      <c r="I40" s="252">
        <v>52799111.520999998</v>
      </c>
      <c r="J40" s="253">
        <v>1576.7467999999999</v>
      </c>
      <c r="K40" s="249">
        <v>0.20481367278119667</v>
      </c>
      <c r="L40" s="249">
        <v>1.460703773110561E-2</v>
      </c>
      <c r="M40" s="563"/>
      <c r="N40" s="631"/>
      <c r="O40" s="631"/>
      <c r="P40" s="329"/>
      <c r="Q40" s="329"/>
      <c r="R40" s="719"/>
      <c r="S40" s="142"/>
      <c r="T40" s="142"/>
    </row>
    <row r="41" spans="1:20" ht="12.75" customHeight="1">
      <c r="A41" s="247" t="s">
        <v>1358</v>
      </c>
      <c r="B41" s="684">
        <v>74643964821</v>
      </c>
      <c r="C41" s="669" t="s">
        <v>1125</v>
      </c>
      <c r="D41" s="669" t="s">
        <v>749</v>
      </c>
      <c r="E41" s="248" t="s">
        <v>223</v>
      </c>
      <c r="F41" s="248"/>
      <c r="G41" s="250">
        <v>227067942.91999999</v>
      </c>
      <c r="H41" s="677">
        <v>129.9522210727055</v>
      </c>
      <c r="I41" s="252">
        <v>216649908.58000001</v>
      </c>
      <c r="J41" s="262">
        <v>129.84586746450296</v>
      </c>
      <c r="K41" s="249">
        <v>4.8086954701635598E-2</v>
      </c>
      <c r="L41" s="678">
        <v>8.1907580332973851E-4</v>
      </c>
      <c r="M41" s="563"/>
      <c r="N41" s="631"/>
      <c r="O41" s="631"/>
      <c r="P41" s="329"/>
      <c r="Q41" s="329"/>
      <c r="R41" s="719"/>
      <c r="S41" s="142"/>
      <c r="T41" s="142"/>
    </row>
    <row r="42" spans="1:20" ht="12.75" customHeight="1">
      <c r="A42" s="247" t="s">
        <v>1365</v>
      </c>
      <c r="B42" s="684" t="s">
        <v>1366</v>
      </c>
      <c r="C42" s="669" t="s">
        <v>1367</v>
      </c>
      <c r="D42" s="669" t="s">
        <v>749</v>
      </c>
      <c r="E42" s="248" t="s">
        <v>232</v>
      </c>
      <c r="F42" s="248"/>
      <c r="G42" s="250">
        <v>0</v>
      </c>
      <c r="H42" s="677">
        <v>0</v>
      </c>
      <c r="I42" s="252">
        <v>0</v>
      </c>
      <c r="J42" s="262">
        <v>0</v>
      </c>
      <c r="K42" s="249" t="s">
        <v>1017</v>
      </c>
      <c r="L42" s="678" t="s">
        <v>1017</v>
      </c>
      <c r="M42" s="563"/>
      <c r="N42" s="631"/>
      <c r="O42" s="631"/>
      <c r="P42" s="329"/>
      <c r="Q42" s="329"/>
      <c r="R42" s="719"/>
      <c r="S42" s="142"/>
      <c r="T42" s="142"/>
    </row>
    <row r="43" spans="1:20" ht="12.75" customHeight="1">
      <c r="A43" s="247" t="s">
        <v>1359</v>
      </c>
      <c r="B43" s="684" t="s">
        <v>1248</v>
      </c>
      <c r="C43" s="669" t="s">
        <v>1123</v>
      </c>
      <c r="D43" s="669" t="s">
        <v>749</v>
      </c>
      <c r="E43" s="248" t="s">
        <v>221</v>
      </c>
      <c r="F43" s="248" t="s">
        <v>790</v>
      </c>
      <c r="G43" s="250">
        <v>55458224.786499999</v>
      </c>
      <c r="H43" s="677">
        <v>779.49959999999999</v>
      </c>
      <c r="I43" s="252">
        <v>45366973.883599997</v>
      </c>
      <c r="J43" s="262">
        <v>746.48850000000004</v>
      </c>
      <c r="K43" s="249">
        <v>0.22243605951747103</v>
      </c>
      <c r="L43" s="678">
        <v>4.4221846686184563E-2</v>
      </c>
      <c r="M43" s="563"/>
      <c r="N43" s="631"/>
      <c r="O43" s="631"/>
      <c r="P43" s="329"/>
      <c r="Q43" s="329"/>
      <c r="R43" s="719"/>
      <c r="S43" s="142"/>
      <c r="T43" s="142"/>
    </row>
    <row r="44" spans="1:20" ht="12.75" customHeight="1">
      <c r="A44" s="247"/>
      <c r="B44" s="684"/>
      <c r="C44" s="669"/>
      <c r="D44" s="669"/>
      <c r="E44" s="248"/>
      <c r="F44" s="248" t="s">
        <v>791</v>
      </c>
      <c r="G44" s="250">
        <v>4284328.0535000004</v>
      </c>
      <c r="H44" s="677">
        <v>763.84649999999999</v>
      </c>
      <c r="I44" s="252">
        <v>3661560.2264</v>
      </c>
      <c r="J44" s="262">
        <v>731.85799999999995</v>
      </c>
      <c r="K44" s="249">
        <v>0.17008263925575196</v>
      </c>
      <c r="L44" s="678">
        <v>4.370861560575956E-2</v>
      </c>
      <c r="M44" s="563"/>
      <c r="N44" s="631"/>
      <c r="O44" s="631"/>
      <c r="P44" s="329"/>
      <c r="Q44" s="329"/>
      <c r="R44" s="719"/>
      <c r="S44" s="142"/>
      <c r="T44" s="142"/>
    </row>
    <row r="45" spans="1:20" ht="12.75" customHeight="1">
      <c r="A45" s="247" t="s">
        <v>1360</v>
      </c>
      <c r="B45" s="684">
        <v>42208006476</v>
      </c>
      <c r="C45" s="669" t="s">
        <v>1127</v>
      </c>
      <c r="D45" s="669" t="s">
        <v>749</v>
      </c>
      <c r="E45" s="248" t="s">
        <v>675</v>
      </c>
      <c r="F45" s="248"/>
      <c r="G45" s="250">
        <v>20349298.449999999</v>
      </c>
      <c r="H45" s="677">
        <v>7.6803597247263005</v>
      </c>
      <c r="I45" s="252">
        <v>20791751.699999999</v>
      </c>
      <c r="J45" s="262">
        <v>7.5601259780579868</v>
      </c>
      <c r="K45" s="249">
        <v>-2.1280229601818523E-2</v>
      </c>
      <c r="L45" s="678">
        <v>1.5903669729482317E-2</v>
      </c>
      <c r="M45" s="563"/>
      <c r="N45" s="631"/>
      <c r="O45" s="631"/>
      <c r="P45" s="329"/>
      <c r="Q45" s="329"/>
      <c r="R45" s="719"/>
      <c r="S45" s="142"/>
      <c r="T45" s="142"/>
    </row>
    <row r="46" spans="1:20" ht="12.75" customHeight="1">
      <c r="A46" s="331" t="s">
        <v>1265</v>
      </c>
      <c r="B46" s="684" t="s">
        <v>1240</v>
      </c>
      <c r="C46" s="669" t="s">
        <v>1126</v>
      </c>
      <c r="D46" s="669" t="s">
        <v>749</v>
      </c>
      <c r="E46" s="248" t="s">
        <v>675</v>
      </c>
      <c r="F46" s="248"/>
      <c r="G46" s="250">
        <v>44225978.530000001</v>
      </c>
      <c r="H46" s="251">
        <v>7.652469858277521</v>
      </c>
      <c r="I46" s="252">
        <v>50789213.340000004</v>
      </c>
      <c r="J46" s="253">
        <v>7.6079816450761326</v>
      </c>
      <c r="K46" s="249">
        <v>-0.12922497472176842</v>
      </c>
      <c r="L46" s="249">
        <v>5.8475710479901633E-3</v>
      </c>
      <c r="M46" s="563"/>
      <c r="N46" s="631"/>
      <c r="O46" s="631"/>
      <c r="P46" s="329"/>
      <c r="Q46" s="329"/>
      <c r="R46" s="719"/>
      <c r="S46" s="142"/>
      <c r="T46" s="142"/>
    </row>
    <row r="47" spans="1:20" ht="12.75" customHeight="1">
      <c r="A47" s="331" t="s">
        <v>1330</v>
      </c>
      <c r="B47" s="684">
        <v>16642777540</v>
      </c>
      <c r="C47" s="669" t="s">
        <v>1120</v>
      </c>
      <c r="D47" s="669" t="s">
        <v>1057</v>
      </c>
      <c r="E47" s="248" t="s">
        <v>221</v>
      </c>
      <c r="F47" s="248"/>
      <c r="G47" s="250">
        <v>9948388.5199999996</v>
      </c>
      <c r="H47" s="251">
        <v>593.71083305691957</v>
      </c>
      <c r="I47" s="252">
        <v>9794024.5099999998</v>
      </c>
      <c r="J47" s="253">
        <v>584.35650815199756</v>
      </c>
      <c r="K47" s="249">
        <v>1.5761039789352171E-2</v>
      </c>
      <c r="L47" s="249">
        <v>1.600790745790559E-2</v>
      </c>
      <c r="M47" s="563"/>
      <c r="N47" s="631"/>
      <c r="O47" s="631"/>
      <c r="P47" s="329"/>
      <c r="Q47" s="329"/>
      <c r="R47" s="719"/>
      <c r="S47" s="142"/>
      <c r="T47" s="142"/>
    </row>
    <row r="48" spans="1:20" ht="12.75" customHeight="1">
      <c r="A48" s="331" t="s">
        <v>1331</v>
      </c>
      <c r="B48" s="684">
        <v>44832307529</v>
      </c>
      <c r="C48" s="669" t="s">
        <v>1121</v>
      </c>
      <c r="D48" s="669" t="s">
        <v>1057</v>
      </c>
      <c r="E48" s="248" t="s">
        <v>221</v>
      </c>
      <c r="F48" s="248"/>
      <c r="G48" s="250">
        <v>26061795.940000001</v>
      </c>
      <c r="H48" s="251">
        <v>883.50774549662788</v>
      </c>
      <c r="I48" s="252">
        <v>25876745.239999998</v>
      </c>
      <c r="J48" s="262">
        <v>868.30956197997079</v>
      </c>
      <c r="K48" s="249">
        <v>7.1512355315055398E-3</v>
      </c>
      <c r="L48" s="249">
        <v>1.7503185709485169E-2</v>
      </c>
      <c r="M48" s="563"/>
      <c r="N48" s="631"/>
      <c r="O48" s="631"/>
      <c r="P48" s="329"/>
      <c r="Q48" s="329"/>
      <c r="R48" s="719"/>
      <c r="S48" s="142"/>
      <c r="T48" s="142"/>
    </row>
    <row r="49" spans="1:20" ht="12.75" customHeight="1">
      <c r="A49" s="331" t="s">
        <v>1332</v>
      </c>
      <c r="B49" s="684">
        <v>66973781540</v>
      </c>
      <c r="C49" s="669" t="s">
        <v>1128</v>
      </c>
      <c r="D49" s="669" t="s">
        <v>1057</v>
      </c>
      <c r="E49" s="248" t="s">
        <v>222</v>
      </c>
      <c r="F49" s="248"/>
      <c r="G49" s="250">
        <v>11605904.6327</v>
      </c>
      <c r="H49" s="251">
        <v>128.65975600276053</v>
      </c>
      <c r="I49" s="252">
        <v>11877235.4396</v>
      </c>
      <c r="J49" s="262">
        <v>126.1842204228324</v>
      </c>
      <c r="K49" s="249">
        <v>-2.2844609613054678E-2</v>
      </c>
      <c r="L49" s="249">
        <v>1.9618424329387762E-2</v>
      </c>
      <c r="M49" s="563"/>
      <c r="N49" s="631"/>
      <c r="O49" s="631"/>
      <c r="P49" s="329"/>
      <c r="Q49" s="329"/>
      <c r="R49" s="719"/>
      <c r="S49" s="142"/>
      <c r="T49" s="142"/>
    </row>
    <row r="50" spans="1:20" ht="12.75" customHeight="1">
      <c r="A50" s="331" t="s">
        <v>241</v>
      </c>
      <c r="B50" s="683">
        <v>30082084002</v>
      </c>
      <c r="C50" s="668" t="s">
        <v>1129</v>
      </c>
      <c r="D50" s="668" t="s">
        <v>1057</v>
      </c>
      <c r="E50" s="248" t="s">
        <v>675</v>
      </c>
      <c r="F50" s="248"/>
      <c r="G50" s="250">
        <v>6481901.6699999999</v>
      </c>
      <c r="H50" s="251">
        <v>8.2308981252720326</v>
      </c>
      <c r="I50" s="252">
        <v>6347871.46</v>
      </c>
      <c r="J50" s="253">
        <v>8.0484581501277095</v>
      </c>
      <c r="K50" s="249">
        <v>2.1114197230452492E-2</v>
      </c>
      <c r="L50" s="249">
        <v>2.2667692586738175E-2</v>
      </c>
      <c r="M50" s="563"/>
      <c r="N50" s="631"/>
      <c r="O50" s="631"/>
      <c r="P50" s="329"/>
      <c r="Q50" s="329"/>
      <c r="R50" s="719"/>
      <c r="S50" s="142"/>
      <c r="T50" s="142"/>
    </row>
    <row r="51" spans="1:20" ht="12.75" customHeight="1">
      <c r="A51" s="247" t="s">
        <v>242</v>
      </c>
      <c r="B51" s="683">
        <v>30290598804</v>
      </c>
      <c r="C51" s="668" t="s">
        <v>1130</v>
      </c>
      <c r="D51" s="668" t="s">
        <v>1057</v>
      </c>
      <c r="E51" s="248" t="s">
        <v>221</v>
      </c>
      <c r="F51" s="248"/>
      <c r="G51" s="252">
        <v>22053672.350000001</v>
      </c>
      <c r="H51" s="253">
        <v>5.4167035086799409</v>
      </c>
      <c r="I51" s="252">
        <v>21342439.75</v>
      </c>
      <c r="J51" s="253">
        <v>5.3075679077399212</v>
      </c>
      <c r="K51" s="249">
        <v>3.3324802990248648E-2</v>
      </c>
      <c r="L51" s="249">
        <v>2.0562261818802163E-2</v>
      </c>
      <c r="M51" s="563"/>
      <c r="N51" s="631"/>
      <c r="O51" s="631"/>
      <c r="P51" s="329"/>
      <c r="Q51" s="329"/>
      <c r="R51" s="719"/>
      <c r="S51" s="142"/>
      <c r="T51" s="142"/>
    </row>
    <row r="52" spans="1:20" ht="12.75" customHeight="1">
      <c r="A52" s="246" t="s">
        <v>243</v>
      </c>
      <c r="B52" s="683">
        <v>86292133603</v>
      </c>
      <c r="C52" s="668" t="s">
        <v>1131</v>
      </c>
      <c r="D52" s="668" t="s">
        <v>1057</v>
      </c>
      <c r="E52" s="258" t="s">
        <v>675</v>
      </c>
      <c r="F52" s="258"/>
      <c r="G52" s="252">
        <v>6147210.5199999996</v>
      </c>
      <c r="H52" s="253">
        <v>13.80468281580816</v>
      </c>
      <c r="I52" s="252">
        <v>6086382.4400000004</v>
      </c>
      <c r="J52" s="253">
        <v>13.795024873343172</v>
      </c>
      <c r="K52" s="249">
        <v>9.9941271518257935E-3</v>
      </c>
      <c r="L52" s="249">
        <v>7.0010330199909987E-4</v>
      </c>
      <c r="M52" s="563"/>
      <c r="N52" s="631"/>
      <c r="O52" s="631"/>
      <c r="P52" s="329"/>
      <c r="Q52" s="329"/>
      <c r="R52" s="719"/>
      <c r="S52" s="142"/>
      <c r="T52" s="142"/>
    </row>
    <row r="53" spans="1:20" ht="12.75" customHeight="1">
      <c r="A53" s="331" t="s">
        <v>244</v>
      </c>
      <c r="B53" s="683" t="s">
        <v>1241</v>
      </c>
      <c r="C53" s="668" t="s">
        <v>1132</v>
      </c>
      <c r="D53" s="668" t="s">
        <v>1057</v>
      </c>
      <c r="E53" s="258" t="s">
        <v>221</v>
      </c>
      <c r="F53" s="258"/>
      <c r="G53" s="252">
        <v>78478081.079999998</v>
      </c>
      <c r="H53" s="253">
        <v>21.456960484078714</v>
      </c>
      <c r="I53" s="252">
        <v>74989047.280000001</v>
      </c>
      <c r="J53" s="253">
        <v>20.553233822734871</v>
      </c>
      <c r="K53" s="249">
        <v>4.6527245331873246E-2</v>
      </c>
      <c r="L53" s="249">
        <v>4.3970047202216422E-2</v>
      </c>
      <c r="M53" s="563"/>
      <c r="N53" s="631"/>
      <c r="O53" s="631"/>
      <c r="P53" s="329"/>
      <c r="Q53" s="329"/>
      <c r="R53" s="719"/>
      <c r="S53" s="142"/>
      <c r="T53" s="142"/>
    </row>
    <row r="54" spans="1:20" ht="12.75" customHeight="1">
      <c r="A54" s="331" t="s">
        <v>245</v>
      </c>
      <c r="B54" s="683">
        <v>10423796399</v>
      </c>
      <c r="C54" s="668" t="s">
        <v>1133</v>
      </c>
      <c r="D54" s="668" t="s">
        <v>1057</v>
      </c>
      <c r="E54" s="258" t="s">
        <v>223</v>
      </c>
      <c r="F54" s="258"/>
      <c r="G54" s="252">
        <v>215039582.03</v>
      </c>
      <c r="H54" s="253">
        <v>1361.697903846589</v>
      </c>
      <c r="I54" s="252">
        <v>206998742.81</v>
      </c>
      <c r="J54" s="253">
        <v>1359.9710363172649</v>
      </c>
      <c r="K54" s="249">
        <v>3.8844869832762807E-2</v>
      </c>
      <c r="L54" s="249">
        <v>1.2697825786058825E-3</v>
      </c>
      <c r="M54" s="563"/>
      <c r="N54" s="631"/>
      <c r="O54" s="631"/>
      <c r="P54" s="329"/>
      <c r="Q54" s="329"/>
      <c r="R54" s="719"/>
      <c r="S54" s="142"/>
      <c r="T54" s="142"/>
    </row>
    <row r="55" spans="1:20" ht="12.75" customHeight="1">
      <c r="A55" s="331" t="s">
        <v>612</v>
      </c>
      <c r="B55" s="683">
        <v>89809469629</v>
      </c>
      <c r="C55" s="668" t="s">
        <v>1134</v>
      </c>
      <c r="D55" s="668" t="s">
        <v>246</v>
      </c>
      <c r="E55" s="258" t="s">
        <v>223</v>
      </c>
      <c r="F55" s="258"/>
      <c r="G55" s="252">
        <v>123673596.81</v>
      </c>
      <c r="H55" s="253">
        <v>771.64658308055687</v>
      </c>
      <c r="I55" s="252">
        <v>113780012.73999999</v>
      </c>
      <c r="J55" s="253">
        <v>768.30991401450217</v>
      </c>
      <c r="K55" s="249">
        <v>8.6953620690902511E-2</v>
      </c>
      <c r="L55" s="249">
        <v>4.3428686851381126E-3</v>
      </c>
      <c r="M55" s="563"/>
      <c r="N55" s="631"/>
      <c r="O55" s="631"/>
      <c r="P55" s="329"/>
      <c r="Q55" s="329"/>
      <c r="R55" s="719"/>
      <c r="S55" s="142"/>
      <c r="T55" s="142"/>
    </row>
    <row r="56" spans="1:20" ht="12.75" customHeight="1">
      <c r="A56" s="247" t="s">
        <v>1049</v>
      </c>
      <c r="B56" s="683">
        <v>85535430386</v>
      </c>
      <c r="C56" s="668" t="s">
        <v>1135</v>
      </c>
      <c r="D56" s="668" t="s">
        <v>246</v>
      </c>
      <c r="E56" s="248" t="s">
        <v>221</v>
      </c>
      <c r="F56" s="248"/>
      <c r="G56" s="250">
        <v>126556193.81</v>
      </c>
      <c r="H56" s="251">
        <v>46.501389263289731</v>
      </c>
      <c r="I56" s="252">
        <v>118256442.58</v>
      </c>
      <c r="J56" s="253">
        <v>43.50656346105945</v>
      </c>
      <c r="K56" s="249">
        <v>7.0184347245058287E-2</v>
      </c>
      <c r="L56" s="249">
        <v>6.8836183876274104E-2</v>
      </c>
      <c r="M56" s="563"/>
      <c r="N56" s="631"/>
      <c r="O56" s="631"/>
      <c r="P56" s="329"/>
      <c r="Q56" s="329"/>
      <c r="R56" s="719"/>
      <c r="S56" s="142"/>
      <c r="T56" s="142"/>
    </row>
    <row r="57" spans="1:20" ht="12.75" customHeight="1">
      <c r="A57" s="247" t="s">
        <v>247</v>
      </c>
      <c r="B57" s="683">
        <v>40425097619</v>
      </c>
      <c r="C57" s="668" t="s">
        <v>1136</v>
      </c>
      <c r="D57" s="668" t="s">
        <v>246</v>
      </c>
      <c r="E57" s="248" t="s">
        <v>221</v>
      </c>
      <c r="F57" s="248"/>
      <c r="G57" s="250">
        <v>11552196.130000001</v>
      </c>
      <c r="H57" s="251">
        <v>707.11018065348412</v>
      </c>
      <c r="I57" s="252">
        <v>11386768.74</v>
      </c>
      <c r="J57" s="253">
        <v>695.34203037609029</v>
      </c>
      <c r="K57" s="249">
        <v>1.4528036335618166E-2</v>
      </c>
      <c r="L57" s="249">
        <v>1.6924261389792195E-2</v>
      </c>
      <c r="M57" s="563"/>
      <c r="N57" s="631"/>
      <c r="O57" s="631"/>
      <c r="P57" s="329"/>
      <c r="Q57" s="329"/>
      <c r="R57" s="719"/>
      <c r="S57" s="142"/>
      <c r="T57" s="142"/>
    </row>
    <row r="58" spans="1:20" ht="12.75" customHeight="1">
      <c r="A58" s="247" t="s">
        <v>1061</v>
      </c>
      <c r="B58" s="683">
        <v>55749429688</v>
      </c>
      <c r="C58" s="668" t="s">
        <v>1137</v>
      </c>
      <c r="D58" s="668" t="s">
        <v>246</v>
      </c>
      <c r="E58" s="248" t="s">
        <v>675</v>
      </c>
      <c r="F58" s="248"/>
      <c r="G58" s="250">
        <v>32377356.199999999</v>
      </c>
      <c r="H58" s="251">
        <v>771.51365768601795</v>
      </c>
      <c r="I58" s="252">
        <v>31949203.77</v>
      </c>
      <c r="J58" s="253">
        <v>761.31129757742895</v>
      </c>
      <c r="K58" s="249">
        <v>1.3401036003345856E-2</v>
      </c>
      <c r="L58" s="249">
        <v>1.3401036003345856E-2</v>
      </c>
      <c r="M58" s="563"/>
      <c r="N58" s="631"/>
      <c r="O58" s="631"/>
      <c r="P58" s="329"/>
      <c r="Q58" s="329"/>
      <c r="R58" s="719"/>
      <c r="S58" s="142"/>
      <c r="T58" s="142"/>
    </row>
    <row r="59" spans="1:20" ht="12.75" customHeight="1">
      <c r="A59" s="247" t="s">
        <v>1349</v>
      </c>
      <c r="B59" s="683" t="s">
        <v>1350</v>
      </c>
      <c r="C59" s="668" t="s">
        <v>1351</v>
      </c>
      <c r="D59" s="668" t="s">
        <v>246</v>
      </c>
      <c r="E59" s="248" t="s">
        <v>675</v>
      </c>
      <c r="F59" s="248"/>
      <c r="G59" s="250">
        <v>0</v>
      </c>
      <c r="H59" s="251">
        <v>0</v>
      </c>
      <c r="I59" s="252">
        <v>0</v>
      </c>
      <c r="J59" s="253">
        <v>0</v>
      </c>
      <c r="K59" s="249" t="s">
        <v>1017</v>
      </c>
      <c r="L59" s="249" t="s">
        <v>1017</v>
      </c>
      <c r="M59" s="563"/>
      <c r="N59" s="631"/>
      <c r="O59" s="631"/>
      <c r="P59" s="329"/>
      <c r="Q59" s="329"/>
      <c r="R59" s="719"/>
      <c r="S59" s="142"/>
      <c r="T59" s="142"/>
    </row>
    <row r="60" spans="1:20" ht="12.75" customHeight="1">
      <c r="A60" s="247" t="s">
        <v>248</v>
      </c>
      <c r="B60" s="683">
        <v>61515780704</v>
      </c>
      <c r="C60" s="668" t="s">
        <v>1138</v>
      </c>
      <c r="D60" s="668" t="s">
        <v>246</v>
      </c>
      <c r="E60" s="248" t="s">
        <v>223</v>
      </c>
      <c r="F60" s="248"/>
      <c r="G60" s="250">
        <v>416962325.82999998</v>
      </c>
      <c r="H60" s="251">
        <v>133.27341922900121</v>
      </c>
      <c r="I60" s="252">
        <v>433409688.63999999</v>
      </c>
      <c r="J60" s="253">
        <v>133.25355846390866</v>
      </c>
      <c r="K60" s="249">
        <v>-3.7948765893098368E-2</v>
      </c>
      <c r="L60" s="249">
        <v>1.4904491348288751E-4</v>
      </c>
      <c r="M60" s="563"/>
      <c r="N60" s="631"/>
      <c r="O60" s="631"/>
      <c r="P60" s="329"/>
      <c r="Q60" s="329"/>
      <c r="R60" s="719"/>
      <c r="S60" s="142"/>
      <c r="T60" s="142"/>
    </row>
    <row r="61" spans="1:20" ht="12.75" customHeight="1">
      <c r="A61" s="247" t="s">
        <v>249</v>
      </c>
      <c r="B61" s="683">
        <v>16128752508</v>
      </c>
      <c r="C61" s="668" t="s">
        <v>1139</v>
      </c>
      <c r="D61" s="668" t="s">
        <v>246</v>
      </c>
      <c r="E61" s="248" t="s">
        <v>222</v>
      </c>
      <c r="F61" s="248"/>
      <c r="G61" s="250">
        <v>44168886.350000001</v>
      </c>
      <c r="H61" s="251">
        <v>115.76332691277275</v>
      </c>
      <c r="I61" s="252">
        <v>42006419.310000002</v>
      </c>
      <c r="J61" s="253">
        <v>110.23190603363712</v>
      </c>
      <c r="K61" s="249">
        <v>5.1479442321455071E-2</v>
      </c>
      <c r="L61" s="249">
        <v>5.0179853348881975E-2</v>
      </c>
      <c r="M61" s="563"/>
      <c r="N61" s="631"/>
      <c r="O61" s="631"/>
      <c r="P61" s="329"/>
      <c r="Q61" s="329"/>
      <c r="R61" s="719"/>
      <c r="S61" s="142"/>
      <c r="T61" s="142"/>
    </row>
    <row r="62" spans="1:20" ht="12.75" customHeight="1">
      <c r="A62" s="247" t="s">
        <v>250</v>
      </c>
      <c r="B62" s="683" t="s">
        <v>1242</v>
      </c>
      <c r="C62" s="668" t="s">
        <v>1140</v>
      </c>
      <c r="D62" s="668" t="s">
        <v>251</v>
      </c>
      <c r="E62" s="248" t="s">
        <v>232</v>
      </c>
      <c r="F62" s="248"/>
      <c r="G62" s="250">
        <v>543998855.67999995</v>
      </c>
      <c r="H62" s="251">
        <v>980.42019645450694</v>
      </c>
      <c r="I62" s="252">
        <v>470710055.77999997</v>
      </c>
      <c r="J62" s="253">
        <v>967.42595316497022</v>
      </c>
      <c r="K62" s="249">
        <v>0.15569839437263622</v>
      </c>
      <c r="L62" s="249">
        <v>1.343177040788035E-2</v>
      </c>
      <c r="M62" s="563"/>
      <c r="N62" s="631"/>
      <c r="O62" s="631"/>
      <c r="P62" s="329"/>
      <c r="Q62" s="329"/>
      <c r="R62" s="719"/>
      <c r="S62" s="142"/>
      <c r="T62" s="142"/>
    </row>
    <row r="63" spans="1:20" ht="12.75" customHeight="1">
      <c r="A63" s="247" t="s">
        <v>1050</v>
      </c>
      <c r="B63" s="683">
        <v>97407922886</v>
      </c>
      <c r="C63" s="668" t="s">
        <v>1141</v>
      </c>
      <c r="D63" s="668" t="s">
        <v>251</v>
      </c>
      <c r="E63" s="248" t="s">
        <v>232</v>
      </c>
      <c r="F63" s="248"/>
      <c r="G63" s="250">
        <v>176452918.99000001</v>
      </c>
      <c r="H63" s="251">
        <v>835.47852009581493</v>
      </c>
      <c r="I63" s="252">
        <v>142853547.16999999</v>
      </c>
      <c r="J63" s="253">
        <v>824.8642054321582</v>
      </c>
      <c r="K63" s="249">
        <v>0.23520152271763872</v>
      </c>
      <c r="L63" s="249">
        <v>1.2867954014437633E-2</v>
      </c>
      <c r="M63" s="563"/>
      <c r="N63" s="631"/>
      <c r="O63" s="631"/>
      <c r="P63" s="329"/>
      <c r="Q63" s="329"/>
      <c r="R63" s="719"/>
      <c r="S63" s="142"/>
      <c r="T63" s="142"/>
    </row>
    <row r="64" spans="1:20" ht="12.75" customHeight="1">
      <c r="A64" s="247" t="s">
        <v>1266</v>
      </c>
      <c r="B64" s="683" t="s">
        <v>1243</v>
      </c>
      <c r="C64" s="668" t="s">
        <v>1246</v>
      </c>
      <c r="D64" s="668" t="s">
        <v>251</v>
      </c>
      <c r="E64" s="248" t="s">
        <v>232</v>
      </c>
      <c r="F64" s="248" t="s">
        <v>790</v>
      </c>
      <c r="G64" s="250">
        <v>25361705.0757</v>
      </c>
      <c r="H64" s="251">
        <v>691.63419999999996</v>
      </c>
      <c r="I64" s="252">
        <v>25084252.536499999</v>
      </c>
      <c r="J64" s="253">
        <v>684.06790000000001</v>
      </c>
      <c r="K64" s="249">
        <v>1.1060825463955037E-2</v>
      </c>
      <c r="L64" s="249">
        <v>1.1060744116190735E-2</v>
      </c>
      <c r="M64" s="563"/>
      <c r="N64" s="631"/>
      <c r="O64" s="631"/>
      <c r="P64" s="329"/>
      <c r="Q64" s="329"/>
      <c r="R64" s="719"/>
      <c r="S64" s="142"/>
      <c r="T64" s="142"/>
    </row>
    <row r="65" spans="1:20" ht="12.75" customHeight="1">
      <c r="A65" s="247"/>
      <c r="B65" s="683"/>
      <c r="C65" s="668"/>
      <c r="D65" s="668"/>
      <c r="E65" s="248"/>
      <c r="F65" s="248" t="s">
        <v>791</v>
      </c>
      <c r="G65" s="250">
        <v>11148564.108999999</v>
      </c>
      <c r="H65" s="251">
        <v>691.25580000000002</v>
      </c>
      <c r="I65" s="252">
        <v>11028370.561899999</v>
      </c>
      <c r="J65" s="253">
        <v>683.80330000000004</v>
      </c>
      <c r="K65" s="249">
        <v>1.0898577122103292E-2</v>
      </c>
      <c r="L65" s="249">
        <v>1.0898601981008227E-2</v>
      </c>
      <c r="M65" s="563"/>
      <c r="N65" s="631"/>
      <c r="O65" s="631"/>
      <c r="P65" s="329"/>
      <c r="Q65" s="329"/>
      <c r="R65" s="719"/>
      <c r="S65" s="142"/>
      <c r="T65" s="142"/>
    </row>
    <row r="66" spans="1:20" ht="12.75" customHeight="1">
      <c r="A66" s="247"/>
      <c r="B66" s="683"/>
      <c r="C66" s="668"/>
      <c r="D66" s="668"/>
      <c r="E66" s="248"/>
      <c r="F66" s="248" t="s">
        <v>792</v>
      </c>
      <c r="G66" s="250">
        <v>1806984.1754999999</v>
      </c>
      <c r="H66" s="251">
        <v>690.86130000000003</v>
      </c>
      <c r="I66" s="252">
        <v>1787793.2716999999</v>
      </c>
      <c r="J66" s="253">
        <v>683.52409999999998</v>
      </c>
      <c r="K66" s="249">
        <v>1.0734408784160765E-2</v>
      </c>
      <c r="L66" s="249">
        <v>1.0734369131973676E-2</v>
      </c>
      <c r="M66" s="563"/>
      <c r="N66" s="631"/>
      <c r="O66" s="631"/>
      <c r="P66" s="329"/>
      <c r="Q66" s="329"/>
      <c r="R66" s="719"/>
      <c r="S66" s="142"/>
      <c r="T66" s="142"/>
    </row>
    <row r="67" spans="1:20" ht="12.75" customHeight="1">
      <c r="A67" s="247" t="s">
        <v>252</v>
      </c>
      <c r="B67" s="683">
        <v>30096106301</v>
      </c>
      <c r="C67" s="668" t="s">
        <v>1142</v>
      </c>
      <c r="D67" s="668" t="s">
        <v>251</v>
      </c>
      <c r="E67" s="248" t="s">
        <v>223</v>
      </c>
      <c r="F67" s="248"/>
      <c r="G67" s="250">
        <v>185196938.15000001</v>
      </c>
      <c r="H67" s="251">
        <v>884.93648745247128</v>
      </c>
      <c r="I67" s="252">
        <v>174604634.44999999</v>
      </c>
      <c r="J67" s="253">
        <v>883.75588953192141</v>
      </c>
      <c r="K67" s="249">
        <v>6.0664504887659509E-2</v>
      </c>
      <c r="L67" s="249">
        <v>1.3358869055744016E-3</v>
      </c>
      <c r="M67" s="563"/>
      <c r="N67" s="631"/>
      <c r="O67" s="631"/>
      <c r="P67" s="329"/>
      <c r="Q67" s="329"/>
      <c r="R67" s="719"/>
      <c r="S67" s="142"/>
      <c r="T67" s="142"/>
    </row>
    <row r="68" spans="1:20" ht="12.75" customHeight="1">
      <c r="A68" s="247" t="s">
        <v>253</v>
      </c>
      <c r="B68" s="683">
        <v>18911840764</v>
      </c>
      <c r="C68" s="668" t="s">
        <v>1143</v>
      </c>
      <c r="D68" s="668" t="s">
        <v>251</v>
      </c>
      <c r="E68" s="248" t="s">
        <v>221</v>
      </c>
      <c r="F68" s="248"/>
      <c r="G68" s="250">
        <v>213295683.66999999</v>
      </c>
      <c r="H68" s="251">
        <v>86.69294267801304</v>
      </c>
      <c r="I68" s="252">
        <v>203022528.69999999</v>
      </c>
      <c r="J68" s="253">
        <v>82.806966288865439</v>
      </c>
      <c r="K68" s="249">
        <v>5.0601059083350775E-2</v>
      </c>
      <c r="L68" s="249">
        <v>4.6928133746521716E-2</v>
      </c>
      <c r="M68" s="563"/>
      <c r="N68" s="631"/>
      <c r="O68" s="631"/>
      <c r="P68" s="329"/>
      <c r="Q68" s="329"/>
      <c r="R68" s="719"/>
      <c r="S68" s="142"/>
      <c r="T68" s="142"/>
    </row>
    <row r="69" spans="1:20" ht="12.75" customHeight="1">
      <c r="A69" s="247" t="s">
        <v>254</v>
      </c>
      <c r="B69" s="683">
        <v>28173216249</v>
      </c>
      <c r="C69" s="668" t="s">
        <v>1144</v>
      </c>
      <c r="D69" s="668" t="s">
        <v>251</v>
      </c>
      <c r="E69" s="248" t="s">
        <v>223</v>
      </c>
      <c r="F69" s="248"/>
      <c r="G69" s="250">
        <v>650056074.38</v>
      </c>
      <c r="H69" s="251">
        <v>1046.0559762583091</v>
      </c>
      <c r="I69" s="252">
        <v>645530017.41999996</v>
      </c>
      <c r="J69" s="253">
        <v>1041.5225672094209</v>
      </c>
      <c r="K69" s="249">
        <v>7.0113810943903676E-3</v>
      </c>
      <c r="L69" s="249">
        <v>4.3526748162880935E-3</v>
      </c>
      <c r="M69" s="563"/>
      <c r="N69" s="631"/>
      <c r="O69" s="631"/>
      <c r="P69" s="329"/>
      <c r="Q69" s="329"/>
      <c r="R69" s="719"/>
      <c r="S69" s="142"/>
      <c r="T69" s="142"/>
    </row>
    <row r="70" spans="1:20" ht="12.75" customHeight="1">
      <c r="A70" s="247" t="s">
        <v>1062</v>
      </c>
      <c r="B70" s="683">
        <v>62937824927</v>
      </c>
      <c r="C70" s="668" t="s">
        <v>1145</v>
      </c>
      <c r="D70" s="668" t="s">
        <v>251</v>
      </c>
      <c r="E70" s="248" t="s">
        <v>675</v>
      </c>
      <c r="F70" s="248"/>
      <c r="G70" s="250">
        <v>9688680.4199999999</v>
      </c>
      <c r="H70" s="251">
        <v>759.35441381376211</v>
      </c>
      <c r="I70" s="252">
        <v>9670522.4800000004</v>
      </c>
      <c r="J70" s="253">
        <v>756.99386813300009</v>
      </c>
      <c r="K70" s="249">
        <v>1.8776586309119381E-3</v>
      </c>
      <c r="L70" s="249">
        <v>3.1183154582004047E-3</v>
      </c>
      <c r="M70" s="563"/>
      <c r="N70" s="631"/>
      <c r="O70" s="631"/>
      <c r="P70" s="329"/>
      <c r="Q70" s="329"/>
      <c r="R70" s="719"/>
      <c r="S70" s="142"/>
      <c r="T70" s="142"/>
    </row>
    <row r="71" spans="1:20" ht="12.75" customHeight="1">
      <c r="A71" s="247" t="s">
        <v>255</v>
      </c>
      <c r="B71" s="683">
        <v>52772437018</v>
      </c>
      <c r="C71" s="668" t="s">
        <v>1146</v>
      </c>
      <c r="D71" s="668" t="s">
        <v>251</v>
      </c>
      <c r="E71" s="248" t="s">
        <v>222</v>
      </c>
      <c r="F71" s="248"/>
      <c r="G71" s="250">
        <v>202220876.16999999</v>
      </c>
      <c r="H71" s="251">
        <v>112.07235818646882</v>
      </c>
      <c r="I71" s="252">
        <v>199882415.68000001</v>
      </c>
      <c r="J71" s="253">
        <v>110.97821181871973</v>
      </c>
      <c r="K71" s="249">
        <v>1.1699180651006946E-2</v>
      </c>
      <c r="L71" s="249">
        <v>9.8591097281000017E-3</v>
      </c>
      <c r="M71" s="563"/>
      <c r="N71" s="631"/>
      <c r="O71" s="631"/>
      <c r="P71" s="329"/>
      <c r="Q71" s="329"/>
      <c r="R71" s="719"/>
      <c r="S71" s="142"/>
      <c r="T71" s="142"/>
    </row>
    <row r="72" spans="1:20" ht="12.75" customHeight="1">
      <c r="A72" s="247" t="s">
        <v>256</v>
      </c>
      <c r="B72" s="683">
        <v>66324185184</v>
      </c>
      <c r="C72" s="668" t="s">
        <v>1147</v>
      </c>
      <c r="D72" s="668" t="s">
        <v>251</v>
      </c>
      <c r="E72" s="248" t="s">
        <v>223</v>
      </c>
      <c r="F72" s="248"/>
      <c r="G72" s="250">
        <v>2004182048.02</v>
      </c>
      <c r="H72" s="251">
        <v>143.41786819718629</v>
      </c>
      <c r="I72" s="252">
        <v>2079361418.8</v>
      </c>
      <c r="J72" s="253">
        <v>143.3830990883086</v>
      </c>
      <c r="K72" s="249">
        <v>-3.6155028221782626E-2</v>
      </c>
      <c r="L72" s="249">
        <v>2.4249098463324792E-4</v>
      </c>
      <c r="M72" s="563"/>
      <c r="N72" s="631"/>
      <c r="O72" s="631"/>
      <c r="P72" s="329"/>
      <c r="Q72" s="329"/>
      <c r="R72" s="719"/>
      <c r="S72" s="142"/>
      <c r="T72" s="142"/>
    </row>
    <row r="73" spans="1:20" ht="12.75" customHeight="1">
      <c r="A73" s="331" t="s">
        <v>1148</v>
      </c>
      <c r="B73" s="683">
        <v>31076456551</v>
      </c>
      <c r="C73" s="668" t="s">
        <v>1149</v>
      </c>
      <c r="D73" s="668" t="s">
        <v>251</v>
      </c>
      <c r="E73" s="248" t="s">
        <v>232</v>
      </c>
      <c r="F73" s="248"/>
      <c r="G73" s="250">
        <v>35892290.380000003</v>
      </c>
      <c r="H73" s="251">
        <v>102.21070948770712</v>
      </c>
      <c r="I73" s="252">
        <v>21740804.170000002</v>
      </c>
      <c r="J73" s="253">
        <v>101.85209196528922</v>
      </c>
      <c r="K73" s="249">
        <v>0.65091825027923966</v>
      </c>
      <c r="L73" s="249">
        <v>3.5209637376925063E-3</v>
      </c>
      <c r="M73" s="563"/>
      <c r="N73" s="631"/>
      <c r="O73" s="631"/>
      <c r="P73" s="329"/>
      <c r="Q73" s="329"/>
      <c r="R73" s="719"/>
      <c r="S73" s="142"/>
      <c r="T73" s="142"/>
    </row>
    <row r="74" spans="1:20" ht="12.75" customHeight="1">
      <c r="A74" s="331" t="s">
        <v>257</v>
      </c>
      <c r="B74" s="683">
        <v>51707511570</v>
      </c>
      <c r="C74" s="668" t="s">
        <v>1150</v>
      </c>
      <c r="D74" s="668" t="s">
        <v>258</v>
      </c>
      <c r="E74" s="248" t="s">
        <v>221</v>
      </c>
      <c r="F74" s="248"/>
      <c r="G74" s="250">
        <v>15229719.2666</v>
      </c>
      <c r="H74" s="251">
        <v>730.67982598752678</v>
      </c>
      <c r="I74" s="252">
        <v>14792399.418099999</v>
      </c>
      <c r="J74" s="253">
        <v>734.21015264512789</v>
      </c>
      <c r="K74" s="249">
        <v>2.9563820996132417E-2</v>
      </c>
      <c r="L74" s="249">
        <v>-4.8083326618169053E-3</v>
      </c>
      <c r="M74" s="563"/>
      <c r="N74" s="631"/>
      <c r="O74" s="631"/>
      <c r="P74" s="329"/>
      <c r="Q74" s="329"/>
      <c r="R74" s="719"/>
      <c r="S74" s="142"/>
      <c r="T74" s="142"/>
    </row>
    <row r="75" spans="1:20" ht="12.75" customHeight="1">
      <c r="A75" s="247" t="s">
        <v>259</v>
      </c>
      <c r="B75" s="683">
        <v>40759487854</v>
      </c>
      <c r="C75" s="668" t="s">
        <v>1151</v>
      </c>
      <c r="D75" s="668" t="s">
        <v>258</v>
      </c>
      <c r="E75" s="248" t="s">
        <v>221</v>
      </c>
      <c r="F75" s="248"/>
      <c r="G75" s="250">
        <v>18006240.512499999</v>
      </c>
      <c r="H75" s="251">
        <v>99.004617062577381</v>
      </c>
      <c r="I75" s="252">
        <v>17482513.217599999</v>
      </c>
      <c r="J75" s="253">
        <v>98.882869373055115</v>
      </c>
      <c r="K75" s="249">
        <v>2.9957208576439243E-2</v>
      </c>
      <c r="L75" s="249">
        <v>1.231231357809337E-3</v>
      </c>
      <c r="M75" s="563"/>
      <c r="N75" s="631"/>
      <c r="O75" s="631"/>
      <c r="P75" s="329"/>
      <c r="Q75" s="329"/>
      <c r="R75" s="719"/>
      <c r="S75" s="142"/>
      <c r="T75" s="142"/>
    </row>
    <row r="76" spans="1:20" ht="12.75" customHeight="1">
      <c r="A76" s="247" t="s">
        <v>1020</v>
      </c>
      <c r="B76" s="683">
        <v>89187481269</v>
      </c>
      <c r="C76" s="668" t="s">
        <v>1152</v>
      </c>
      <c r="D76" s="668" t="s">
        <v>260</v>
      </c>
      <c r="E76" s="261" t="s">
        <v>675</v>
      </c>
      <c r="F76" s="261"/>
      <c r="G76" s="250">
        <v>30930351.686900001</v>
      </c>
      <c r="H76" s="251">
        <v>768.72896259113384</v>
      </c>
      <c r="I76" s="252">
        <v>26211267.6435</v>
      </c>
      <c r="J76" s="253">
        <v>762.90489210888325</v>
      </c>
      <c r="K76" s="249">
        <v>0.18004028296472963</v>
      </c>
      <c r="L76" s="249">
        <v>7.6340714845217761E-3</v>
      </c>
      <c r="M76" s="563"/>
      <c r="N76" s="631"/>
      <c r="O76" s="631"/>
      <c r="P76" s="329"/>
      <c r="Q76" s="329"/>
      <c r="R76" s="719"/>
      <c r="S76" s="142"/>
      <c r="T76" s="142"/>
    </row>
    <row r="77" spans="1:20" ht="12.75" customHeight="1">
      <c r="A77" s="247" t="s">
        <v>1021</v>
      </c>
      <c r="B77" s="683">
        <v>45341487821</v>
      </c>
      <c r="C77" s="668" t="s">
        <v>1153</v>
      </c>
      <c r="D77" s="668" t="s">
        <v>260</v>
      </c>
      <c r="E77" s="261" t="s">
        <v>675</v>
      </c>
      <c r="F77" s="261"/>
      <c r="G77" s="250">
        <v>30910440.1646</v>
      </c>
      <c r="H77" s="251">
        <v>711.97467139761841</v>
      </c>
      <c r="I77" s="252">
        <v>30141050.647</v>
      </c>
      <c r="J77" s="253">
        <v>709.21178481508241</v>
      </c>
      <c r="K77" s="249">
        <v>2.5526300546413694E-2</v>
      </c>
      <c r="L77" s="249">
        <v>3.8957144278932709E-3</v>
      </c>
      <c r="M77" s="563"/>
      <c r="N77" s="631"/>
      <c r="O77" s="631"/>
      <c r="P77" s="329"/>
      <c r="Q77" s="329"/>
      <c r="R77" s="719"/>
      <c r="S77" s="142"/>
      <c r="T77" s="142"/>
    </row>
    <row r="78" spans="1:20" ht="12.75" customHeight="1">
      <c r="A78" s="247" t="s">
        <v>261</v>
      </c>
      <c r="B78" s="683">
        <v>37297835240</v>
      </c>
      <c r="C78" s="668" t="s">
        <v>1154</v>
      </c>
      <c r="D78" s="668" t="s">
        <v>260</v>
      </c>
      <c r="E78" s="261" t="s">
        <v>232</v>
      </c>
      <c r="F78" s="261"/>
      <c r="G78" s="250">
        <v>129474016.5661</v>
      </c>
      <c r="H78" s="251">
        <v>1328.2140894266179</v>
      </c>
      <c r="I78" s="252">
        <v>126690896.9786</v>
      </c>
      <c r="J78" s="253">
        <v>1315.7300872624567</v>
      </c>
      <c r="K78" s="249">
        <v>2.1967794481478231E-2</v>
      </c>
      <c r="L78" s="249">
        <v>9.488269885304268E-3</v>
      </c>
      <c r="M78" s="563"/>
      <c r="N78" s="631"/>
      <c r="O78" s="631"/>
      <c r="P78" s="329"/>
      <c r="Q78" s="329"/>
      <c r="R78" s="719"/>
      <c r="S78" s="142"/>
      <c r="T78" s="142"/>
    </row>
    <row r="79" spans="1:20" ht="12.75" customHeight="1">
      <c r="A79" s="247" t="s">
        <v>262</v>
      </c>
      <c r="B79" s="683">
        <v>41253175713</v>
      </c>
      <c r="C79" s="668" t="s">
        <v>1155</v>
      </c>
      <c r="D79" s="668" t="s">
        <v>260</v>
      </c>
      <c r="E79" s="261" t="s">
        <v>223</v>
      </c>
      <c r="F79" s="261"/>
      <c r="G79" s="250">
        <v>708723379.16240001</v>
      </c>
      <c r="H79" s="251">
        <v>157.90851037143483</v>
      </c>
      <c r="I79" s="252">
        <v>648851819.7902</v>
      </c>
      <c r="J79" s="253">
        <v>157.80836247201526</v>
      </c>
      <c r="K79" s="249">
        <v>9.2273085388831833E-2</v>
      </c>
      <c r="L79" s="249">
        <v>6.3461718917046106E-4</v>
      </c>
      <c r="M79" s="563"/>
      <c r="N79" s="631"/>
      <c r="O79" s="631"/>
      <c r="P79" s="329"/>
      <c r="Q79" s="329"/>
      <c r="R79" s="719"/>
      <c r="S79" s="142"/>
      <c r="T79" s="142"/>
    </row>
    <row r="80" spans="1:20" ht="12.75" customHeight="1">
      <c r="A80" s="247" t="s">
        <v>995</v>
      </c>
      <c r="B80" s="683" t="s">
        <v>1244</v>
      </c>
      <c r="C80" s="668" t="s">
        <v>1156</v>
      </c>
      <c r="D80" s="668" t="s">
        <v>260</v>
      </c>
      <c r="E80" s="261" t="s">
        <v>232</v>
      </c>
      <c r="F80" s="261"/>
      <c r="G80" s="250">
        <v>72697963.859400004</v>
      </c>
      <c r="H80" s="251">
        <v>797.8558252164521</v>
      </c>
      <c r="I80" s="252">
        <v>64812938.769100003</v>
      </c>
      <c r="J80" s="253">
        <v>790.6119603777646</v>
      </c>
      <c r="K80" s="249">
        <v>0.12165819418235113</v>
      </c>
      <c r="L80" s="249">
        <v>9.1623516993422083E-3</v>
      </c>
      <c r="M80" s="563"/>
      <c r="N80" s="631"/>
      <c r="O80" s="631"/>
      <c r="P80" s="329"/>
      <c r="Q80" s="329"/>
      <c r="R80" s="719"/>
      <c r="S80" s="142"/>
      <c r="T80" s="142"/>
    </row>
    <row r="81" spans="1:20" ht="12.75" customHeight="1">
      <c r="A81" s="247" t="s">
        <v>1004</v>
      </c>
      <c r="B81" s="683">
        <v>79265733460</v>
      </c>
      <c r="C81" s="668" t="s">
        <v>1157</v>
      </c>
      <c r="D81" s="668" t="s">
        <v>260</v>
      </c>
      <c r="E81" s="261" t="s">
        <v>675</v>
      </c>
      <c r="F81" s="261"/>
      <c r="G81" s="250">
        <v>115167652.0851</v>
      </c>
      <c r="H81" s="251">
        <v>899.66396811135928</v>
      </c>
      <c r="I81" s="252">
        <v>115187076.13959999</v>
      </c>
      <c r="J81" s="253">
        <v>893.04907245858908</v>
      </c>
      <c r="K81" s="249">
        <v>-1.6863050223148157E-4</v>
      </c>
      <c r="L81" s="249">
        <v>7.4070908942989178E-3</v>
      </c>
      <c r="M81" s="563"/>
      <c r="N81" s="631"/>
      <c r="O81" s="631"/>
      <c r="P81" s="329"/>
      <c r="Q81" s="329"/>
      <c r="R81" s="719"/>
      <c r="S81" s="142"/>
      <c r="T81" s="142"/>
    </row>
    <row r="82" spans="1:20" ht="12.75" customHeight="1">
      <c r="A82" s="331" t="s">
        <v>263</v>
      </c>
      <c r="B82" s="683">
        <v>20010251059</v>
      </c>
      <c r="C82" s="668" t="s">
        <v>1158</v>
      </c>
      <c r="D82" s="668" t="s">
        <v>260</v>
      </c>
      <c r="E82" s="261" t="s">
        <v>223</v>
      </c>
      <c r="F82" s="261"/>
      <c r="G82" s="250">
        <v>238624089.6857</v>
      </c>
      <c r="H82" s="251">
        <v>795.6943240677391</v>
      </c>
      <c r="I82" s="252">
        <v>225951486.7771</v>
      </c>
      <c r="J82" s="253">
        <v>791.9666837118483</v>
      </c>
      <c r="K82" s="249">
        <v>5.6085503527141922E-2</v>
      </c>
      <c r="L82" s="249">
        <v>4.7068146079325413E-3</v>
      </c>
      <c r="M82" s="563"/>
      <c r="N82" s="631"/>
      <c r="O82" s="631"/>
      <c r="P82" s="329"/>
      <c r="Q82" s="329"/>
      <c r="R82" s="719"/>
      <c r="S82" s="142"/>
      <c r="T82" s="142"/>
    </row>
    <row r="83" spans="1:20" ht="12.75" customHeight="1">
      <c r="A83" s="247" t="s">
        <v>1005</v>
      </c>
      <c r="B83" s="683">
        <v>79301865686</v>
      </c>
      <c r="C83" s="668" t="s">
        <v>1159</v>
      </c>
      <c r="D83" s="668" t="s">
        <v>260</v>
      </c>
      <c r="E83" s="261" t="s">
        <v>675</v>
      </c>
      <c r="F83" s="261"/>
      <c r="G83" s="252">
        <v>130442925.99089999</v>
      </c>
      <c r="H83" s="253">
        <v>783.63135394107485</v>
      </c>
      <c r="I83" s="252">
        <v>128048024.65090001</v>
      </c>
      <c r="J83" s="253">
        <v>770.19555599258717</v>
      </c>
      <c r="K83" s="249">
        <v>1.8703149435762567E-2</v>
      </c>
      <c r="L83" s="249">
        <v>1.7444657845594014E-2</v>
      </c>
      <c r="M83" s="563"/>
      <c r="N83" s="631"/>
      <c r="O83" s="631"/>
      <c r="P83" s="329"/>
      <c r="Q83" s="329"/>
      <c r="R83" s="719"/>
      <c r="S83" s="142"/>
      <c r="T83" s="142"/>
    </row>
    <row r="84" spans="1:20" ht="12.75" customHeight="1">
      <c r="A84" s="331" t="s">
        <v>747</v>
      </c>
      <c r="B84" s="683">
        <v>21622887756</v>
      </c>
      <c r="C84" s="668" t="s">
        <v>1160</v>
      </c>
      <c r="D84" s="668" t="s">
        <v>260</v>
      </c>
      <c r="E84" s="261" t="s">
        <v>675</v>
      </c>
      <c r="F84" s="261"/>
      <c r="G84" s="250">
        <v>43954439.023500003</v>
      </c>
      <c r="H84" s="251">
        <v>782.06431019761976</v>
      </c>
      <c r="I84" s="252">
        <v>43799205.749499999</v>
      </c>
      <c r="J84" s="253">
        <v>777.28026077558377</v>
      </c>
      <c r="K84" s="249">
        <v>3.5442029448622403E-3</v>
      </c>
      <c r="L84" s="249">
        <v>6.154857730804153E-3</v>
      </c>
      <c r="M84" s="563"/>
      <c r="N84" s="631"/>
      <c r="O84" s="631"/>
      <c r="P84" s="329"/>
      <c r="Q84" s="329"/>
      <c r="R84" s="719"/>
      <c r="S84" s="142"/>
      <c r="T84" s="142"/>
    </row>
    <row r="85" spans="1:20" ht="12.75" customHeight="1">
      <c r="A85" s="247" t="s">
        <v>1361</v>
      </c>
      <c r="B85" s="683">
        <v>23186371200</v>
      </c>
      <c r="C85" s="668" t="s">
        <v>1161</v>
      </c>
      <c r="D85" s="668" t="s">
        <v>1214</v>
      </c>
      <c r="E85" s="261" t="s">
        <v>222</v>
      </c>
      <c r="F85" s="261"/>
      <c r="G85" s="254">
        <v>0</v>
      </c>
      <c r="H85" s="255">
        <v>0</v>
      </c>
      <c r="I85" s="252">
        <v>0</v>
      </c>
      <c r="J85" s="253">
        <v>0</v>
      </c>
      <c r="K85" s="249" t="s">
        <v>1017</v>
      </c>
      <c r="L85" s="249" t="s">
        <v>1017</v>
      </c>
      <c r="M85" s="563"/>
      <c r="N85" s="631"/>
      <c r="O85" s="631"/>
      <c r="P85" s="329"/>
      <c r="Q85" s="329"/>
      <c r="R85" s="719"/>
      <c r="S85" s="142"/>
      <c r="T85" s="142"/>
    </row>
    <row r="86" spans="1:20" ht="12.75" customHeight="1">
      <c r="A86" s="247" t="s">
        <v>1362</v>
      </c>
      <c r="B86" s="683">
        <v>43831181643</v>
      </c>
      <c r="C86" s="668" t="s">
        <v>1162</v>
      </c>
      <c r="D86" s="668" t="s">
        <v>1214</v>
      </c>
      <c r="E86" s="261" t="s">
        <v>223</v>
      </c>
      <c r="F86" s="261"/>
      <c r="G86" s="254">
        <v>0</v>
      </c>
      <c r="H86" s="255">
        <v>0</v>
      </c>
      <c r="I86" s="259">
        <v>0</v>
      </c>
      <c r="J86" s="260">
        <v>0</v>
      </c>
      <c r="K86" s="249" t="s">
        <v>1017</v>
      </c>
      <c r="L86" s="249" t="s">
        <v>1017</v>
      </c>
      <c r="M86" s="563"/>
      <c r="N86" s="631"/>
      <c r="O86" s="631"/>
      <c r="P86" s="329"/>
      <c r="Q86" s="329"/>
      <c r="R86" s="719"/>
      <c r="S86" s="142"/>
      <c r="T86" s="142"/>
    </row>
    <row r="87" spans="1:20" ht="12.75" customHeight="1">
      <c r="A87" s="247" t="s">
        <v>1363</v>
      </c>
      <c r="B87" s="683">
        <v>12203685741</v>
      </c>
      <c r="C87" s="668" t="s">
        <v>1163</v>
      </c>
      <c r="D87" s="668" t="s">
        <v>1214</v>
      </c>
      <c r="E87" s="261" t="s">
        <v>221</v>
      </c>
      <c r="F87" s="261"/>
      <c r="G87" s="254">
        <v>0</v>
      </c>
      <c r="H87" s="255">
        <v>0</v>
      </c>
      <c r="I87" s="252">
        <v>0</v>
      </c>
      <c r="J87" s="253">
        <v>0</v>
      </c>
      <c r="K87" s="249" t="s">
        <v>1017</v>
      </c>
      <c r="L87" s="249" t="s">
        <v>1017</v>
      </c>
      <c r="M87" s="563"/>
      <c r="N87" s="631"/>
      <c r="O87" s="631"/>
      <c r="P87" s="329"/>
      <c r="Q87" s="329"/>
      <c r="R87" s="719"/>
      <c r="S87" s="142"/>
      <c r="T87" s="142"/>
    </row>
    <row r="88" spans="1:20" ht="12.75" customHeight="1">
      <c r="A88" s="247" t="s">
        <v>264</v>
      </c>
      <c r="B88" s="683">
        <v>37884602446</v>
      </c>
      <c r="C88" s="668" t="s">
        <v>1164</v>
      </c>
      <c r="D88" s="668" t="s">
        <v>265</v>
      </c>
      <c r="E88" s="261" t="s">
        <v>221</v>
      </c>
      <c r="F88" s="261"/>
      <c r="G88" s="254">
        <v>319297661.97869998</v>
      </c>
      <c r="H88" s="255">
        <v>123.89927574751044</v>
      </c>
      <c r="I88" s="252">
        <v>303453767.08340001</v>
      </c>
      <c r="J88" s="253">
        <v>119.46256024617142</v>
      </c>
      <c r="K88" s="249">
        <v>5.2211890620377455E-2</v>
      </c>
      <c r="L88" s="249">
        <v>3.7138962133378639E-2</v>
      </c>
      <c r="M88" s="563"/>
      <c r="N88" s="631"/>
      <c r="O88" s="631"/>
      <c r="P88" s="329"/>
      <c r="Q88" s="329"/>
      <c r="R88" s="719"/>
      <c r="S88" s="142"/>
      <c r="T88" s="142"/>
    </row>
    <row r="89" spans="1:20" ht="12.75" customHeight="1">
      <c r="A89" s="247" t="s">
        <v>266</v>
      </c>
      <c r="B89" s="683">
        <v>94465089647</v>
      </c>
      <c r="C89" s="668" t="s">
        <v>1165</v>
      </c>
      <c r="D89" s="668" t="s">
        <v>265</v>
      </c>
      <c r="E89" s="261" t="s">
        <v>232</v>
      </c>
      <c r="F89" s="261"/>
      <c r="G89" s="250">
        <v>515815160.19150001</v>
      </c>
      <c r="H89" s="251">
        <v>1469.9529817226155</v>
      </c>
      <c r="I89" s="252">
        <v>387046423.77340001</v>
      </c>
      <c r="J89" s="253">
        <v>1457.4043390825032</v>
      </c>
      <c r="K89" s="249">
        <v>0.33269584346680037</v>
      </c>
      <c r="L89" s="249">
        <v>8.6102684777322747E-3</v>
      </c>
      <c r="M89" s="563"/>
      <c r="N89" s="631"/>
      <c r="O89" s="631"/>
      <c r="P89" s="329"/>
      <c r="Q89" s="329"/>
      <c r="R89" s="719"/>
      <c r="S89" s="142"/>
      <c r="T89" s="142"/>
    </row>
    <row r="90" spans="1:20" ht="12.75" customHeight="1">
      <c r="A90" s="247" t="s">
        <v>267</v>
      </c>
      <c r="B90" s="683">
        <v>78935969676</v>
      </c>
      <c r="C90" s="668" t="s">
        <v>1166</v>
      </c>
      <c r="D90" s="668" t="s">
        <v>265</v>
      </c>
      <c r="E90" s="261" t="s">
        <v>221</v>
      </c>
      <c r="F90" s="261"/>
      <c r="G90" s="250">
        <v>40474908.839400001</v>
      </c>
      <c r="H90" s="251">
        <v>699.01524288592714</v>
      </c>
      <c r="I90" s="252">
        <v>40238485.681599997</v>
      </c>
      <c r="J90" s="253">
        <v>690.14341909652501</v>
      </c>
      <c r="K90" s="249">
        <v>5.8755480927086268E-3</v>
      </c>
      <c r="L90" s="249">
        <v>1.2855043667613808E-2</v>
      </c>
      <c r="M90" s="563"/>
      <c r="N90" s="631"/>
      <c r="O90" s="631"/>
      <c r="P90" s="329"/>
      <c r="Q90" s="329"/>
      <c r="R90" s="719"/>
      <c r="S90" s="142"/>
      <c r="T90" s="142"/>
    </row>
    <row r="91" spans="1:20" ht="12.75" customHeight="1">
      <c r="A91" s="247" t="s">
        <v>268</v>
      </c>
      <c r="B91" s="683">
        <v>41002460007</v>
      </c>
      <c r="C91" s="668" t="s">
        <v>1167</v>
      </c>
      <c r="D91" s="668" t="s">
        <v>265</v>
      </c>
      <c r="E91" s="261" t="s">
        <v>221</v>
      </c>
      <c r="F91" s="261"/>
      <c r="G91" s="250">
        <v>243893642.22580001</v>
      </c>
      <c r="H91" s="251">
        <v>974.79985062111825</v>
      </c>
      <c r="I91" s="252">
        <v>251213033.13240001</v>
      </c>
      <c r="J91" s="253">
        <v>978.87768786827075</v>
      </c>
      <c r="K91" s="249">
        <v>-2.913619096642317E-2</v>
      </c>
      <c r="L91" s="249">
        <v>-4.1658291916254475E-3</v>
      </c>
      <c r="M91" s="563"/>
      <c r="N91" s="631"/>
      <c r="O91" s="631"/>
      <c r="P91" s="329"/>
      <c r="Q91" s="329"/>
      <c r="R91" s="719"/>
      <c r="S91" s="142"/>
      <c r="T91" s="142"/>
    </row>
    <row r="92" spans="1:20" ht="12.75" customHeight="1">
      <c r="A92" s="247" t="s">
        <v>269</v>
      </c>
      <c r="B92" s="683">
        <v>35313366580</v>
      </c>
      <c r="C92" s="668" t="s">
        <v>1168</v>
      </c>
      <c r="D92" s="668" t="s">
        <v>265</v>
      </c>
      <c r="E92" s="261" t="s">
        <v>223</v>
      </c>
      <c r="F92" s="261"/>
      <c r="G92" s="250">
        <v>222364775.62979999</v>
      </c>
      <c r="H92" s="251">
        <v>1131.4456081514347</v>
      </c>
      <c r="I92" s="252">
        <v>213216038.51809999</v>
      </c>
      <c r="J92" s="253">
        <v>1126.4978530214671</v>
      </c>
      <c r="K92" s="249">
        <v>4.2908297027211439E-2</v>
      </c>
      <c r="L92" s="249">
        <v>4.392156733097119E-3</v>
      </c>
      <c r="M92" s="563"/>
      <c r="N92" s="631"/>
      <c r="O92" s="631"/>
      <c r="P92" s="329"/>
      <c r="Q92" s="329"/>
      <c r="R92" s="719"/>
      <c r="S92" s="142"/>
      <c r="T92" s="142"/>
    </row>
    <row r="93" spans="1:20" ht="12.75" customHeight="1">
      <c r="A93" s="247" t="s">
        <v>1169</v>
      </c>
      <c r="B93" s="683">
        <v>58320210450</v>
      </c>
      <c r="C93" s="668" t="s">
        <v>1170</v>
      </c>
      <c r="D93" s="668" t="s">
        <v>265</v>
      </c>
      <c r="E93" s="261" t="s">
        <v>675</v>
      </c>
      <c r="F93" s="261"/>
      <c r="G93" s="250">
        <v>10222249.7026</v>
      </c>
      <c r="H93" s="251">
        <v>748.46819296558715</v>
      </c>
      <c r="I93" s="252">
        <v>10304788.328400001</v>
      </c>
      <c r="J93" s="253">
        <v>746.21908285118786</v>
      </c>
      <c r="K93" s="249">
        <v>-8.00973519975412E-3</v>
      </c>
      <c r="L93" s="249">
        <v>3.0140077707552226E-3</v>
      </c>
      <c r="M93" s="563"/>
      <c r="N93" s="631"/>
      <c r="O93" s="631"/>
      <c r="P93" s="329"/>
      <c r="Q93" s="329"/>
      <c r="R93" s="719"/>
      <c r="S93" s="142"/>
      <c r="T93" s="142"/>
    </row>
    <row r="94" spans="1:20" ht="12.75" customHeight="1">
      <c r="A94" s="247" t="s">
        <v>1171</v>
      </c>
      <c r="B94" s="683">
        <v>31982273976</v>
      </c>
      <c r="C94" s="668" t="s">
        <v>1172</v>
      </c>
      <c r="D94" s="668" t="s">
        <v>265</v>
      </c>
      <c r="E94" s="261" t="s">
        <v>675</v>
      </c>
      <c r="F94" s="261"/>
      <c r="G94" s="250">
        <v>7116798.5855999999</v>
      </c>
      <c r="H94" s="251">
        <v>730.78326386057938</v>
      </c>
      <c r="I94" s="252">
        <v>6931519.6897999998</v>
      </c>
      <c r="J94" s="253">
        <v>728.33741795509559</v>
      </c>
      <c r="K94" s="249">
        <v>2.6729909758843373E-2</v>
      </c>
      <c r="L94" s="249">
        <v>3.3581219983875865E-3</v>
      </c>
      <c r="M94" s="563"/>
      <c r="N94" s="631"/>
      <c r="O94" s="631"/>
      <c r="P94" s="329"/>
      <c r="Q94" s="329"/>
      <c r="R94" s="719"/>
      <c r="S94" s="142"/>
      <c r="T94" s="142"/>
    </row>
    <row r="95" spans="1:20" ht="12.75" customHeight="1">
      <c r="A95" s="247" t="s">
        <v>1173</v>
      </c>
      <c r="B95" s="683" t="s">
        <v>1245</v>
      </c>
      <c r="C95" s="668" t="s">
        <v>1174</v>
      </c>
      <c r="D95" s="668" t="s">
        <v>265</v>
      </c>
      <c r="E95" s="261" t="s">
        <v>675</v>
      </c>
      <c r="F95" s="261"/>
      <c r="G95" s="250">
        <v>5981337.7989999996</v>
      </c>
      <c r="H95" s="251">
        <v>730.03982025752794</v>
      </c>
      <c r="I95" s="252">
        <v>5959278.0651000002</v>
      </c>
      <c r="J95" s="253">
        <v>726.65887573253428</v>
      </c>
      <c r="K95" s="249">
        <v>3.7017460267865232E-3</v>
      </c>
      <c r="L95" s="249">
        <v>4.6527258358819434E-3</v>
      </c>
      <c r="M95" s="563"/>
      <c r="N95" s="631"/>
      <c r="O95" s="631"/>
      <c r="P95" s="329"/>
      <c r="Q95" s="329"/>
      <c r="R95" s="719"/>
      <c r="S95" s="142"/>
      <c r="T95" s="142"/>
    </row>
    <row r="96" spans="1:20" ht="12.75" customHeight="1">
      <c r="A96" s="247" t="s">
        <v>1175</v>
      </c>
      <c r="B96" s="683">
        <v>40820433166</v>
      </c>
      <c r="C96" s="668" t="s">
        <v>1176</v>
      </c>
      <c r="D96" s="668" t="s">
        <v>265</v>
      </c>
      <c r="E96" s="261" t="s">
        <v>675</v>
      </c>
      <c r="F96" s="261"/>
      <c r="G96" s="250">
        <v>6217612.9277999997</v>
      </c>
      <c r="H96" s="251">
        <v>730.57562224524816</v>
      </c>
      <c r="I96" s="252">
        <v>6195526.9375999998</v>
      </c>
      <c r="J96" s="253">
        <v>727.34710592832687</v>
      </c>
      <c r="K96" s="249">
        <v>3.5648283709270867E-3</v>
      </c>
      <c r="L96" s="249">
        <v>4.4387559813008348E-3</v>
      </c>
      <c r="M96" s="563"/>
      <c r="N96" s="631"/>
      <c r="O96" s="631"/>
      <c r="P96" s="329"/>
      <c r="Q96" s="329"/>
      <c r="R96" s="719"/>
      <c r="S96" s="142"/>
      <c r="T96" s="142"/>
    </row>
    <row r="97" spans="1:20" ht="12.75" customHeight="1">
      <c r="A97" s="247" t="s">
        <v>270</v>
      </c>
      <c r="B97" s="683">
        <v>84643903663</v>
      </c>
      <c r="C97" s="668" t="s">
        <v>1177</v>
      </c>
      <c r="D97" s="668" t="s">
        <v>265</v>
      </c>
      <c r="E97" s="261" t="s">
        <v>222</v>
      </c>
      <c r="F97" s="261"/>
      <c r="G97" s="250">
        <v>415205880.40350002</v>
      </c>
      <c r="H97" s="251">
        <v>1323.7447328809144</v>
      </c>
      <c r="I97" s="252">
        <v>384238681.09240001</v>
      </c>
      <c r="J97" s="253">
        <v>1287.6429079125255</v>
      </c>
      <c r="K97" s="249">
        <v>8.0593653983663138E-2</v>
      </c>
      <c r="L97" s="249">
        <v>2.8037140379948644E-2</v>
      </c>
      <c r="M97" s="563"/>
      <c r="N97" s="631"/>
      <c r="O97" s="631"/>
      <c r="P97" s="329"/>
      <c r="Q97" s="329"/>
      <c r="R97" s="719"/>
      <c r="S97" s="142"/>
      <c r="T97" s="142"/>
    </row>
    <row r="98" spans="1:20" ht="12.75" customHeight="1">
      <c r="A98" s="247" t="s">
        <v>271</v>
      </c>
      <c r="B98" s="683">
        <v>56062339448</v>
      </c>
      <c r="C98" s="668" t="s">
        <v>1178</v>
      </c>
      <c r="D98" s="668" t="s">
        <v>265</v>
      </c>
      <c r="E98" s="261" t="s">
        <v>223</v>
      </c>
      <c r="F98" s="261"/>
      <c r="G98" s="250">
        <v>2137961287.8947999</v>
      </c>
      <c r="H98" s="251">
        <v>175.74816532678304</v>
      </c>
      <c r="I98" s="252">
        <v>2165120368.9432001</v>
      </c>
      <c r="J98" s="253">
        <v>175.68694803788978</v>
      </c>
      <c r="K98" s="249">
        <v>-1.2543912771767363E-2</v>
      </c>
      <c r="L98" s="249">
        <v>3.4844528621480464E-4</v>
      </c>
      <c r="M98" s="563"/>
      <c r="N98" s="631"/>
      <c r="O98" s="631"/>
      <c r="P98" s="329"/>
      <c r="Q98" s="329"/>
      <c r="R98" s="719"/>
      <c r="S98" s="142"/>
      <c r="T98" s="142"/>
    </row>
    <row r="99" spans="1:20" ht="12.75" customHeight="1">
      <c r="A99" s="246" t="s">
        <v>1179</v>
      </c>
      <c r="B99" s="683">
        <v>53751385334</v>
      </c>
      <c r="C99" s="668" t="s">
        <v>1180</v>
      </c>
      <c r="D99" s="668" t="s">
        <v>265</v>
      </c>
      <c r="E99" s="261" t="s">
        <v>675</v>
      </c>
      <c r="F99" s="261"/>
      <c r="G99" s="250">
        <v>52326876.282499999</v>
      </c>
      <c r="H99" s="251">
        <v>777.45609598753254</v>
      </c>
      <c r="I99" s="252">
        <v>51528399.471699998</v>
      </c>
      <c r="J99" s="253">
        <v>765.59258132425123</v>
      </c>
      <c r="K99" s="249">
        <v>1.5495858962949915E-2</v>
      </c>
      <c r="L99" s="249">
        <v>1.5495858962949915E-2</v>
      </c>
      <c r="M99" s="563"/>
      <c r="N99" s="631"/>
      <c r="O99" s="631"/>
      <c r="P99" s="329"/>
      <c r="Q99" s="329"/>
      <c r="R99" s="719"/>
      <c r="S99" s="142"/>
      <c r="T99" s="142"/>
    </row>
    <row r="100" spans="1:20" ht="12.75" customHeight="1">
      <c r="A100" s="246" t="s">
        <v>272</v>
      </c>
      <c r="B100" s="683">
        <v>88183360964</v>
      </c>
      <c r="C100" s="668" t="s">
        <v>1181</v>
      </c>
      <c r="D100" s="668" t="s">
        <v>265</v>
      </c>
      <c r="E100" s="261" t="s">
        <v>221</v>
      </c>
      <c r="F100" s="261"/>
      <c r="G100" s="250">
        <v>53342239.662600003</v>
      </c>
      <c r="H100" s="251">
        <v>1020.0395774916456</v>
      </c>
      <c r="I100" s="252">
        <v>54154665.8235</v>
      </c>
      <c r="J100" s="253">
        <v>1020.8806187995729</v>
      </c>
      <c r="K100" s="249">
        <v>-1.5001960561401018E-2</v>
      </c>
      <c r="L100" s="249">
        <v>-8.2383903900173916E-4</v>
      </c>
      <c r="M100" s="563"/>
      <c r="N100" s="631"/>
      <c r="O100" s="631"/>
      <c r="P100" s="329"/>
      <c r="Q100" s="329"/>
      <c r="R100" s="719"/>
      <c r="S100" s="142"/>
      <c r="T100" s="142"/>
    </row>
    <row r="101" spans="1:20" ht="18.75" customHeight="1">
      <c r="A101" s="451" t="s">
        <v>553</v>
      </c>
      <c r="B101" s="452"/>
      <c r="C101" s="452"/>
      <c r="D101" s="452"/>
      <c r="E101" s="453"/>
      <c r="F101" s="453"/>
      <c r="G101" s="454">
        <f>SUM(G10:G100)</f>
        <v>16870295179.592997</v>
      </c>
      <c r="H101" s="454"/>
      <c r="I101" s="454">
        <f>SUM(I10:I100)</f>
        <v>16180786652.770599</v>
      </c>
      <c r="J101" s="455"/>
      <c r="K101" s="456">
        <v>4.2612793902967239E-2</v>
      </c>
      <c r="L101" s="456"/>
      <c r="M101" s="563"/>
      <c r="N101" s="563"/>
      <c r="O101" s="142"/>
      <c r="P101" s="142"/>
    </row>
    <row r="102" spans="1:20" ht="12.75" customHeight="1">
      <c r="A102" s="36" t="s">
        <v>554</v>
      </c>
    </row>
    <row r="103" spans="1:20" ht="12.75" customHeight="1"/>
    <row r="104" spans="1:20" ht="12.75" customHeight="1">
      <c r="A104" s="79" t="s">
        <v>682</v>
      </c>
    </row>
    <row r="105" spans="1:20" ht="12.75" customHeight="1">
      <c r="A105" s="80" t="s">
        <v>674</v>
      </c>
    </row>
    <row r="106" spans="1:20" ht="12.75" customHeight="1">
      <c r="A106" s="51" t="s">
        <v>708</v>
      </c>
    </row>
    <row r="107" spans="1:20" ht="12.75" customHeight="1">
      <c r="A107" s="539" t="s">
        <v>711</v>
      </c>
    </row>
    <row r="108" spans="1:20" ht="12.75" customHeight="1">
      <c r="A108" s="539" t="s">
        <v>1270</v>
      </c>
    </row>
    <row r="109" spans="1:20" ht="12.75" customHeight="1">
      <c r="A109" s="51" t="s">
        <v>1333</v>
      </c>
    </row>
    <row r="110" spans="1:20" ht="12.75" customHeight="1">
      <c r="A110" s="51"/>
      <c r="B110" s="82"/>
      <c r="C110" s="82"/>
      <c r="D110" s="82"/>
      <c r="E110" s="82"/>
      <c r="F110" s="82"/>
      <c r="G110" s="82"/>
      <c r="H110" s="82"/>
      <c r="I110" s="82"/>
      <c r="J110" s="82"/>
      <c r="K110" s="82"/>
    </row>
    <row r="111" spans="1:20" ht="12.75" customHeight="1">
      <c r="A111" s="51"/>
      <c r="B111" s="83"/>
      <c r="C111" s="83"/>
      <c r="D111" s="83"/>
      <c r="E111" s="83"/>
      <c r="F111" s="83"/>
      <c r="G111" s="83"/>
      <c r="H111" s="83"/>
      <c r="I111" s="83"/>
      <c r="J111" s="83"/>
      <c r="K111" s="83"/>
    </row>
    <row r="112" spans="1:20" ht="12.75" customHeight="1">
      <c r="A112" s="51"/>
    </row>
    <row r="113" spans="1:12" ht="12.75" customHeight="1">
      <c r="A113" s="74" t="s">
        <v>305</v>
      </c>
    </row>
    <row r="114" spans="1:12" ht="12.75" customHeight="1">
      <c r="A114" s="89"/>
    </row>
    <row r="115" spans="1:12" ht="12.75" customHeight="1">
      <c r="L115" s="53" t="s">
        <v>414</v>
      </c>
    </row>
    <row r="116" spans="1:12" ht="12.75" customHeight="1"/>
    <row r="117" spans="1:12" ht="12.75" customHeight="1"/>
    <row r="118" spans="1:12" ht="12.75" customHeight="1"/>
    <row r="119" spans="1:12">
      <c r="A119" s="89"/>
      <c r="B119" s="89"/>
      <c r="C119" s="89"/>
      <c r="D119" s="89"/>
      <c r="E119" s="89"/>
      <c r="F119" s="89"/>
      <c r="G119" s="89"/>
      <c r="H119" s="89"/>
      <c r="I119" s="89"/>
      <c r="J119" s="89"/>
      <c r="K119" s="89"/>
      <c r="L119" s="89"/>
    </row>
    <row r="120" spans="1:12" ht="12.75" customHeight="1"/>
    <row r="121" spans="1:12" ht="12.75" customHeight="1">
      <c r="A121" s="51"/>
    </row>
    <row r="122" spans="1:12" ht="12.75" customHeight="1">
      <c r="A122" s="89"/>
    </row>
    <row r="123" spans="1:12" ht="12.75" customHeight="1">
      <c r="A123" s="51"/>
    </row>
    <row r="124" spans="1:12" ht="12.75" customHeight="1">
      <c r="A124" s="51"/>
    </row>
    <row r="125" spans="1:12" ht="12.75" customHeight="1">
      <c r="A125" s="89"/>
    </row>
    <row r="126" spans="1:12" ht="12.75" customHeight="1"/>
    <row r="127" spans="1:12" ht="12.75" customHeight="1">
      <c r="A127" s="51"/>
    </row>
    <row r="128" spans="1:12" ht="12.75" customHeight="1">
      <c r="A128" s="89"/>
    </row>
    <row r="129" spans="1:1" ht="12.75" customHeight="1">
      <c r="A129" s="95"/>
    </row>
    <row r="130" spans="1:1" ht="12.75" customHeight="1">
      <c r="A130" s="51"/>
    </row>
    <row r="131" spans="1:1" ht="12.75" customHeight="1">
      <c r="A131" s="89"/>
    </row>
    <row r="132" spans="1:1" ht="12.75" customHeight="1"/>
    <row r="133" spans="1:1" ht="12.75" customHeight="1"/>
    <row r="134" spans="1:1" ht="12.75" customHeight="1"/>
    <row r="135" spans="1:1" ht="12.75" customHeight="1"/>
    <row r="136" spans="1:1" ht="12.75" customHeight="1"/>
    <row r="137" spans="1:1" ht="12.75" customHeight="1"/>
    <row r="138" spans="1:1" ht="12.75" customHeight="1"/>
    <row r="139" spans="1:1" ht="12.75" customHeight="1"/>
    <row r="140" spans="1:1" ht="12.75" customHeight="1"/>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sheetData>
  <mergeCells count="7">
    <mergeCell ref="G7:H7"/>
    <mergeCell ref="I7:J7"/>
    <mergeCell ref="K7:L7"/>
    <mergeCell ref="G5:H5"/>
    <mergeCell ref="G6:H6"/>
    <mergeCell ref="I5:J5"/>
    <mergeCell ref="I6:J6"/>
  </mergeCells>
  <hyperlinks>
    <hyperlink ref="A113" location="'2 Sadržaj'!A1" display="Sadržaj / Contents"/>
  </hyperlinks>
  <pageMargins left="0.7" right="0.7" top="0.75" bottom="0.75" header="0.3" footer="0.3"/>
  <pageSetup paperSize="9" scale="51" orientation="portrait" r:id="rId1"/>
  <ignoredErrors>
    <ignoredError sqref="B24 B31 B36:B38 B42:B43 B46 B53 B62 B64 B80 B95 B5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57" t="s">
        <v>892</v>
      </c>
      <c r="M1" s="352" t="str">
        <f>Naslovnica!A20</f>
        <v>Rujan 2016.</v>
      </c>
    </row>
    <row r="2" spans="1:14" ht="12.75" customHeight="1">
      <c r="A2" s="119" t="s">
        <v>893</v>
      </c>
      <c r="M2" s="112" t="str">
        <f>Naslovnica!A24</f>
        <v>September 2016</v>
      </c>
    </row>
    <row r="3" spans="1:14" ht="12.75" customHeight="1">
      <c r="A3" s="18"/>
      <c r="M3" s="19"/>
    </row>
    <row r="4" spans="1:14" ht="12.75" customHeight="1">
      <c r="A4" s="106"/>
      <c r="B4" s="106"/>
      <c r="C4" s="106"/>
      <c r="D4" s="106"/>
      <c r="E4" s="106"/>
      <c r="F4" s="106"/>
      <c r="G4" s="106"/>
      <c r="H4" s="106"/>
      <c r="I4" s="106"/>
      <c r="J4" s="106"/>
      <c r="K4" s="106"/>
      <c r="L4" s="106"/>
      <c r="M4" s="21" t="s">
        <v>452</v>
      </c>
    </row>
    <row r="5" spans="1:14" ht="25.5" customHeight="1">
      <c r="A5" s="818" t="s">
        <v>557</v>
      </c>
      <c r="B5" s="819" t="s">
        <v>690</v>
      </c>
      <c r="C5" s="820"/>
      <c r="D5" s="749" t="s">
        <v>689</v>
      </c>
      <c r="E5" s="793"/>
      <c r="F5" s="749" t="s">
        <v>691</v>
      </c>
      <c r="G5" s="793"/>
      <c r="H5" s="749" t="s">
        <v>692</v>
      </c>
      <c r="I5" s="793"/>
      <c r="J5" s="749" t="s">
        <v>999</v>
      </c>
      <c r="K5" s="793"/>
      <c r="L5" s="749" t="s">
        <v>693</v>
      </c>
      <c r="M5" s="793"/>
    </row>
    <row r="6" spans="1:14" ht="12.75" customHeight="1">
      <c r="A6" s="818"/>
      <c r="B6" s="409" t="s">
        <v>130</v>
      </c>
      <c r="C6" s="409" t="s">
        <v>131</v>
      </c>
      <c r="D6" s="409" t="s">
        <v>130</v>
      </c>
      <c r="E6" s="409" t="s">
        <v>131</v>
      </c>
      <c r="F6" s="409" t="s">
        <v>130</v>
      </c>
      <c r="G6" s="409" t="s">
        <v>131</v>
      </c>
      <c r="H6" s="409" t="s">
        <v>130</v>
      </c>
      <c r="I6" s="409" t="s">
        <v>131</v>
      </c>
      <c r="J6" s="409" t="s">
        <v>130</v>
      </c>
      <c r="K6" s="409" t="s">
        <v>131</v>
      </c>
      <c r="L6" s="409" t="s">
        <v>130</v>
      </c>
      <c r="M6" s="409" t="s">
        <v>131</v>
      </c>
    </row>
    <row r="7" spans="1:14" ht="12.75" customHeight="1">
      <c r="A7" s="818"/>
      <c r="B7" s="458" t="s">
        <v>122</v>
      </c>
      <c r="C7" s="458" t="s">
        <v>123</v>
      </c>
      <c r="D7" s="458" t="s">
        <v>122</v>
      </c>
      <c r="E7" s="458" t="s">
        <v>123</v>
      </c>
      <c r="F7" s="458" t="s">
        <v>122</v>
      </c>
      <c r="G7" s="458" t="s">
        <v>123</v>
      </c>
      <c r="H7" s="458" t="s">
        <v>122</v>
      </c>
      <c r="I7" s="458" t="s">
        <v>123</v>
      </c>
      <c r="J7" s="458" t="s">
        <v>122</v>
      </c>
      <c r="K7" s="458" t="s">
        <v>123</v>
      </c>
      <c r="L7" s="458" t="s">
        <v>122</v>
      </c>
      <c r="M7" s="458" t="s">
        <v>123</v>
      </c>
    </row>
    <row r="8" spans="1:14" ht="18">
      <c r="A8" s="199" t="s">
        <v>558</v>
      </c>
      <c r="B8" s="263">
        <v>150179.58691999997</v>
      </c>
      <c r="C8" s="264">
        <v>9.0977892926920947E-2</v>
      </c>
      <c r="D8" s="263">
        <v>96995.995620000002</v>
      </c>
      <c r="E8" s="264">
        <v>0.11718899494118364</v>
      </c>
      <c r="F8" s="263">
        <v>1136505.85075</v>
      </c>
      <c r="G8" s="264">
        <v>0.10614762242387364</v>
      </c>
      <c r="H8" s="263">
        <v>570793.38764999993</v>
      </c>
      <c r="I8" s="264">
        <v>0.18564667550891409</v>
      </c>
      <c r="J8" s="263">
        <v>37256.704579999998</v>
      </c>
      <c r="K8" s="264">
        <v>6.103494438722773E-2</v>
      </c>
      <c r="L8" s="263">
        <v>1991731.5255199999</v>
      </c>
      <c r="M8" s="264">
        <v>0.11806145086982747</v>
      </c>
      <c r="N8" s="87"/>
    </row>
    <row r="9" spans="1:14" ht="18">
      <c r="A9" s="199" t="s">
        <v>559</v>
      </c>
      <c r="B9" s="263">
        <v>24237.937489999997</v>
      </c>
      <c r="C9" s="264">
        <v>1.4683197143891991E-2</v>
      </c>
      <c r="D9" s="263">
        <v>2749.3751600000001</v>
      </c>
      <c r="E9" s="264">
        <v>3.3217506522529158E-3</v>
      </c>
      <c r="F9" s="263">
        <v>54681.3505</v>
      </c>
      <c r="G9" s="264">
        <v>5.1071407530996335E-3</v>
      </c>
      <c r="H9" s="263">
        <v>191290.50836000001</v>
      </c>
      <c r="I9" s="264">
        <v>6.2215939605838114E-2</v>
      </c>
      <c r="J9" s="263">
        <v>14502.504499999999</v>
      </c>
      <c r="K9" s="264">
        <v>2.3758396390973015E-2</v>
      </c>
      <c r="L9" s="263">
        <v>287461.67601</v>
      </c>
      <c r="M9" s="264">
        <v>1.7039516673991655E-2</v>
      </c>
      <c r="N9" s="87"/>
    </row>
    <row r="10" spans="1:14" ht="18">
      <c r="A10" s="199" t="s">
        <v>560</v>
      </c>
      <c r="B10" s="263">
        <v>1503990.2659399998</v>
      </c>
      <c r="C10" s="264">
        <v>0.91110828165154922</v>
      </c>
      <c r="D10" s="263">
        <v>730511.07079000003</v>
      </c>
      <c r="E10" s="264">
        <v>0.88259167434780283</v>
      </c>
      <c r="F10" s="263">
        <v>10386137.64443</v>
      </c>
      <c r="G10" s="264">
        <v>0.9700467590165075</v>
      </c>
      <c r="H10" s="263">
        <v>2757011.0598100005</v>
      </c>
      <c r="I10" s="264">
        <v>0.89669913609594798</v>
      </c>
      <c r="J10" s="263">
        <v>587227.05600999994</v>
      </c>
      <c r="K10" s="264">
        <v>0.96201129730314461</v>
      </c>
      <c r="L10" s="263">
        <v>15964877.096980002</v>
      </c>
      <c r="M10" s="264">
        <v>0.94633063185353083</v>
      </c>
      <c r="N10" s="87"/>
    </row>
    <row r="11" spans="1:14" ht="21.75" customHeight="1">
      <c r="A11" s="199" t="s">
        <v>561</v>
      </c>
      <c r="B11" s="265">
        <v>682430.19331999996</v>
      </c>
      <c r="C11" s="266">
        <v>0.41341211766042407</v>
      </c>
      <c r="D11" s="265">
        <v>429871.94180000003</v>
      </c>
      <c r="E11" s="266">
        <v>0.51936433551664785</v>
      </c>
      <c r="F11" s="265">
        <v>10386137.64443</v>
      </c>
      <c r="G11" s="266">
        <v>0.9700467590165075</v>
      </c>
      <c r="H11" s="265">
        <v>2540542.0841200002</v>
      </c>
      <c r="I11" s="266">
        <v>0.82629407087064743</v>
      </c>
      <c r="J11" s="265">
        <v>414475.26052999991</v>
      </c>
      <c r="K11" s="266">
        <v>0.67900461840391435</v>
      </c>
      <c r="L11" s="265">
        <v>14453457.124200001</v>
      </c>
      <c r="M11" s="266">
        <v>0.85674002560279383</v>
      </c>
      <c r="N11" s="77"/>
    </row>
    <row r="12" spans="1:14" ht="18" customHeight="1">
      <c r="A12" s="200" t="s">
        <v>474</v>
      </c>
      <c r="B12" s="265">
        <v>650354.62725000002</v>
      </c>
      <c r="C12" s="266">
        <v>0.39398093213558089</v>
      </c>
      <c r="D12" s="265">
        <v>119530.30511</v>
      </c>
      <c r="E12" s="266">
        <v>0.14441458362602377</v>
      </c>
      <c r="F12" s="265">
        <v>2.9350300000000002</v>
      </c>
      <c r="G12" s="266">
        <v>2.7412657492009123E-7</v>
      </c>
      <c r="H12" s="265">
        <v>0</v>
      </c>
      <c r="I12" s="266">
        <v>0</v>
      </c>
      <c r="J12" s="265">
        <v>4369.2915000000003</v>
      </c>
      <c r="K12" s="266">
        <v>7.1578918941007114E-3</v>
      </c>
      <c r="L12" s="265">
        <v>774257.15889000008</v>
      </c>
      <c r="M12" s="266">
        <v>4.5894701345874769E-2</v>
      </c>
    </row>
    <row r="13" spans="1:14" ht="18" customHeight="1">
      <c r="A13" s="200" t="s">
        <v>562</v>
      </c>
      <c r="B13" s="265">
        <v>11336.39194</v>
      </c>
      <c r="C13" s="266">
        <v>6.8675182376439162E-3</v>
      </c>
      <c r="D13" s="265">
        <v>201774.71852000002</v>
      </c>
      <c r="E13" s="266">
        <v>0.24378095525237761</v>
      </c>
      <c r="F13" s="265">
        <v>1801892.23603</v>
      </c>
      <c r="G13" s="266">
        <v>0.1682935258031463</v>
      </c>
      <c r="H13" s="265">
        <v>2083989.0888</v>
      </c>
      <c r="I13" s="266">
        <v>0.6778033076476393</v>
      </c>
      <c r="J13" s="265">
        <v>299768.59136999998</v>
      </c>
      <c r="K13" s="266">
        <v>0.49108904047104918</v>
      </c>
      <c r="L13" s="265">
        <v>4398761.02666</v>
      </c>
      <c r="M13" s="266">
        <v>0.26074001550060649</v>
      </c>
    </row>
    <row r="14" spans="1:14" ht="18" customHeight="1">
      <c r="A14" s="200" t="s">
        <v>563</v>
      </c>
      <c r="B14" s="265">
        <v>0</v>
      </c>
      <c r="C14" s="266">
        <v>0</v>
      </c>
      <c r="D14" s="265">
        <v>690.57802000000004</v>
      </c>
      <c r="E14" s="266">
        <v>8.3434520750035697E-4</v>
      </c>
      <c r="F14" s="265">
        <v>0</v>
      </c>
      <c r="G14" s="266">
        <v>0</v>
      </c>
      <c r="H14" s="265">
        <v>0</v>
      </c>
      <c r="I14" s="266">
        <v>0</v>
      </c>
      <c r="J14" s="265">
        <v>0</v>
      </c>
      <c r="K14" s="266">
        <v>0</v>
      </c>
      <c r="L14" s="265">
        <v>690.57802000000004</v>
      </c>
      <c r="M14" s="266">
        <v>4.0934554650244222E-5</v>
      </c>
    </row>
    <row r="15" spans="1:14" ht="19.5">
      <c r="A15" s="200" t="s">
        <v>564</v>
      </c>
      <c r="B15" s="265">
        <v>4041.6637500000002</v>
      </c>
      <c r="C15" s="266">
        <v>2.4484156564499749E-3</v>
      </c>
      <c r="D15" s="265">
        <v>71265.466260000001</v>
      </c>
      <c r="E15" s="266">
        <v>8.6101785044229162E-2</v>
      </c>
      <c r="F15" s="265">
        <v>102738.56870999999</v>
      </c>
      <c r="G15" s="266">
        <v>9.5955993474222574E-3</v>
      </c>
      <c r="H15" s="265">
        <v>99707.606109999993</v>
      </c>
      <c r="I15" s="266">
        <v>3.2429222198039932E-2</v>
      </c>
      <c r="J15" s="265">
        <v>16.74616</v>
      </c>
      <c r="K15" s="266">
        <v>2.7434013711676954E-5</v>
      </c>
      <c r="L15" s="265">
        <v>277770.05098999996</v>
      </c>
      <c r="M15" s="266">
        <v>1.646503798723753E-2</v>
      </c>
    </row>
    <row r="16" spans="1:14" ht="19.5">
      <c r="A16" s="538" t="s">
        <v>670</v>
      </c>
      <c r="B16" s="265">
        <v>0</v>
      </c>
      <c r="C16" s="266">
        <v>0</v>
      </c>
      <c r="D16" s="265">
        <v>0</v>
      </c>
      <c r="E16" s="266">
        <v>0</v>
      </c>
      <c r="F16" s="265">
        <v>0</v>
      </c>
      <c r="G16" s="266">
        <v>0</v>
      </c>
      <c r="H16" s="265">
        <v>0</v>
      </c>
      <c r="I16" s="266">
        <v>0</v>
      </c>
      <c r="J16" s="265">
        <v>0</v>
      </c>
      <c r="K16" s="266">
        <v>0</v>
      </c>
      <c r="L16" s="265">
        <v>0</v>
      </c>
      <c r="M16" s="266">
        <v>0</v>
      </c>
    </row>
    <row r="17" spans="1:13" ht="18" customHeight="1">
      <c r="A17" s="538" t="s">
        <v>671</v>
      </c>
      <c r="B17" s="265">
        <v>12344.10332</v>
      </c>
      <c r="C17" s="266">
        <v>7.4779837470457834E-3</v>
      </c>
      <c r="D17" s="265">
        <v>3514.8308399999996</v>
      </c>
      <c r="E17" s="266">
        <v>4.2465618389193067E-3</v>
      </c>
      <c r="F17" s="265">
        <v>47997.798200000005</v>
      </c>
      <c r="G17" s="266">
        <v>4.4829088712114423E-3</v>
      </c>
      <c r="H17" s="265">
        <v>5393.86499</v>
      </c>
      <c r="I17" s="266">
        <v>1.7543179812577532E-3</v>
      </c>
      <c r="J17" s="265">
        <v>15173.289720000001</v>
      </c>
      <c r="K17" s="266">
        <v>2.4857294939838563E-2</v>
      </c>
      <c r="L17" s="265">
        <v>84423.887070000012</v>
      </c>
      <c r="M17" s="266">
        <v>5.0042922290706006E-3</v>
      </c>
    </row>
    <row r="18" spans="1:13" ht="18" customHeight="1">
      <c r="A18" s="175" t="s">
        <v>681</v>
      </c>
      <c r="B18" s="265">
        <v>0</v>
      </c>
      <c r="C18" s="266">
        <v>0</v>
      </c>
      <c r="D18" s="265">
        <v>27973.763170000002</v>
      </c>
      <c r="E18" s="266">
        <v>3.3797448746833117E-2</v>
      </c>
      <c r="F18" s="265">
        <v>4261089.98288</v>
      </c>
      <c r="G18" s="266">
        <v>0.3979782157024645</v>
      </c>
      <c r="H18" s="265">
        <v>200453.09533000001</v>
      </c>
      <c r="I18" s="266">
        <v>6.5196008833768304E-2</v>
      </c>
      <c r="J18" s="265">
        <v>72636.377939999991</v>
      </c>
      <c r="K18" s="266">
        <v>0.1189948852974359</v>
      </c>
      <c r="L18" s="265">
        <v>4562153.2193200001</v>
      </c>
      <c r="M18" s="266">
        <v>0.27042521608064235</v>
      </c>
    </row>
    <row r="19" spans="1:13" ht="18" customHeight="1">
      <c r="A19" s="199" t="s">
        <v>597</v>
      </c>
      <c r="B19" s="265">
        <v>4353.4070599999995</v>
      </c>
      <c r="C19" s="266">
        <v>2.63726788370355E-3</v>
      </c>
      <c r="D19" s="265">
        <v>5122.27988</v>
      </c>
      <c r="E19" s="266">
        <v>6.1886558007645583E-3</v>
      </c>
      <c r="F19" s="265">
        <v>4172416.1235799999</v>
      </c>
      <c r="G19" s="266">
        <v>0.38969623516568802</v>
      </c>
      <c r="H19" s="265">
        <v>150998.42888999998</v>
      </c>
      <c r="I19" s="266">
        <v>4.9111214209942099E-2</v>
      </c>
      <c r="J19" s="265">
        <v>22510.96384</v>
      </c>
      <c r="K19" s="266">
        <v>3.6878071787778459E-2</v>
      </c>
      <c r="L19" s="265">
        <v>4355401.2032500003</v>
      </c>
      <c r="M19" s="266">
        <v>0.25816982790471171</v>
      </c>
    </row>
    <row r="20" spans="1:13" ht="18" customHeight="1">
      <c r="A20" s="200" t="s">
        <v>740</v>
      </c>
      <c r="B20" s="265">
        <v>821560.07261999999</v>
      </c>
      <c r="C20" s="266">
        <v>0.49769616399112526</v>
      </c>
      <c r="D20" s="265">
        <v>300639.12899</v>
      </c>
      <c r="E20" s="266">
        <v>0.36322733883115499</v>
      </c>
      <c r="F20" s="265">
        <v>0</v>
      </c>
      <c r="G20" s="266">
        <v>0</v>
      </c>
      <c r="H20" s="265">
        <v>216468.97568999999</v>
      </c>
      <c r="I20" s="266">
        <v>7.0405065225300434E-2</v>
      </c>
      <c r="J20" s="265">
        <v>172751.79548000003</v>
      </c>
      <c r="K20" s="266">
        <v>0.28300667889923026</v>
      </c>
      <c r="L20" s="265">
        <v>1511419.97278</v>
      </c>
      <c r="M20" s="266">
        <v>8.9590606250736948E-2</v>
      </c>
    </row>
    <row r="21" spans="1:13" ht="18" customHeight="1">
      <c r="A21" s="200" t="s">
        <v>741</v>
      </c>
      <c r="B21" s="265">
        <v>801921.99138999998</v>
      </c>
      <c r="C21" s="266">
        <v>0.48579953217800909</v>
      </c>
      <c r="D21" s="265">
        <v>131723.25521</v>
      </c>
      <c r="E21" s="266">
        <v>0.15914590896016342</v>
      </c>
      <c r="F21" s="265">
        <v>0</v>
      </c>
      <c r="G21" s="266">
        <v>0</v>
      </c>
      <c r="H21" s="265">
        <v>0</v>
      </c>
      <c r="I21" s="266">
        <v>0</v>
      </c>
      <c r="J21" s="265">
        <v>27806.142239999997</v>
      </c>
      <c r="K21" s="266">
        <v>4.5552776724992451E-2</v>
      </c>
      <c r="L21" s="265">
        <v>961451.38883999991</v>
      </c>
      <c r="M21" s="266">
        <v>5.6990786385040439E-2</v>
      </c>
    </row>
    <row r="22" spans="1:13" ht="18" customHeight="1">
      <c r="A22" s="200" t="s">
        <v>742</v>
      </c>
      <c r="B22" s="265">
        <v>1192.4161200000001</v>
      </c>
      <c r="C22" s="266">
        <v>7.2235853297081731E-4</v>
      </c>
      <c r="D22" s="265">
        <v>36062.098140000002</v>
      </c>
      <c r="E22" s="266">
        <v>4.3569644390819937E-2</v>
      </c>
      <c r="F22" s="265">
        <v>0</v>
      </c>
      <c r="G22" s="266">
        <v>0</v>
      </c>
      <c r="H22" s="265">
        <v>180120.72190999999</v>
      </c>
      <c r="I22" s="266">
        <v>5.8583042369371646E-2</v>
      </c>
      <c r="J22" s="265">
        <v>7971.0204100000001</v>
      </c>
      <c r="K22" s="266">
        <v>1.305834192579056E-2</v>
      </c>
      <c r="L22" s="265">
        <v>225346.25657999999</v>
      </c>
      <c r="M22" s="266">
        <v>1.3357576389706071E-2</v>
      </c>
    </row>
    <row r="23" spans="1:13" ht="18" customHeight="1">
      <c r="A23" s="200" t="s">
        <v>563</v>
      </c>
      <c r="B23" s="265">
        <v>0</v>
      </c>
      <c r="C23" s="266">
        <v>0</v>
      </c>
      <c r="D23" s="265">
        <v>0</v>
      </c>
      <c r="E23" s="266">
        <v>0</v>
      </c>
      <c r="F23" s="265">
        <v>0</v>
      </c>
      <c r="G23" s="266">
        <v>0</v>
      </c>
      <c r="H23" s="265">
        <v>0</v>
      </c>
      <c r="I23" s="266">
        <v>0</v>
      </c>
      <c r="J23" s="265">
        <v>0</v>
      </c>
      <c r="K23" s="266">
        <v>0</v>
      </c>
      <c r="L23" s="265">
        <v>0</v>
      </c>
      <c r="M23" s="266">
        <v>0</v>
      </c>
    </row>
    <row r="24" spans="1:13" ht="19.5">
      <c r="A24" s="200" t="s">
        <v>743</v>
      </c>
      <c r="B24" s="265">
        <v>219.83885999999998</v>
      </c>
      <c r="C24" s="266">
        <v>1.3317706271832091E-4</v>
      </c>
      <c r="D24" s="265">
        <v>17742.880960000002</v>
      </c>
      <c r="E24" s="266">
        <v>2.1436662140253658E-2</v>
      </c>
      <c r="F24" s="265">
        <v>0</v>
      </c>
      <c r="G24" s="266">
        <v>0</v>
      </c>
      <c r="H24" s="265">
        <v>23227.432860000001</v>
      </c>
      <c r="I24" s="266">
        <v>7.5545648992514378E-3</v>
      </c>
      <c r="J24" s="265">
        <v>0</v>
      </c>
      <c r="K24" s="266">
        <v>0</v>
      </c>
      <c r="L24" s="265">
        <v>41190.152679999999</v>
      </c>
      <c r="M24" s="266">
        <v>2.4415786588912335E-3</v>
      </c>
    </row>
    <row r="25" spans="1:13" ht="19.5">
      <c r="A25" s="538" t="s">
        <v>670</v>
      </c>
      <c r="B25" s="265">
        <v>0</v>
      </c>
      <c r="C25" s="266">
        <v>0</v>
      </c>
      <c r="D25" s="265">
        <v>0</v>
      </c>
      <c r="E25" s="266">
        <v>0</v>
      </c>
      <c r="F25" s="265">
        <v>0</v>
      </c>
      <c r="G25" s="266">
        <v>0</v>
      </c>
      <c r="H25" s="265">
        <v>0</v>
      </c>
      <c r="I25" s="266">
        <v>0</v>
      </c>
      <c r="J25" s="265">
        <v>0</v>
      </c>
      <c r="K25" s="266">
        <v>0</v>
      </c>
      <c r="L25" s="265">
        <v>0</v>
      </c>
      <c r="M25" s="266">
        <v>0</v>
      </c>
    </row>
    <row r="26" spans="1:13" ht="19.5">
      <c r="A26" s="538" t="s">
        <v>688</v>
      </c>
      <c r="B26" s="265">
        <v>18225.826249999998</v>
      </c>
      <c r="C26" s="266">
        <v>1.1041096217427026E-2</v>
      </c>
      <c r="D26" s="265">
        <v>115110.89468000001</v>
      </c>
      <c r="E26" s="266">
        <v>0.13907512333991798</v>
      </c>
      <c r="F26" s="265">
        <v>0</v>
      </c>
      <c r="G26" s="266">
        <v>0</v>
      </c>
      <c r="H26" s="265">
        <v>13120.82092</v>
      </c>
      <c r="I26" s="266">
        <v>4.2674579566773507E-3</v>
      </c>
      <c r="J26" s="265">
        <v>136974.63283000002</v>
      </c>
      <c r="K26" s="266">
        <v>0.2243955602484472</v>
      </c>
      <c r="L26" s="265">
        <v>283432.17468000005</v>
      </c>
      <c r="M26" s="266">
        <v>1.6800664817099201E-2</v>
      </c>
    </row>
    <row r="27" spans="1:13" ht="18" customHeight="1">
      <c r="A27" s="175" t="s">
        <v>681</v>
      </c>
      <c r="B27" s="265">
        <v>0</v>
      </c>
      <c r="C27" s="266">
        <v>0</v>
      </c>
      <c r="D27" s="265">
        <v>0</v>
      </c>
      <c r="E27" s="266">
        <v>0</v>
      </c>
      <c r="F27" s="265">
        <v>0</v>
      </c>
      <c r="G27" s="266">
        <v>0</v>
      </c>
      <c r="H27" s="265">
        <v>0</v>
      </c>
      <c r="I27" s="266">
        <v>0</v>
      </c>
      <c r="J27" s="265">
        <v>0</v>
      </c>
      <c r="K27" s="266">
        <v>0</v>
      </c>
      <c r="L27" s="265">
        <v>0</v>
      </c>
      <c r="M27" s="266">
        <v>0</v>
      </c>
    </row>
    <row r="28" spans="1:13" ht="18" customHeight="1">
      <c r="A28" s="200" t="s">
        <v>597</v>
      </c>
      <c r="B28" s="265">
        <v>0</v>
      </c>
      <c r="C28" s="266">
        <v>0</v>
      </c>
      <c r="D28" s="265">
        <v>0</v>
      </c>
      <c r="E28" s="266">
        <v>0</v>
      </c>
      <c r="F28" s="265">
        <v>0</v>
      </c>
      <c r="G28" s="266">
        <v>0</v>
      </c>
      <c r="H28" s="265">
        <v>0</v>
      </c>
      <c r="I28" s="266">
        <v>0</v>
      </c>
      <c r="J28" s="265">
        <v>0</v>
      </c>
      <c r="K28" s="266">
        <v>0</v>
      </c>
      <c r="L28" s="265">
        <v>0</v>
      </c>
      <c r="M28" s="266">
        <v>0</v>
      </c>
    </row>
    <row r="29" spans="1:13" ht="18" customHeight="1">
      <c r="A29" s="200" t="s">
        <v>1014</v>
      </c>
      <c r="B29" s="637">
        <v>0</v>
      </c>
      <c r="C29" s="638">
        <v>0</v>
      </c>
      <c r="D29" s="637">
        <v>1963.7391399999999</v>
      </c>
      <c r="E29" s="638">
        <v>2.3725579048112077E-3</v>
      </c>
      <c r="F29" s="637">
        <v>0</v>
      </c>
      <c r="G29" s="638">
        <v>0</v>
      </c>
      <c r="H29" s="637">
        <v>116.37017</v>
      </c>
      <c r="I29" s="638">
        <v>3.7848608018833924E-5</v>
      </c>
      <c r="J29" s="637">
        <v>6944.4104600000001</v>
      </c>
      <c r="K29" s="638">
        <v>1.1376521649091665E-2</v>
      </c>
      <c r="L29" s="637">
        <v>9024.519769999999</v>
      </c>
      <c r="M29" s="638">
        <v>5.3493549898572562E-4</v>
      </c>
    </row>
    <row r="30" spans="1:13" ht="18" customHeight="1">
      <c r="A30" s="199" t="s">
        <v>744</v>
      </c>
      <c r="B30" s="263">
        <v>1678407.7903499999</v>
      </c>
      <c r="C30" s="264">
        <v>1.0167693717223623</v>
      </c>
      <c r="D30" s="263">
        <v>832220.18070999999</v>
      </c>
      <c r="E30" s="264">
        <v>1.0054749778460506</v>
      </c>
      <c r="F30" s="263">
        <v>11577324.84568</v>
      </c>
      <c r="G30" s="264">
        <v>1.0813015221934807</v>
      </c>
      <c r="H30" s="263">
        <v>3519211.3259900003</v>
      </c>
      <c r="I30" s="264">
        <v>1.1445995998187191</v>
      </c>
      <c r="J30" s="263">
        <v>645930.67554999993</v>
      </c>
      <c r="K30" s="264">
        <v>1.0581811597304371</v>
      </c>
      <c r="L30" s="263">
        <v>18253094.81828</v>
      </c>
      <c r="M30" s="264">
        <v>1.0819665348963357</v>
      </c>
    </row>
    <row r="31" spans="1:13" ht="18" customHeight="1">
      <c r="A31" s="200" t="s">
        <v>1015</v>
      </c>
      <c r="B31" s="637">
        <v>27681.640420000003</v>
      </c>
      <c r="C31" s="638">
        <v>1.6769371722362224E-2</v>
      </c>
      <c r="D31" s="637">
        <v>4531.5767699999997</v>
      </c>
      <c r="E31" s="638">
        <v>5.4749778460505402E-3</v>
      </c>
      <c r="F31" s="637">
        <v>870482.57452999998</v>
      </c>
      <c r="G31" s="638">
        <v>8.1301522193480788E-2</v>
      </c>
      <c r="H31" s="637">
        <v>444589.13798</v>
      </c>
      <c r="I31" s="638">
        <v>0.14459959981871892</v>
      </c>
      <c r="J31" s="637">
        <v>35514.708859999999</v>
      </c>
      <c r="K31" s="638">
        <v>5.8181159730437006E-2</v>
      </c>
      <c r="L31" s="637">
        <v>1382799.6385599999</v>
      </c>
      <c r="M31" s="638">
        <v>8.1966534896335499E-2</v>
      </c>
    </row>
    <row r="32" spans="1:13" ht="26.25" customHeight="1">
      <c r="A32" s="459" t="s">
        <v>746</v>
      </c>
      <c r="B32" s="460">
        <v>1650726.1499299998</v>
      </c>
      <c r="C32" s="461">
        <v>1</v>
      </c>
      <c r="D32" s="460">
        <v>827688.60393999994</v>
      </c>
      <c r="E32" s="461">
        <v>1</v>
      </c>
      <c r="F32" s="460">
        <v>10706842.27115</v>
      </c>
      <c r="G32" s="461">
        <v>1</v>
      </c>
      <c r="H32" s="460">
        <v>3074622.1880100002</v>
      </c>
      <c r="I32" s="461">
        <v>1</v>
      </c>
      <c r="J32" s="460">
        <v>610415.96668999991</v>
      </c>
      <c r="K32" s="461">
        <v>1</v>
      </c>
      <c r="L32" s="460">
        <v>16870295.179719999</v>
      </c>
      <c r="M32" s="461">
        <v>1</v>
      </c>
    </row>
    <row r="33" spans="1:13" ht="19.5">
      <c r="A33" s="175" t="s">
        <v>709</v>
      </c>
      <c r="B33" s="265">
        <v>394.94120000000004</v>
      </c>
      <c r="C33" s="266">
        <v>2.3925300996579461E-4</v>
      </c>
      <c r="D33" s="265">
        <v>268.26546999999999</v>
      </c>
      <c r="E33" s="266">
        <v>3.2411400703476022E-4</v>
      </c>
      <c r="F33" s="265">
        <v>839.15091000000007</v>
      </c>
      <c r="G33" s="266">
        <v>7.8375200525847345E-5</v>
      </c>
      <c r="H33" s="265">
        <v>2078.30933</v>
      </c>
      <c r="I33" s="266">
        <v>6.7595600464496499E-4</v>
      </c>
      <c r="J33" s="265">
        <v>945.94693999999993</v>
      </c>
      <c r="K33" s="266">
        <v>1.5496759449616423E-3</v>
      </c>
      <c r="L33" s="265">
        <v>4526.6138499999997</v>
      </c>
      <c r="M33" s="266">
        <v>2.683185920446431E-4</v>
      </c>
    </row>
    <row r="34" spans="1:13" ht="19.5">
      <c r="A34" s="175" t="s">
        <v>710</v>
      </c>
      <c r="B34" s="265">
        <v>0</v>
      </c>
      <c r="C34" s="266">
        <v>0</v>
      </c>
      <c r="D34" s="265">
        <v>0</v>
      </c>
      <c r="E34" s="266">
        <v>0</v>
      </c>
      <c r="F34" s="265">
        <v>869247.87216999999</v>
      </c>
      <c r="G34" s="266">
        <v>8.1186203191973963E-2</v>
      </c>
      <c r="H34" s="265">
        <v>241730.88947999998</v>
      </c>
      <c r="I34" s="266">
        <v>7.8621331239548634E-2</v>
      </c>
      <c r="J34" s="265">
        <v>24494.835719999999</v>
      </c>
      <c r="K34" s="266">
        <v>4.0128104533084262E-2</v>
      </c>
      <c r="L34" s="265">
        <v>1135473.5973700001</v>
      </c>
      <c r="M34" s="266">
        <v>6.7306089506659464E-2</v>
      </c>
    </row>
    <row r="35" spans="1:13" ht="12.75" customHeight="1">
      <c r="A35" s="36" t="s">
        <v>555</v>
      </c>
    </row>
    <row r="36" spans="1:13" ht="12.75" customHeight="1">
      <c r="A36" s="65" t="s">
        <v>556</v>
      </c>
    </row>
    <row r="37" spans="1:13" ht="12.75" customHeight="1"/>
    <row r="38" spans="1:13" ht="12.75" customHeight="1"/>
    <row r="39" spans="1:13" ht="12.75" customHeight="1"/>
    <row r="40" spans="1:13" ht="12.75" customHeight="1"/>
    <row r="41" spans="1:13" ht="12.75" customHeight="1">
      <c r="A41" s="457" t="s">
        <v>894</v>
      </c>
      <c r="G41" s="352" t="str">
        <f>Naslovnica!A20</f>
        <v>Rujan 2016.</v>
      </c>
    </row>
    <row r="42" spans="1:13">
      <c r="A42" s="119" t="s">
        <v>895</v>
      </c>
      <c r="G42" s="112" t="str">
        <f>Naslovnica!A24</f>
        <v>September 2016</v>
      </c>
    </row>
    <row r="43" spans="1:13" ht="12.75" customHeight="1"/>
    <row r="44" spans="1:13">
      <c r="G44" s="21" t="s">
        <v>726</v>
      </c>
    </row>
    <row r="45" spans="1:13" ht="22.5">
      <c r="A45" s="817" t="s">
        <v>715</v>
      </c>
      <c r="B45" s="551" t="s">
        <v>716</v>
      </c>
      <c r="C45" s="551" t="s">
        <v>717</v>
      </c>
      <c r="D45" s="551" t="s">
        <v>718</v>
      </c>
      <c r="E45" s="551" t="s">
        <v>719</v>
      </c>
      <c r="F45" s="551" t="s">
        <v>720</v>
      </c>
      <c r="G45" s="551" t="s">
        <v>721</v>
      </c>
    </row>
    <row r="46" spans="1:13" ht="22.5">
      <c r="A46" s="817"/>
      <c r="B46" s="552" t="s">
        <v>722</v>
      </c>
      <c r="C46" s="552" t="s">
        <v>722</v>
      </c>
      <c r="D46" s="552" t="s">
        <v>722</v>
      </c>
      <c r="E46" s="552" t="s">
        <v>722</v>
      </c>
      <c r="F46" s="552" t="s">
        <v>722</v>
      </c>
      <c r="G46" s="552" t="s">
        <v>722</v>
      </c>
    </row>
    <row r="47" spans="1:13" ht="22.5">
      <c r="A47" s="203" t="s">
        <v>723</v>
      </c>
      <c r="B47" s="554">
        <v>71358.118569999991</v>
      </c>
      <c r="C47" s="554">
        <v>30637.140800000005</v>
      </c>
      <c r="D47" s="554">
        <v>1509516.4890200004</v>
      </c>
      <c r="E47" s="554">
        <v>473720.81677999988</v>
      </c>
      <c r="F47" s="554">
        <v>7244.2674100000013</v>
      </c>
      <c r="G47" s="554">
        <v>2092476.8325800004</v>
      </c>
    </row>
    <row r="48" spans="1:13" ht="22.5">
      <c r="A48" s="553" t="s">
        <v>724</v>
      </c>
      <c r="B48" s="554">
        <v>47559.321200000013</v>
      </c>
      <c r="C48" s="554">
        <v>13129.545499999998</v>
      </c>
      <c r="D48" s="554">
        <v>1403242.4921800005</v>
      </c>
      <c r="E48" s="554">
        <v>57022.861939999995</v>
      </c>
      <c r="F48" s="554">
        <v>11684.123009999998</v>
      </c>
      <c r="G48" s="554">
        <v>1532638.3438300006</v>
      </c>
    </row>
    <row r="49" spans="1:7" ht="33">
      <c r="A49" s="459" t="s">
        <v>725</v>
      </c>
      <c r="B49" s="555">
        <v>23798.797369999978</v>
      </c>
      <c r="C49" s="555">
        <v>17507.595300000008</v>
      </c>
      <c r="D49" s="555">
        <v>106273.99683999992</v>
      </c>
      <c r="E49" s="555">
        <v>416697.9548399999</v>
      </c>
      <c r="F49" s="555">
        <v>-4439.8555999999962</v>
      </c>
      <c r="G49" s="555">
        <v>559838.48874999979</v>
      </c>
    </row>
    <row r="50" spans="1:7" ht="12.75" customHeight="1">
      <c r="A50" s="36" t="s">
        <v>555</v>
      </c>
    </row>
    <row r="51" spans="1:7" ht="12.75" customHeight="1">
      <c r="A51" s="65" t="s">
        <v>556</v>
      </c>
    </row>
    <row r="52" spans="1:7" ht="12.75" customHeight="1"/>
    <row r="53" spans="1:7" ht="12.75" customHeight="1"/>
    <row r="54" spans="1:7" ht="12.75" customHeight="1"/>
    <row r="55" spans="1:7" ht="12.75" customHeight="1">
      <c r="A55" s="74" t="s">
        <v>305</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676</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05" t="s">
        <v>27</v>
      </c>
      <c r="B1" s="506"/>
      <c r="C1" s="506"/>
      <c r="D1" s="506"/>
      <c r="E1" s="506"/>
      <c r="F1" s="506"/>
      <c r="G1" s="506"/>
      <c r="H1" s="506"/>
      <c r="I1" s="506"/>
      <c r="J1" s="506"/>
      <c r="K1" s="506"/>
      <c r="L1" s="506"/>
      <c r="M1" s="506"/>
      <c r="N1" s="506"/>
      <c r="O1" s="506"/>
      <c r="P1" s="506"/>
      <c r="Q1" s="506"/>
    </row>
    <row r="2" spans="1:17" ht="16.5">
      <c r="A2" s="507" t="s">
        <v>28</v>
      </c>
      <c r="B2" s="508"/>
      <c r="C2" s="508"/>
      <c r="D2" s="508"/>
      <c r="E2" s="509"/>
      <c r="F2" s="509"/>
      <c r="G2" s="509"/>
      <c r="H2" s="509"/>
      <c r="I2" s="509"/>
      <c r="J2" s="509"/>
      <c r="K2" s="509"/>
      <c r="L2" s="509"/>
      <c r="M2" s="509"/>
      <c r="N2" s="509"/>
      <c r="O2" s="509"/>
      <c r="P2" s="509"/>
      <c r="Q2" s="509"/>
    </row>
    <row r="3" spans="1:17" ht="12.75" customHeight="1">
      <c r="A3" s="8"/>
      <c r="B3" s="9"/>
      <c r="C3" s="9"/>
      <c r="D3" s="9"/>
      <c r="E3" s="10"/>
      <c r="F3" s="10"/>
    </row>
    <row r="4" spans="1:17" ht="12.75" customHeight="1">
      <c r="A4" s="351" t="s">
        <v>644</v>
      </c>
      <c r="B4" s="11"/>
      <c r="C4" s="11"/>
      <c r="D4" s="12"/>
      <c r="E4" s="13"/>
      <c r="Q4" s="352" t="str">
        <f>Naslovnica!A20</f>
        <v>Rujan 2016.</v>
      </c>
    </row>
    <row r="5" spans="1:17" ht="12.75" customHeight="1">
      <c r="A5" s="111" t="s">
        <v>643</v>
      </c>
      <c r="B5" s="16"/>
      <c r="C5" s="16"/>
      <c r="D5" s="17"/>
      <c r="E5" s="18"/>
      <c r="Q5" s="112" t="str">
        <f>Naslovnica!A24</f>
        <v>September 2016</v>
      </c>
    </row>
    <row r="6" spans="1:17" ht="12.75" customHeight="1"/>
    <row r="7" spans="1:17" ht="12.75" customHeight="1">
      <c r="A7" s="576"/>
      <c r="B7" s="600"/>
      <c r="C7" s="738" t="s">
        <v>108</v>
      </c>
      <c r="D7" s="738"/>
      <c r="E7" s="600"/>
      <c r="F7" s="738" t="s">
        <v>109</v>
      </c>
      <c r="G7" s="738"/>
      <c r="H7" s="600"/>
      <c r="I7" s="738" t="s">
        <v>110</v>
      </c>
      <c r="J7" s="738"/>
      <c r="K7" s="600"/>
      <c r="L7" s="738" t="s">
        <v>111</v>
      </c>
      <c r="M7" s="738"/>
      <c r="N7" s="600"/>
      <c r="O7" s="738" t="s">
        <v>788</v>
      </c>
      <c r="P7" s="738"/>
      <c r="Q7" s="734" t="s">
        <v>793</v>
      </c>
    </row>
    <row r="8" spans="1:17" ht="15" customHeight="1">
      <c r="A8" s="565"/>
      <c r="B8" s="736" t="s">
        <v>789</v>
      </c>
      <c r="C8" s="737"/>
      <c r="D8" s="737"/>
      <c r="E8" s="736" t="s">
        <v>789</v>
      </c>
      <c r="F8" s="737"/>
      <c r="G8" s="737"/>
      <c r="H8" s="736" t="s">
        <v>789</v>
      </c>
      <c r="I8" s="737"/>
      <c r="J8" s="737"/>
      <c r="K8" s="736" t="s">
        <v>789</v>
      </c>
      <c r="L8" s="737"/>
      <c r="M8" s="737"/>
      <c r="N8" s="736" t="s">
        <v>789</v>
      </c>
      <c r="O8" s="737"/>
      <c r="P8" s="737"/>
      <c r="Q8" s="735"/>
    </row>
    <row r="9" spans="1:17">
      <c r="A9" s="575" t="s">
        <v>787</v>
      </c>
      <c r="B9" s="599" t="s">
        <v>790</v>
      </c>
      <c r="C9" s="599" t="s">
        <v>791</v>
      </c>
      <c r="D9" s="599" t="s">
        <v>792</v>
      </c>
      <c r="E9" s="599" t="s">
        <v>790</v>
      </c>
      <c r="F9" s="599" t="s">
        <v>791</v>
      </c>
      <c r="G9" s="599" t="s">
        <v>792</v>
      </c>
      <c r="H9" s="599" t="s">
        <v>790</v>
      </c>
      <c r="I9" s="599" t="s">
        <v>791</v>
      </c>
      <c r="J9" s="599" t="s">
        <v>792</v>
      </c>
      <c r="K9" s="599" t="s">
        <v>790</v>
      </c>
      <c r="L9" s="599" t="s">
        <v>791</v>
      </c>
      <c r="M9" s="599" t="s">
        <v>792</v>
      </c>
      <c r="N9" s="599" t="s">
        <v>790</v>
      </c>
      <c r="O9" s="599" t="s">
        <v>791</v>
      </c>
      <c r="P9" s="599" t="s">
        <v>792</v>
      </c>
      <c r="Q9" s="735"/>
    </row>
    <row r="10" spans="1:17" ht="22.5" customHeight="1">
      <c r="A10" s="510" t="s">
        <v>441</v>
      </c>
      <c r="B10" s="577">
        <v>2167</v>
      </c>
      <c r="C10" s="577">
        <v>615622</v>
      </c>
      <c r="D10" s="577">
        <v>7567</v>
      </c>
      <c r="E10" s="577">
        <v>780</v>
      </c>
      <c r="F10" s="577">
        <v>280339</v>
      </c>
      <c r="G10" s="577">
        <v>2812</v>
      </c>
      <c r="H10" s="577">
        <v>887</v>
      </c>
      <c r="I10" s="577">
        <v>317179</v>
      </c>
      <c r="J10" s="577">
        <v>3574</v>
      </c>
      <c r="K10" s="577">
        <v>1399</v>
      </c>
      <c r="L10" s="577">
        <v>529880</v>
      </c>
      <c r="M10" s="577">
        <v>7574</v>
      </c>
      <c r="N10" s="577">
        <v>5233</v>
      </c>
      <c r="O10" s="577">
        <v>1743020</v>
      </c>
      <c r="P10" s="577">
        <v>21527</v>
      </c>
      <c r="Q10" s="577">
        <v>1769780</v>
      </c>
    </row>
    <row r="11" spans="1:17" ht="21.75">
      <c r="A11" s="566" t="s">
        <v>645</v>
      </c>
      <c r="B11" s="582">
        <v>1.2244459763360417E-3</v>
      </c>
      <c r="C11" s="582">
        <v>0.34785227542406399</v>
      </c>
      <c r="D11" s="582">
        <v>4.2756726824803087E-3</v>
      </c>
      <c r="E11" s="582">
        <v>4.4073274644306073E-4</v>
      </c>
      <c r="F11" s="582">
        <v>0.15840330436551436</v>
      </c>
      <c r="G11" s="582">
        <v>1.5888980551254958E-3</v>
      </c>
      <c r="H11" s="582">
        <v>5.0119223858332673E-4</v>
      </c>
      <c r="I11" s="582">
        <v>0.1792194510052097</v>
      </c>
      <c r="J11" s="582">
        <v>2.0194600458814092E-3</v>
      </c>
      <c r="K11" s="582">
        <v>7.9049373368441278E-4</v>
      </c>
      <c r="L11" s="582">
        <v>0.29940444575031927</v>
      </c>
      <c r="M11" s="582">
        <v>4.2796279763586435E-3</v>
      </c>
      <c r="N11" s="582">
        <v>2.9568646950468421E-3</v>
      </c>
      <c r="O11" s="582">
        <v>0.98487947654510732</v>
      </c>
      <c r="P11" s="582">
        <v>1.2163658759845857E-2</v>
      </c>
      <c r="Q11" s="582">
        <v>1</v>
      </c>
    </row>
    <row r="12" spans="1:17" ht="22.5">
      <c r="A12" s="193" t="s">
        <v>646</v>
      </c>
      <c r="B12" s="578">
        <v>5</v>
      </c>
      <c r="C12" s="578">
        <v>20</v>
      </c>
      <c r="D12" s="578">
        <v>2</v>
      </c>
      <c r="E12" s="578">
        <v>2</v>
      </c>
      <c r="F12" s="578">
        <v>12</v>
      </c>
      <c r="G12" s="578">
        <v>1</v>
      </c>
      <c r="H12" s="578">
        <v>8</v>
      </c>
      <c r="I12" s="578">
        <v>28</v>
      </c>
      <c r="J12" s="578">
        <v>4</v>
      </c>
      <c r="K12" s="578">
        <v>3</v>
      </c>
      <c r="L12" s="578">
        <v>8</v>
      </c>
      <c r="M12" s="578">
        <v>2</v>
      </c>
      <c r="N12" s="578">
        <v>18</v>
      </c>
      <c r="O12" s="578">
        <v>68</v>
      </c>
      <c r="P12" s="578">
        <v>9</v>
      </c>
      <c r="Q12" s="578">
        <v>95</v>
      </c>
    </row>
    <row r="13" spans="1:17" ht="22.5">
      <c r="A13" s="193" t="s">
        <v>647</v>
      </c>
      <c r="B13" s="578">
        <v>0</v>
      </c>
      <c r="C13" s="578">
        <v>1</v>
      </c>
      <c r="D13" s="578">
        <v>0</v>
      </c>
      <c r="E13" s="578">
        <v>0</v>
      </c>
      <c r="F13" s="578">
        <v>2</v>
      </c>
      <c r="G13" s="578">
        <v>0</v>
      </c>
      <c r="H13" s="578">
        <v>0</v>
      </c>
      <c r="I13" s="578">
        <v>1</v>
      </c>
      <c r="J13" s="578">
        <v>0</v>
      </c>
      <c r="K13" s="578">
        <v>0</v>
      </c>
      <c r="L13" s="578">
        <v>0</v>
      </c>
      <c r="M13" s="578">
        <v>0</v>
      </c>
      <c r="N13" s="578">
        <v>0</v>
      </c>
      <c r="O13" s="578">
        <v>4</v>
      </c>
      <c r="P13" s="578">
        <v>0</v>
      </c>
      <c r="Q13" s="578">
        <v>4</v>
      </c>
    </row>
    <row r="14" spans="1:17" ht="22.5">
      <c r="A14" s="193" t="s">
        <v>648</v>
      </c>
      <c r="B14" s="578">
        <v>0</v>
      </c>
      <c r="C14" s="578">
        <v>851</v>
      </c>
      <c r="D14" s="578">
        <v>0</v>
      </c>
      <c r="E14" s="578">
        <v>0</v>
      </c>
      <c r="F14" s="578">
        <v>851</v>
      </c>
      <c r="G14" s="578">
        <v>0</v>
      </c>
      <c r="H14" s="578">
        <v>0</v>
      </c>
      <c r="I14" s="578">
        <v>851</v>
      </c>
      <c r="J14" s="578">
        <v>0</v>
      </c>
      <c r="K14" s="578">
        <v>0</v>
      </c>
      <c r="L14" s="578">
        <v>851</v>
      </c>
      <c r="M14" s="578">
        <v>0</v>
      </c>
      <c r="N14" s="578">
        <v>0</v>
      </c>
      <c r="O14" s="578">
        <v>3404</v>
      </c>
      <c r="P14" s="578">
        <v>0</v>
      </c>
      <c r="Q14" s="578">
        <v>3404</v>
      </c>
    </row>
    <row r="15" spans="1:17" ht="21.75">
      <c r="A15" s="566" t="s">
        <v>649</v>
      </c>
      <c r="B15" s="580">
        <v>5</v>
      </c>
      <c r="C15" s="580">
        <v>872</v>
      </c>
      <c r="D15" s="580">
        <v>2</v>
      </c>
      <c r="E15" s="580">
        <v>2</v>
      </c>
      <c r="F15" s="580">
        <v>865</v>
      </c>
      <c r="G15" s="580">
        <v>1</v>
      </c>
      <c r="H15" s="580">
        <v>8</v>
      </c>
      <c r="I15" s="580">
        <v>880</v>
      </c>
      <c r="J15" s="580">
        <v>4</v>
      </c>
      <c r="K15" s="580">
        <v>3</v>
      </c>
      <c r="L15" s="580">
        <v>859</v>
      </c>
      <c r="M15" s="580">
        <v>2</v>
      </c>
      <c r="N15" s="580">
        <v>18</v>
      </c>
      <c r="O15" s="580">
        <v>3476</v>
      </c>
      <c r="P15" s="580">
        <v>9</v>
      </c>
      <c r="Q15" s="580">
        <v>3503</v>
      </c>
    </row>
    <row r="16" spans="1:17" ht="22.5">
      <c r="A16" s="567" t="s">
        <v>781</v>
      </c>
      <c r="B16" s="578">
        <v>1</v>
      </c>
      <c r="C16" s="578">
        <v>199</v>
      </c>
      <c r="D16" s="578">
        <v>0</v>
      </c>
      <c r="E16" s="578">
        <v>1</v>
      </c>
      <c r="F16" s="578">
        <v>84</v>
      </c>
      <c r="G16" s="578">
        <v>0</v>
      </c>
      <c r="H16" s="578">
        <v>1</v>
      </c>
      <c r="I16" s="578">
        <v>103</v>
      </c>
      <c r="J16" s="578">
        <v>0</v>
      </c>
      <c r="K16" s="578">
        <v>3</v>
      </c>
      <c r="L16" s="578">
        <v>244</v>
      </c>
      <c r="M16" s="578">
        <v>0</v>
      </c>
      <c r="N16" s="578">
        <v>6</v>
      </c>
      <c r="O16" s="578">
        <v>630</v>
      </c>
      <c r="P16" s="578">
        <v>0</v>
      </c>
      <c r="Q16" s="578">
        <v>636</v>
      </c>
    </row>
    <row r="17" spans="1:17" ht="22.5">
      <c r="A17" s="567" t="s">
        <v>782</v>
      </c>
      <c r="B17" s="579">
        <v>4</v>
      </c>
      <c r="C17" s="578">
        <v>1</v>
      </c>
      <c r="D17" s="578">
        <v>195</v>
      </c>
      <c r="E17" s="578">
        <v>1</v>
      </c>
      <c r="F17" s="578">
        <v>1</v>
      </c>
      <c r="G17" s="578">
        <v>83</v>
      </c>
      <c r="H17" s="578">
        <v>2</v>
      </c>
      <c r="I17" s="578">
        <v>1</v>
      </c>
      <c r="J17" s="578">
        <v>101</v>
      </c>
      <c r="K17" s="578">
        <v>5</v>
      </c>
      <c r="L17" s="578">
        <v>3</v>
      </c>
      <c r="M17" s="578">
        <v>239</v>
      </c>
      <c r="N17" s="578">
        <v>12</v>
      </c>
      <c r="O17" s="578">
        <v>6</v>
      </c>
      <c r="P17" s="578">
        <v>618</v>
      </c>
      <c r="Q17" s="578">
        <v>636</v>
      </c>
    </row>
    <row r="18" spans="1:17" ht="22.5">
      <c r="A18" s="568" t="s">
        <v>783</v>
      </c>
      <c r="B18" s="578">
        <v>0</v>
      </c>
      <c r="C18" s="578">
        <v>4</v>
      </c>
      <c r="D18" s="578">
        <v>0</v>
      </c>
      <c r="E18" s="578">
        <v>2</v>
      </c>
      <c r="F18" s="578">
        <v>7</v>
      </c>
      <c r="G18" s="578">
        <v>0</v>
      </c>
      <c r="H18" s="578">
        <v>2</v>
      </c>
      <c r="I18" s="578">
        <v>9</v>
      </c>
      <c r="J18" s="578">
        <v>0</v>
      </c>
      <c r="K18" s="578">
        <v>5</v>
      </c>
      <c r="L18" s="578">
        <v>20</v>
      </c>
      <c r="M18" s="578">
        <v>0</v>
      </c>
      <c r="N18" s="578">
        <v>9</v>
      </c>
      <c r="O18" s="578">
        <v>40</v>
      </c>
      <c r="P18" s="578">
        <v>0</v>
      </c>
      <c r="Q18" s="578">
        <v>49</v>
      </c>
    </row>
    <row r="19" spans="1:17" ht="22.5">
      <c r="A19" s="568" t="s">
        <v>784</v>
      </c>
      <c r="B19" s="578">
        <v>9</v>
      </c>
      <c r="C19" s="578">
        <v>24</v>
      </c>
      <c r="D19" s="578">
        <v>0</v>
      </c>
      <c r="E19" s="578">
        <v>0</v>
      </c>
      <c r="F19" s="578">
        <v>7</v>
      </c>
      <c r="G19" s="578">
        <v>0</v>
      </c>
      <c r="H19" s="578">
        <v>0</v>
      </c>
      <c r="I19" s="578">
        <v>6</v>
      </c>
      <c r="J19" s="578">
        <v>0</v>
      </c>
      <c r="K19" s="578">
        <v>0</v>
      </c>
      <c r="L19" s="578">
        <v>3</v>
      </c>
      <c r="M19" s="578">
        <v>0</v>
      </c>
      <c r="N19" s="578">
        <v>9</v>
      </c>
      <c r="O19" s="578">
        <v>40</v>
      </c>
      <c r="P19" s="578">
        <v>0</v>
      </c>
      <c r="Q19" s="578">
        <v>49</v>
      </c>
    </row>
    <row r="20" spans="1:17" ht="22.5" customHeight="1">
      <c r="A20" s="566" t="s">
        <v>650</v>
      </c>
      <c r="B20" s="580">
        <v>12</v>
      </c>
      <c r="C20" s="580">
        <v>-178</v>
      </c>
      <c r="D20" s="580">
        <v>195</v>
      </c>
      <c r="E20" s="580">
        <v>-2</v>
      </c>
      <c r="F20" s="580">
        <v>-83</v>
      </c>
      <c r="G20" s="580">
        <v>83</v>
      </c>
      <c r="H20" s="580">
        <v>-1</v>
      </c>
      <c r="I20" s="580">
        <v>-105</v>
      </c>
      <c r="J20" s="580">
        <v>101</v>
      </c>
      <c r="K20" s="580">
        <v>-3</v>
      </c>
      <c r="L20" s="580">
        <v>-258</v>
      </c>
      <c r="M20" s="580">
        <v>239</v>
      </c>
      <c r="N20" s="580">
        <v>6</v>
      </c>
      <c r="O20" s="580">
        <v>-624</v>
      </c>
      <c r="P20" s="580">
        <v>618</v>
      </c>
      <c r="Q20" s="580">
        <v>0</v>
      </c>
    </row>
    <row r="21" spans="1:17" ht="22.5" customHeight="1">
      <c r="A21" s="566" t="s">
        <v>651</v>
      </c>
      <c r="B21" s="580">
        <v>0</v>
      </c>
      <c r="C21" s="580">
        <v>53</v>
      </c>
      <c r="D21" s="580">
        <v>49</v>
      </c>
      <c r="E21" s="580">
        <v>0</v>
      </c>
      <c r="F21" s="580">
        <v>18</v>
      </c>
      <c r="G21" s="580">
        <v>22</v>
      </c>
      <c r="H21" s="580">
        <v>0</v>
      </c>
      <c r="I21" s="580">
        <v>32</v>
      </c>
      <c r="J21" s="580">
        <v>39</v>
      </c>
      <c r="K21" s="580">
        <v>0</v>
      </c>
      <c r="L21" s="580">
        <v>62</v>
      </c>
      <c r="M21" s="580">
        <v>59</v>
      </c>
      <c r="N21" s="580">
        <v>0</v>
      </c>
      <c r="O21" s="580">
        <v>165</v>
      </c>
      <c r="P21" s="580">
        <v>169</v>
      </c>
      <c r="Q21" s="580">
        <v>334</v>
      </c>
    </row>
    <row r="22" spans="1:17" ht="21.75">
      <c r="A22" s="510" t="s">
        <v>623</v>
      </c>
      <c r="B22" s="577">
        <v>2184</v>
      </c>
      <c r="C22" s="577">
        <v>616263</v>
      </c>
      <c r="D22" s="577">
        <v>7715</v>
      </c>
      <c r="E22" s="577">
        <v>780</v>
      </c>
      <c r="F22" s="577">
        <v>281103</v>
      </c>
      <c r="G22" s="577">
        <v>2874</v>
      </c>
      <c r="H22" s="581">
        <v>894</v>
      </c>
      <c r="I22" s="577">
        <v>317922</v>
      </c>
      <c r="J22" s="577">
        <v>3640</v>
      </c>
      <c r="K22" s="577">
        <v>1399</v>
      </c>
      <c r="L22" s="577">
        <v>530419</v>
      </c>
      <c r="M22" s="577">
        <v>7756</v>
      </c>
      <c r="N22" s="577">
        <v>5257</v>
      </c>
      <c r="O22" s="577">
        <v>1745707</v>
      </c>
      <c r="P22" s="577">
        <v>21985</v>
      </c>
      <c r="Q22" s="577">
        <v>1772949</v>
      </c>
    </row>
    <row r="23" spans="1:17" ht="22.5">
      <c r="A23" s="566" t="s">
        <v>652</v>
      </c>
      <c r="B23" s="582">
        <v>7.8449469312413481E-3</v>
      </c>
      <c r="C23" s="582">
        <v>1.0412233480934729E-3</v>
      </c>
      <c r="D23" s="582">
        <v>1.9558609752874323E-2</v>
      </c>
      <c r="E23" s="582">
        <v>0</v>
      </c>
      <c r="F23" s="582">
        <v>2.725271902946076E-3</v>
      </c>
      <c r="G23" s="582">
        <v>2.2048364153627313E-2</v>
      </c>
      <c r="H23" s="582">
        <v>7.8917700112739568E-3</v>
      </c>
      <c r="I23" s="582">
        <v>2.342525829263602E-3</v>
      </c>
      <c r="J23" s="582">
        <v>1.8466703973139341E-2</v>
      </c>
      <c r="K23" s="582">
        <v>0</v>
      </c>
      <c r="L23" s="582">
        <v>1.0172114441005511E-3</v>
      </c>
      <c r="M23" s="582">
        <v>2.4029574861367836E-2</v>
      </c>
      <c r="N23" s="582">
        <v>4.5862793808522833E-3</v>
      </c>
      <c r="O23" s="582">
        <v>1.5415772624525249E-3</v>
      </c>
      <c r="P23" s="582">
        <v>2.1275607376782645E-2</v>
      </c>
      <c r="Q23" s="582">
        <v>1.7906180429205891E-3</v>
      </c>
    </row>
    <row r="24" spans="1:17" ht="21.75">
      <c r="A24" s="566" t="s">
        <v>645</v>
      </c>
      <c r="B24" s="582">
        <v>1.2318459245020585E-3</v>
      </c>
      <c r="C24" s="582">
        <v>0.34759206271584803</v>
      </c>
      <c r="D24" s="582">
        <v>4.3515070089438553E-3</v>
      </c>
      <c r="E24" s="582">
        <v>4.3994497303644943E-4</v>
      </c>
      <c r="F24" s="582">
        <v>0.15855109199418596</v>
      </c>
      <c r="G24" s="582">
        <v>1.6210280160343022E-3</v>
      </c>
      <c r="H24" s="582">
        <v>5.0424462294177666E-4</v>
      </c>
      <c r="I24" s="582">
        <v>0.17931818681755651</v>
      </c>
      <c r="J24" s="582">
        <v>2.0530765408367639E-3</v>
      </c>
      <c r="K24" s="582">
        <v>7.8908079138204198E-4</v>
      </c>
      <c r="L24" s="582">
        <v>0.29917329827310318</v>
      </c>
      <c r="M24" s="582">
        <v>4.3746323216291051E-3</v>
      </c>
      <c r="N24" s="582">
        <v>2.9651163118623266E-3</v>
      </c>
      <c r="O24" s="582">
        <v>0.98463463980069366</v>
      </c>
      <c r="P24" s="582">
        <v>1.2400243887444026E-2</v>
      </c>
      <c r="Q24" s="582">
        <v>1</v>
      </c>
    </row>
    <row r="25" spans="1:17">
      <c r="A25" s="36" t="s">
        <v>653</v>
      </c>
    </row>
    <row r="26" spans="1:17" ht="12.75" customHeight="1">
      <c r="A26" s="574" t="s">
        <v>785</v>
      </c>
      <c r="B26" s="572"/>
      <c r="C26" s="572"/>
      <c r="D26" s="572"/>
      <c r="E26" s="572"/>
      <c r="F26" s="573"/>
    </row>
    <row r="27" spans="1:17" ht="12.75" customHeight="1">
      <c r="A27" s="569" t="s">
        <v>786</v>
      </c>
      <c r="B27" s="571"/>
      <c r="C27" s="571"/>
      <c r="D27" s="571"/>
      <c r="E27" s="571"/>
      <c r="F27" s="571"/>
    </row>
    <row r="28" spans="1:17" ht="12.75" customHeight="1">
      <c r="A28" s="570"/>
      <c r="B28" s="569"/>
      <c r="C28" s="569"/>
      <c r="D28" s="569"/>
      <c r="E28" s="569"/>
      <c r="F28" s="569"/>
    </row>
    <row r="29" spans="1:17" ht="12.75" customHeight="1">
      <c r="A29" s="512" t="s">
        <v>820</v>
      </c>
      <c r="F29" s="352" t="str">
        <f>Naslovnica!A20</f>
        <v>Rujan 2016.</v>
      </c>
    </row>
    <row r="30" spans="1:17" ht="12.75" customHeight="1">
      <c r="A30" s="111" t="s">
        <v>821</v>
      </c>
      <c r="F30" s="112" t="str">
        <f>Naslovnica!A24</f>
        <v>September 2016</v>
      </c>
    </row>
    <row r="31" spans="1:17" ht="12.75" customHeight="1"/>
    <row r="32" spans="1:17" ht="12.75" customHeight="1">
      <c r="G32" s="87"/>
    </row>
    <row r="33" spans="1:8" ht="12.75" customHeight="1"/>
    <row r="34" spans="1:8" ht="12.75" customHeight="1">
      <c r="G34" s="87"/>
      <c r="H34" s="77"/>
    </row>
    <row r="35" spans="1:8" ht="12.75" customHeight="1">
      <c r="A35" s="646"/>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11"/>
    </row>
    <row r="50" spans="1:17" ht="12.75" customHeight="1">
      <c r="A50" s="598"/>
    </row>
    <row r="51" spans="1:17" ht="12.75" customHeight="1">
      <c r="A51" s="598" t="s">
        <v>653</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85"/>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11.5703125" customWidth="1"/>
    <col min="6" max="6" width="15" bestFit="1" customWidth="1"/>
    <col min="7" max="7" width="11.7109375" bestFit="1" customWidth="1"/>
    <col min="8" max="8" width="8.7109375" customWidth="1"/>
    <col min="9" max="9" width="10.140625" customWidth="1"/>
    <col min="11" max="11" width="12.42578125" bestFit="1" customWidth="1"/>
    <col min="12" max="12" width="9.28515625" bestFit="1" customWidth="1"/>
  </cols>
  <sheetData>
    <row r="1" spans="1:12" ht="12.75" customHeight="1">
      <c r="A1" s="444" t="s">
        <v>1035</v>
      </c>
      <c r="E1" s="475" t="s">
        <v>1182</v>
      </c>
      <c r="F1" s="542" t="s">
        <v>1253</v>
      </c>
    </row>
    <row r="2" spans="1:12">
      <c r="A2" s="122" t="s">
        <v>896</v>
      </c>
      <c r="E2" s="90" t="s">
        <v>1267</v>
      </c>
      <c r="F2" s="543" t="s">
        <v>1254</v>
      </c>
    </row>
    <row r="3" spans="1:12" ht="12.75" customHeight="1"/>
    <row r="4" spans="1:12" ht="12.75" customHeight="1">
      <c r="C4" s="679"/>
      <c r="F4" s="540" t="s">
        <v>728</v>
      </c>
    </row>
    <row r="5" spans="1:12" ht="21.75">
      <c r="A5" s="430" t="s">
        <v>683</v>
      </c>
      <c r="B5" s="430" t="s">
        <v>1219</v>
      </c>
      <c r="C5" s="430" t="s">
        <v>1220</v>
      </c>
      <c r="D5" s="430" t="s">
        <v>684</v>
      </c>
      <c r="E5" s="430" t="s">
        <v>685</v>
      </c>
      <c r="F5" s="430" t="s">
        <v>702</v>
      </c>
    </row>
    <row r="6" spans="1:12" ht="12.75" customHeight="1">
      <c r="A6" s="247" t="s">
        <v>230</v>
      </c>
      <c r="B6" s="683">
        <v>47572962490</v>
      </c>
      <c r="C6" s="247" t="s">
        <v>1183</v>
      </c>
      <c r="D6" s="247" t="s">
        <v>229</v>
      </c>
      <c r="E6" s="252">
        <v>7236662</v>
      </c>
      <c r="F6" s="253">
        <v>139.20256078503985</v>
      </c>
      <c r="G6" s="560"/>
      <c r="H6" s="560"/>
      <c r="I6" s="560"/>
      <c r="J6" s="561"/>
      <c r="K6" s="560"/>
      <c r="L6" s="560"/>
    </row>
    <row r="7" spans="1:12" ht="12.75" customHeight="1">
      <c r="A7" s="247" t="s">
        <v>987</v>
      </c>
      <c r="B7" s="683">
        <v>57255663752</v>
      </c>
      <c r="C7" s="247" t="s">
        <v>1184</v>
      </c>
      <c r="D7" s="247" t="s">
        <v>229</v>
      </c>
      <c r="E7" s="252">
        <v>35697130.890000001</v>
      </c>
      <c r="F7" s="253">
        <v>185.36355853848406</v>
      </c>
      <c r="L7" s="560"/>
    </row>
    <row r="8" spans="1:12" ht="12.75" customHeight="1">
      <c r="A8" s="247" t="s">
        <v>748</v>
      </c>
      <c r="B8" s="683">
        <v>97433886648</v>
      </c>
      <c r="C8" s="247" t="s">
        <v>1186</v>
      </c>
      <c r="D8" s="247" t="s">
        <v>668</v>
      </c>
      <c r="E8" s="252">
        <v>13317661.189999999</v>
      </c>
      <c r="F8" s="253">
        <v>1060.2148399557898</v>
      </c>
      <c r="G8" s="560"/>
      <c r="H8" s="560"/>
      <c r="I8" s="560"/>
      <c r="J8" s="560"/>
      <c r="K8" s="560"/>
      <c r="L8" s="560"/>
    </row>
    <row r="9" spans="1:12" ht="12.75" customHeight="1">
      <c r="A9" s="247" t="s">
        <v>1336</v>
      </c>
      <c r="B9" s="683">
        <v>93273216321</v>
      </c>
      <c r="C9" s="247" t="s">
        <v>1185</v>
      </c>
      <c r="D9" s="247" t="s">
        <v>668</v>
      </c>
      <c r="E9" s="252">
        <v>223429199.77000001</v>
      </c>
      <c r="F9" s="253">
        <v>773.28276825327396</v>
      </c>
      <c r="G9" s="560"/>
      <c r="H9" s="560"/>
      <c r="I9" s="560"/>
      <c r="J9" s="560"/>
      <c r="K9" s="560"/>
      <c r="L9" s="560"/>
    </row>
    <row r="10" spans="1:12" ht="12.75" customHeight="1">
      <c r="A10" s="247" t="s">
        <v>1054</v>
      </c>
      <c r="B10" s="683">
        <v>13264226136</v>
      </c>
      <c r="C10" s="247" t="s">
        <v>1187</v>
      </c>
      <c r="D10" s="331" t="s">
        <v>749</v>
      </c>
      <c r="E10" s="257">
        <v>21046109.420000002</v>
      </c>
      <c r="F10" s="253">
        <v>1.0181722645135345</v>
      </c>
      <c r="G10" s="560"/>
      <c r="H10" s="560"/>
      <c r="I10" s="560"/>
      <c r="J10" s="560"/>
      <c r="K10" s="560"/>
      <c r="L10" s="560"/>
    </row>
    <row r="11" spans="1:12" ht="12.75" customHeight="1">
      <c r="A11" s="247" t="s">
        <v>1335</v>
      </c>
      <c r="B11" s="683">
        <v>75398635234</v>
      </c>
      <c r="C11" s="247" t="s">
        <v>1188</v>
      </c>
      <c r="D11" s="247" t="s">
        <v>1053</v>
      </c>
      <c r="E11" s="252">
        <v>52790730.659999996</v>
      </c>
      <c r="F11" s="253">
        <v>6825.7989778691745</v>
      </c>
      <c r="G11" s="560"/>
      <c r="H11" s="560"/>
      <c r="I11" s="560"/>
      <c r="J11" s="560"/>
      <c r="K11" s="560"/>
      <c r="L11" s="560"/>
    </row>
    <row r="12" spans="1:12" ht="12.75" customHeight="1">
      <c r="A12" s="247" t="s">
        <v>1055</v>
      </c>
      <c r="B12" s="683">
        <v>45897406091</v>
      </c>
      <c r="C12" s="673" t="s">
        <v>1189</v>
      </c>
      <c r="D12" s="247" t="s">
        <v>1053</v>
      </c>
      <c r="E12" s="252">
        <v>4432931.2300000004</v>
      </c>
      <c r="F12" s="253">
        <v>39.772201625415953</v>
      </c>
      <c r="G12" s="560"/>
      <c r="H12" s="560"/>
      <c r="I12" s="560"/>
      <c r="J12" s="560"/>
      <c r="K12" s="560"/>
      <c r="L12" s="560"/>
    </row>
    <row r="13" spans="1:12" ht="12.75" customHeight="1">
      <c r="A13" s="247" t="s">
        <v>751</v>
      </c>
      <c r="B13" s="683">
        <v>48815690681</v>
      </c>
      <c r="C13" s="247" t="s">
        <v>1190</v>
      </c>
      <c r="D13" s="247" t="s">
        <v>1053</v>
      </c>
      <c r="E13" s="259">
        <v>8259131.1100000003</v>
      </c>
      <c r="F13" s="260">
        <v>1009.2508931863032</v>
      </c>
      <c r="G13" s="560"/>
      <c r="H13" s="560"/>
      <c r="I13" s="560"/>
      <c r="J13" s="560"/>
      <c r="K13" s="560"/>
      <c r="L13" s="560"/>
    </row>
    <row r="14" spans="1:12" ht="12.75" customHeight="1">
      <c r="A14" s="247" t="s">
        <v>1040</v>
      </c>
      <c r="B14" s="683">
        <v>81393286204</v>
      </c>
      <c r="C14" s="247" t="s">
        <v>1191</v>
      </c>
      <c r="D14" s="247" t="s">
        <v>265</v>
      </c>
      <c r="E14" s="257">
        <v>16725817.941199999</v>
      </c>
      <c r="F14" s="262">
        <v>58.43104412744799</v>
      </c>
      <c r="G14" s="560"/>
      <c r="H14" s="560"/>
      <c r="I14" s="560"/>
      <c r="J14" s="560"/>
      <c r="K14" s="560"/>
      <c r="L14" s="560"/>
    </row>
    <row r="15" spans="1:12" ht="18.75" customHeight="1">
      <c r="A15" s="451" t="s">
        <v>553</v>
      </c>
      <c r="B15" s="472"/>
      <c r="C15" s="473"/>
      <c r="D15" s="452"/>
      <c r="E15" s="454">
        <f>SUM(E6:E14)</f>
        <v>382935374.21120012</v>
      </c>
      <c r="F15" s="455"/>
    </row>
    <row r="16" spans="1:12" ht="12.75" customHeight="1">
      <c r="A16" s="36" t="s">
        <v>554</v>
      </c>
    </row>
    <row r="17" spans="1:6" ht="12.75" customHeight="1">
      <c r="A17" s="79" t="s">
        <v>1334</v>
      </c>
    </row>
    <row r="18" spans="1:6" ht="12.75" customHeight="1">
      <c r="A18" s="89"/>
    </row>
    <row r="19" spans="1:6" ht="12.75" customHeight="1">
      <c r="A19" s="444" t="s">
        <v>1036</v>
      </c>
      <c r="F19" s="542" t="s">
        <v>1253</v>
      </c>
    </row>
    <row r="20" spans="1:6" ht="12.75" customHeight="1">
      <c r="A20" s="122" t="s">
        <v>1037</v>
      </c>
      <c r="F20" s="543" t="s">
        <v>1254</v>
      </c>
    </row>
    <row r="21" spans="1:6" ht="12.75" customHeight="1">
      <c r="A21" s="89"/>
    </row>
    <row r="22" spans="1:6" ht="12.75" customHeight="1">
      <c r="A22" s="89"/>
      <c r="F22" s="644" t="s">
        <v>728</v>
      </c>
    </row>
    <row r="23" spans="1:6" ht="22.5">
      <c r="A23" s="430" t="s">
        <v>1034</v>
      </c>
      <c r="B23" s="430" t="s">
        <v>1219</v>
      </c>
      <c r="C23" s="430" t="s">
        <v>1220</v>
      </c>
      <c r="D23" s="430" t="s">
        <v>684</v>
      </c>
      <c r="E23" s="430" t="s">
        <v>685</v>
      </c>
      <c r="F23" s="430" t="s">
        <v>702</v>
      </c>
    </row>
    <row r="24" spans="1:6" ht="12.75" customHeight="1">
      <c r="A24" s="247" t="s">
        <v>1051</v>
      </c>
      <c r="B24" s="683" t="s">
        <v>1252</v>
      </c>
      <c r="C24" s="247" t="s">
        <v>1192</v>
      </c>
      <c r="D24" s="247" t="s">
        <v>749</v>
      </c>
      <c r="E24" s="257">
        <v>8490821.6789999995</v>
      </c>
      <c r="F24" s="253">
        <v>1.0096494876086466</v>
      </c>
    </row>
    <row r="25" spans="1:6" ht="12.75" customHeight="1">
      <c r="A25" s="247" t="s">
        <v>750</v>
      </c>
      <c r="B25" s="683">
        <v>34464772270</v>
      </c>
      <c r="C25" s="247" t="s">
        <v>1193</v>
      </c>
      <c r="D25" s="247" t="s">
        <v>1053</v>
      </c>
      <c r="E25" s="257">
        <v>15656678.890000001</v>
      </c>
      <c r="F25" s="253">
        <v>1079.3206653494506</v>
      </c>
    </row>
    <row r="26" spans="1:6" ht="12.75" customHeight="1">
      <c r="A26" s="247" t="s">
        <v>752</v>
      </c>
      <c r="B26" s="683">
        <v>23551463350</v>
      </c>
      <c r="C26" s="247" t="s">
        <v>1194</v>
      </c>
      <c r="D26" s="247" t="s">
        <v>1053</v>
      </c>
      <c r="E26" s="257">
        <v>13572914.9</v>
      </c>
      <c r="F26" s="253">
        <v>565.20283073907979</v>
      </c>
    </row>
    <row r="27" spans="1:6" ht="12.75" customHeight="1">
      <c r="A27" s="247" t="s">
        <v>1052</v>
      </c>
      <c r="B27" s="683">
        <v>84595320778</v>
      </c>
      <c r="C27" s="247" t="s">
        <v>1195</v>
      </c>
      <c r="D27" s="247" t="s">
        <v>1053</v>
      </c>
      <c r="E27" s="252">
        <v>3039869.58</v>
      </c>
      <c r="F27" s="253">
        <v>1724.509663710159</v>
      </c>
    </row>
    <row r="28" spans="1:6" ht="12.75" customHeight="1">
      <c r="A28" s="247" t="s">
        <v>1010</v>
      </c>
      <c r="B28" s="683">
        <v>34988643147</v>
      </c>
      <c r="C28" s="247" t="s">
        <v>1196</v>
      </c>
      <c r="D28" s="247" t="s">
        <v>1053</v>
      </c>
      <c r="E28" s="252">
        <v>22056414.170000002</v>
      </c>
      <c r="F28" s="253">
        <v>1354.901942379724</v>
      </c>
    </row>
    <row r="29" spans="1:6" ht="18.75" customHeight="1">
      <c r="A29" s="451" t="s">
        <v>553</v>
      </c>
      <c r="B29" s="472"/>
      <c r="C29" s="473"/>
      <c r="D29" s="452"/>
      <c r="E29" s="454">
        <f>SUM(E24:E28)</f>
        <v>62816699.218999997</v>
      </c>
      <c r="F29" s="455"/>
    </row>
    <row r="30" spans="1:6" ht="12.75" customHeight="1">
      <c r="A30" s="36" t="s">
        <v>554</v>
      </c>
    </row>
    <row r="31" spans="1:6" ht="12.75" customHeight="1">
      <c r="A31" s="79" t="s">
        <v>682</v>
      </c>
    </row>
    <row r="32" spans="1:6" ht="12.75" customHeight="1">
      <c r="A32" s="79"/>
    </row>
    <row r="33" spans="1:6" ht="12.75" customHeight="1">
      <c r="A33" s="444" t="s">
        <v>1293</v>
      </c>
      <c r="F33" s="542" t="s">
        <v>1253</v>
      </c>
    </row>
    <row r="34" spans="1:6" ht="12.75" customHeight="1">
      <c r="A34" s="122" t="s">
        <v>1292</v>
      </c>
      <c r="F34" s="543" t="s">
        <v>1254</v>
      </c>
    </row>
    <row r="35" spans="1:6" ht="12.75" customHeight="1">
      <c r="A35" s="122"/>
    </row>
    <row r="36" spans="1:6" ht="12.75" customHeight="1">
      <c r="A36" s="79"/>
      <c r="F36" s="711" t="s">
        <v>728</v>
      </c>
    </row>
    <row r="37" spans="1:6" ht="47.25" customHeight="1">
      <c r="A37" s="468" t="s">
        <v>727</v>
      </c>
      <c r="B37" s="430" t="s">
        <v>1222</v>
      </c>
      <c r="C37" s="430" t="s">
        <v>1220</v>
      </c>
      <c r="D37" s="468" t="s">
        <v>732</v>
      </c>
      <c r="E37" s="468" t="s">
        <v>730</v>
      </c>
      <c r="F37" s="468" t="s">
        <v>734</v>
      </c>
    </row>
    <row r="38" spans="1:6">
      <c r="A38" s="267" t="s">
        <v>1045</v>
      </c>
      <c r="B38" s="247">
        <v>8269700991</v>
      </c>
      <c r="C38" s="247" t="s">
        <v>1210</v>
      </c>
      <c r="D38" s="267" t="s">
        <v>666</v>
      </c>
      <c r="E38" s="268">
        <v>1097287313.8</v>
      </c>
      <c r="F38" s="269">
        <v>285.34313573185909</v>
      </c>
    </row>
    <row r="39" spans="1:6">
      <c r="A39" s="36" t="s">
        <v>554</v>
      </c>
    </row>
    <row r="40" spans="1:6">
      <c r="A40" s="533" t="s">
        <v>1272</v>
      </c>
    </row>
    <row r="41" spans="1:6" ht="12.75" customHeight="1">
      <c r="A41" s="546" t="s">
        <v>706</v>
      </c>
      <c r="B41" s="645"/>
      <c r="C41" s="645"/>
      <c r="D41" s="645"/>
      <c r="E41" s="645"/>
      <c r="F41" s="645"/>
    </row>
    <row r="42" spans="1:6" ht="21.75" customHeight="1">
      <c r="A42" s="821" t="s">
        <v>707</v>
      </c>
      <c r="B42" s="821"/>
      <c r="C42" s="821"/>
      <c r="D42" s="821"/>
      <c r="E42" s="821"/>
      <c r="F42" s="821"/>
    </row>
    <row r="43" spans="1:6" ht="12.75" customHeight="1">
      <c r="A43" s="89"/>
    </row>
    <row r="44" spans="1:6" ht="12.75" customHeight="1">
      <c r="A44" s="474" t="s">
        <v>897</v>
      </c>
      <c r="E44" s="475"/>
      <c r="F44" s="542" t="s">
        <v>1253</v>
      </c>
    </row>
    <row r="45" spans="1:6" ht="12.75" customHeight="1">
      <c r="A45" s="544" t="s">
        <v>898</v>
      </c>
      <c r="E45" s="90"/>
      <c r="F45" s="543" t="s">
        <v>1254</v>
      </c>
    </row>
    <row r="46" spans="1:6" ht="12.75" customHeight="1"/>
    <row r="47" spans="1:6" ht="12.75" customHeight="1">
      <c r="F47" s="540" t="s">
        <v>728</v>
      </c>
    </row>
    <row r="48" spans="1:6" ht="35.25" customHeight="1">
      <c r="A48" s="468" t="s">
        <v>733</v>
      </c>
      <c r="B48" s="430" t="s">
        <v>1219</v>
      </c>
      <c r="C48" s="430" t="s">
        <v>1220</v>
      </c>
      <c r="D48" s="468" t="s">
        <v>732</v>
      </c>
      <c r="E48" s="468" t="s">
        <v>730</v>
      </c>
      <c r="F48" s="430" t="s">
        <v>702</v>
      </c>
    </row>
    <row r="49" spans="1:8" ht="12.75" customHeight="1">
      <c r="A49" s="272" t="s">
        <v>277</v>
      </c>
      <c r="B49" s="683">
        <v>40266711905</v>
      </c>
      <c r="C49" s="272" t="s">
        <v>1197</v>
      </c>
      <c r="D49" s="272" t="s">
        <v>278</v>
      </c>
      <c r="E49" s="273">
        <v>23357717.129999999</v>
      </c>
      <c r="F49" s="274">
        <v>127.190686009601</v>
      </c>
    </row>
    <row r="50" spans="1:8" ht="12.75" customHeight="1">
      <c r="A50" s="272" t="s">
        <v>279</v>
      </c>
      <c r="B50" s="683">
        <v>92162729453</v>
      </c>
      <c r="C50" s="272" t="s">
        <v>1198</v>
      </c>
      <c r="D50" s="275" t="s">
        <v>280</v>
      </c>
      <c r="E50" s="273">
        <v>49464767.770000003</v>
      </c>
      <c r="F50" s="274">
        <v>343.96089999999998</v>
      </c>
    </row>
    <row r="51" spans="1:8" ht="18.75" customHeight="1">
      <c r="A51" s="451" t="s">
        <v>553</v>
      </c>
      <c r="B51" s="472"/>
      <c r="C51" s="473"/>
      <c r="D51" s="469"/>
      <c r="E51" s="470">
        <f>SUM(E49:E50)</f>
        <v>72822484.900000006</v>
      </c>
      <c r="F51" s="471"/>
    </row>
    <row r="52" spans="1:8" ht="12.75" customHeight="1">
      <c r="A52" s="67" t="s">
        <v>308</v>
      </c>
    </row>
    <row r="53" spans="1:8" ht="12.75" customHeight="1">
      <c r="A53" s="79" t="s">
        <v>682</v>
      </c>
    </row>
    <row r="54" spans="1:8" ht="12.75" customHeight="1"/>
    <row r="55" spans="1:8" ht="12.75" customHeight="1">
      <c r="A55" s="474" t="s">
        <v>969</v>
      </c>
      <c r="E55" s="475"/>
      <c r="H55" s="542" t="s">
        <v>1253</v>
      </c>
    </row>
    <row r="56" spans="1:8" ht="12.75" customHeight="1">
      <c r="A56" s="544" t="s">
        <v>1204</v>
      </c>
      <c r="E56" s="90"/>
      <c r="H56" s="543" t="s">
        <v>1254</v>
      </c>
    </row>
    <row r="57" spans="1:8" ht="12.75" customHeight="1">
      <c r="A57" s="545"/>
    </row>
    <row r="58" spans="1:8" ht="12.75" customHeight="1">
      <c r="H58" s="540" t="s">
        <v>729</v>
      </c>
    </row>
    <row r="59" spans="1:8" ht="66.75" customHeight="1">
      <c r="A59" s="468" t="s">
        <v>731</v>
      </c>
      <c r="B59" s="430" t="s">
        <v>1219</v>
      </c>
      <c r="C59" s="430" t="s">
        <v>1220</v>
      </c>
      <c r="D59" s="468" t="s">
        <v>732</v>
      </c>
      <c r="E59" s="468" t="s">
        <v>686</v>
      </c>
      <c r="F59" s="468" t="s">
        <v>1205</v>
      </c>
      <c r="G59" s="468" t="s">
        <v>730</v>
      </c>
      <c r="H59" s="430" t="s">
        <v>702</v>
      </c>
    </row>
    <row r="60" spans="1:8" ht="12.75" customHeight="1">
      <c r="A60" s="272" t="s">
        <v>281</v>
      </c>
      <c r="B60" s="683">
        <v>50454412454</v>
      </c>
      <c r="C60" s="272" t="s">
        <v>1199</v>
      </c>
      <c r="D60" s="275" t="s">
        <v>282</v>
      </c>
      <c r="E60" s="279">
        <v>155000000</v>
      </c>
      <c r="F60" s="279">
        <v>77500000</v>
      </c>
      <c r="G60" s="277">
        <v>12368167.470000001</v>
      </c>
      <c r="H60" s="278">
        <v>0.77434462426479422</v>
      </c>
    </row>
    <row r="61" spans="1:8" ht="12.75" customHeight="1">
      <c r="A61" s="272" t="s">
        <v>283</v>
      </c>
      <c r="B61" s="683">
        <v>79640747340</v>
      </c>
      <c r="C61" s="272" t="s">
        <v>1200</v>
      </c>
      <c r="D61" s="272" t="s">
        <v>278</v>
      </c>
      <c r="E61" s="276">
        <v>380000000</v>
      </c>
      <c r="F61" s="276">
        <v>190000000</v>
      </c>
      <c r="G61" s="277">
        <v>266279345.28</v>
      </c>
      <c r="H61" s="278">
        <v>160.52933329570695</v>
      </c>
    </row>
    <row r="62" spans="1:8" ht="12.75" customHeight="1">
      <c r="A62" s="272" t="s">
        <v>1056</v>
      </c>
      <c r="B62" s="683">
        <v>37735093339</v>
      </c>
      <c r="C62" s="272" t="s">
        <v>1201</v>
      </c>
      <c r="D62" s="272" t="s">
        <v>278</v>
      </c>
      <c r="E62" s="276">
        <v>600000000</v>
      </c>
      <c r="F62" s="276">
        <v>300000000</v>
      </c>
      <c r="G62" s="277">
        <v>111556916.04000001</v>
      </c>
      <c r="H62" s="278">
        <v>8.1689712324213293</v>
      </c>
    </row>
    <row r="63" spans="1:8" ht="12.75" customHeight="1">
      <c r="A63" s="272" t="s">
        <v>285</v>
      </c>
      <c r="B63" s="683">
        <v>61196386099</v>
      </c>
      <c r="C63" s="272" t="s">
        <v>1202</v>
      </c>
      <c r="D63" s="272" t="s">
        <v>286</v>
      </c>
      <c r="E63" s="276">
        <v>340000000</v>
      </c>
      <c r="F63" s="276">
        <v>170000000</v>
      </c>
      <c r="G63" s="277">
        <v>222052621.5596</v>
      </c>
      <c r="H63" s="278">
        <v>3.4866913947915594</v>
      </c>
    </row>
    <row r="64" spans="1:8" ht="12.75" customHeight="1">
      <c r="A64" s="272" t="s">
        <v>284</v>
      </c>
      <c r="B64" s="683">
        <v>48379655657</v>
      </c>
      <c r="C64" s="272" t="s">
        <v>1203</v>
      </c>
      <c r="D64" s="275" t="s">
        <v>280</v>
      </c>
      <c r="E64" s="279">
        <v>540000000</v>
      </c>
      <c r="F64" s="279">
        <v>262500000</v>
      </c>
      <c r="G64" s="277">
        <v>259191862.55000001</v>
      </c>
      <c r="H64" s="278">
        <v>225.39733643344636</v>
      </c>
    </row>
    <row r="65" spans="1:8" ht="18.75" customHeight="1">
      <c r="A65" s="451" t="s">
        <v>553</v>
      </c>
      <c r="B65" s="472"/>
      <c r="C65" s="473"/>
      <c r="D65" s="472"/>
      <c r="E65" s="473"/>
      <c r="F65" s="473"/>
      <c r="G65" s="470">
        <f>SUM(G60:G64)</f>
        <v>871448912.89960003</v>
      </c>
      <c r="H65" s="471"/>
    </row>
    <row r="66" spans="1:8" ht="12.75" customHeight="1">
      <c r="A66" s="67" t="s">
        <v>308</v>
      </c>
    </row>
    <row r="67" spans="1:8" ht="12.75" customHeight="1">
      <c r="A67" s="79" t="s">
        <v>682</v>
      </c>
      <c r="E67" s="78"/>
    </row>
    <row r="68" spans="1:8" ht="12.75" customHeight="1">
      <c r="A68" s="539" t="s">
        <v>1221</v>
      </c>
    </row>
    <row r="70" spans="1:8">
      <c r="A70" s="546" t="s">
        <v>705</v>
      </c>
    </row>
    <row r="71" spans="1:8" ht="21" customHeight="1">
      <c r="A71" s="822" t="s">
        <v>704</v>
      </c>
      <c r="B71" s="822"/>
      <c r="C71" s="822"/>
      <c r="D71" s="822"/>
      <c r="E71" s="822"/>
      <c r="F71" s="822"/>
    </row>
    <row r="72" spans="1:8" ht="12.75" customHeight="1">
      <c r="A72" s="547"/>
    </row>
    <row r="73" spans="1:8" ht="12.75" customHeight="1">
      <c r="A73" s="74" t="s">
        <v>305</v>
      </c>
    </row>
    <row r="74" spans="1:8" ht="12.75" customHeight="1">
      <c r="H74" s="53" t="s">
        <v>677</v>
      </c>
    </row>
    <row r="75" spans="1:8" ht="12.75" customHeight="1"/>
    <row r="76" spans="1:8" ht="12.75" customHeight="1">
      <c r="A76" s="548"/>
    </row>
    <row r="77" spans="1:8" ht="12.75" customHeight="1">
      <c r="A77" s="546"/>
    </row>
    <row r="78" spans="1:8" ht="12.75" customHeight="1">
      <c r="A78" s="546"/>
    </row>
    <row r="79" spans="1:8" ht="12.75" customHeight="1">
      <c r="A79" s="546"/>
    </row>
    <row r="80" spans="1:8" ht="12.75" customHeight="1">
      <c r="A80" s="547"/>
    </row>
    <row r="81" spans="1:1" ht="12.75" customHeight="1">
      <c r="A81" s="547"/>
    </row>
    <row r="82" spans="1:1" ht="12.75" customHeight="1">
      <c r="A82" s="547"/>
    </row>
    <row r="83" spans="1:1" ht="12.75" customHeight="1">
      <c r="A83" s="547"/>
    </row>
    <row r="84" spans="1:1" ht="12.75" customHeight="1"/>
    <row r="85" spans="1:1" ht="12.75" customHeight="1"/>
  </sheetData>
  <sortState ref="A6:D15">
    <sortCondition ref="B6"/>
  </sortState>
  <mergeCells count="2">
    <mergeCell ref="A42:F42"/>
    <mergeCell ref="A71:F71"/>
  </mergeCells>
  <hyperlinks>
    <hyperlink ref="A73" location="'2 Sadržaj'!A1" display="Sadržaj / Contents"/>
  </hyperlinks>
  <pageMargins left="0.7" right="0.7" top="0.75" bottom="0.75" header="0.3" footer="0.3"/>
  <pageSetup paperSize="9" scale="64" orientation="portrait" r:id="rId1"/>
  <rowBreaks count="1" manualBreakCount="1">
    <brk id="74" max="7" man="1"/>
  </rowBreaks>
  <ignoredErrors>
    <ignoredError sqref="B2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57" t="s">
        <v>899</v>
      </c>
      <c r="F1" s="466" t="str">
        <f>Naslovnica!A20</f>
        <v>Rujan 2016.</v>
      </c>
    </row>
    <row r="2" spans="1:6" ht="12.75" customHeight="1">
      <c r="A2" s="119" t="s">
        <v>1073</v>
      </c>
      <c r="F2" s="558" t="str">
        <f>Naslovnica!A24</f>
        <v>September 2016</v>
      </c>
    </row>
    <row r="3" spans="1:6" ht="12.75" customHeight="1"/>
    <row r="4" spans="1:6" ht="12.75" customHeight="1">
      <c r="F4" s="562" t="s">
        <v>728</v>
      </c>
    </row>
    <row r="5" spans="1:6" ht="54.75">
      <c r="A5" s="468" t="s">
        <v>1042</v>
      </c>
      <c r="B5" s="430" t="s">
        <v>1222</v>
      </c>
      <c r="C5" s="430" t="s">
        <v>1220</v>
      </c>
      <c r="D5" s="468" t="s">
        <v>732</v>
      </c>
      <c r="E5" s="468" t="s">
        <v>730</v>
      </c>
      <c r="F5" s="468" t="s">
        <v>734</v>
      </c>
    </row>
    <row r="6" spans="1:6">
      <c r="A6" s="267" t="s">
        <v>756</v>
      </c>
      <c r="B6" s="683" t="s">
        <v>1251</v>
      </c>
      <c r="C6" s="247" t="s">
        <v>1206</v>
      </c>
      <c r="D6" s="674" t="s">
        <v>246</v>
      </c>
      <c r="E6" s="268">
        <v>28818833.800000001</v>
      </c>
      <c r="F6" s="564">
        <v>757.86212527907912</v>
      </c>
    </row>
    <row r="7" spans="1:6">
      <c r="A7" s="267" t="s">
        <v>1041</v>
      </c>
      <c r="B7" s="683">
        <v>66839822146</v>
      </c>
      <c r="C7" s="247" t="s">
        <v>1207</v>
      </c>
      <c r="D7" s="674" t="s">
        <v>246</v>
      </c>
      <c r="E7" s="268">
        <v>21853412.489999998</v>
      </c>
      <c r="F7" s="564">
        <v>750.93465219430698</v>
      </c>
    </row>
    <row r="8" spans="1:6">
      <c r="A8" s="451" t="s">
        <v>553</v>
      </c>
      <c r="B8" s="472"/>
      <c r="C8" s="473"/>
      <c r="D8" s="462"/>
      <c r="E8" s="463">
        <f>SUM(E6:E7)</f>
        <v>50672246.289999999</v>
      </c>
      <c r="F8" s="464"/>
    </row>
    <row r="9" spans="1:6" ht="12.75" customHeight="1">
      <c r="A9" s="36" t="s">
        <v>555</v>
      </c>
    </row>
    <row r="10" spans="1:6" ht="12.75" customHeight="1"/>
    <row r="11" spans="1:6" ht="12.75" customHeight="1">
      <c r="A11" s="457" t="s">
        <v>1290</v>
      </c>
      <c r="F11" s="466" t="str">
        <f>'5 Tablica 3,4'!A8</f>
        <v>Kolovoz 2016.</v>
      </c>
    </row>
    <row r="12" spans="1:6" ht="12.75" customHeight="1">
      <c r="A12" s="119" t="s">
        <v>1291</v>
      </c>
      <c r="F12" s="558" t="str">
        <f>'5 Tablica 3,4'!B8</f>
        <v>August 2016</v>
      </c>
    </row>
    <row r="13" spans="1:6" ht="12.75" customHeight="1"/>
    <row r="14" spans="1:6" ht="12.75" customHeight="1">
      <c r="F14" s="64" t="s">
        <v>728</v>
      </c>
    </row>
    <row r="15" spans="1:6" ht="54.75">
      <c r="A15" s="468" t="s">
        <v>727</v>
      </c>
      <c r="B15" s="430" t="s">
        <v>1222</v>
      </c>
      <c r="C15" s="430" t="s">
        <v>1220</v>
      </c>
      <c r="D15" s="468" t="s">
        <v>732</v>
      </c>
      <c r="E15" s="468" t="s">
        <v>730</v>
      </c>
      <c r="F15" s="468" t="s">
        <v>734</v>
      </c>
    </row>
    <row r="16" spans="1:6">
      <c r="A16" s="267" t="s">
        <v>1043</v>
      </c>
      <c r="B16" s="683" t="s">
        <v>1250</v>
      </c>
      <c r="C16" s="247" t="s">
        <v>1208</v>
      </c>
      <c r="D16" s="674" t="s">
        <v>307</v>
      </c>
      <c r="E16" s="268">
        <v>263206198.97999999</v>
      </c>
      <c r="F16" s="269">
        <v>86.398583181953356</v>
      </c>
    </row>
    <row r="17" spans="1:6" ht="15" customHeight="1">
      <c r="A17" s="267" t="s">
        <v>988</v>
      </c>
      <c r="B17" s="683">
        <v>75111210338</v>
      </c>
      <c r="C17" s="247" t="s">
        <v>1209</v>
      </c>
      <c r="D17" s="675" t="s">
        <v>1000</v>
      </c>
      <c r="E17" s="268">
        <v>20133075.7755</v>
      </c>
      <c r="F17" s="269">
        <v>39.78868730335968</v>
      </c>
    </row>
    <row r="18" spans="1:6">
      <c r="A18" s="451" t="s">
        <v>1082</v>
      </c>
      <c r="B18" s="430"/>
      <c r="C18" s="430"/>
      <c r="D18" s="656"/>
      <c r="E18" s="463">
        <f>SUM(E16:E17)</f>
        <v>283339274.75549996</v>
      </c>
      <c r="F18" s="657"/>
    </row>
    <row r="19" spans="1:6" ht="12.75" customHeight="1">
      <c r="A19" s="36" t="s">
        <v>555</v>
      </c>
    </row>
    <row r="20" spans="1:6" ht="12.75" customHeight="1"/>
    <row r="21" spans="1:6" ht="12.75" customHeight="1">
      <c r="A21" s="465" t="s">
        <v>900</v>
      </c>
      <c r="F21" s="466" t="str">
        <f>'5 Tablica 3,4'!A8</f>
        <v>Kolovoz 2016.</v>
      </c>
    </row>
    <row r="22" spans="1:6" ht="12.75" customHeight="1">
      <c r="A22" s="557" t="s">
        <v>1074</v>
      </c>
      <c r="F22" s="558" t="str">
        <f>'5 Tablica 3,4'!B8</f>
        <v>August 2016</v>
      </c>
    </row>
    <row r="23" spans="1:6" ht="12.75" customHeight="1"/>
    <row r="24" spans="1:6" ht="12.75" customHeight="1">
      <c r="F24" s="64" t="s">
        <v>728</v>
      </c>
    </row>
    <row r="25" spans="1:6" ht="54.75">
      <c r="A25" s="468" t="s">
        <v>727</v>
      </c>
      <c r="B25" s="430" t="s">
        <v>1222</v>
      </c>
      <c r="C25" s="430" t="s">
        <v>1220</v>
      </c>
      <c r="D25" s="468" t="s">
        <v>732</v>
      </c>
      <c r="E25" s="468" t="s">
        <v>730</v>
      </c>
      <c r="F25" s="468" t="s">
        <v>734</v>
      </c>
    </row>
    <row r="26" spans="1:6" ht="15" customHeight="1">
      <c r="A26" s="267" t="s">
        <v>1044</v>
      </c>
      <c r="B26" s="683">
        <v>56903349567</v>
      </c>
      <c r="C26" s="247" t="s">
        <v>1211</v>
      </c>
      <c r="D26" s="674" t="s">
        <v>1000</v>
      </c>
      <c r="E26" s="268">
        <v>71927570.151899993</v>
      </c>
      <c r="F26" s="269">
        <v>35.906836832733283</v>
      </c>
    </row>
    <row r="27" spans="1:6" ht="12.75" customHeight="1">
      <c r="A27" s="36" t="s">
        <v>555</v>
      </c>
    </row>
    <row r="28" spans="1:6" ht="12.75" customHeight="1">
      <c r="A28" s="51"/>
    </row>
    <row r="29" spans="1:6" ht="19.5" customHeight="1">
      <c r="A29" s="823" t="s">
        <v>706</v>
      </c>
      <c r="B29" s="823"/>
      <c r="C29" s="823"/>
      <c r="D29" s="823"/>
    </row>
    <row r="30" spans="1:6" ht="21.75" customHeight="1">
      <c r="A30" s="821" t="s">
        <v>707</v>
      </c>
      <c r="B30" s="821"/>
      <c r="C30" s="821"/>
      <c r="D30" s="821"/>
      <c r="E30" s="89"/>
      <c r="F30" s="89"/>
    </row>
    <row r="31" spans="1:6" ht="12.75" customHeight="1">
      <c r="A31" s="51"/>
    </row>
    <row r="32" spans="1:6" ht="12.75" customHeight="1"/>
    <row r="33" spans="1:5" ht="12.75" customHeight="1">
      <c r="A33" s="467" t="s">
        <v>901</v>
      </c>
      <c r="E33" s="352" t="str">
        <f>Naslovnica!A20</f>
        <v>Rujan 2016.</v>
      </c>
    </row>
    <row r="34" spans="1:5" ht="12.75" customHeight="1">
      <c r="A34" s="557" t="s">
        <v>902</v>
      </c>
      <c r="E34" s="112" t="str">
        <f>Naslovnica!A24</f>
        <v>September 2016</v>
      </c>
    </row>
    <row r="35" spans="1:5" ht="12.75" customHeight="1"/>
    <row r="36" spans="1:5" ht="12.75" customHeight="1">
      <c r="E36" s="76" t="s">
        <v>729</v>
      </c>
    </row>
    <row r="37" spans="1:5" ht="22.5" customHeight="1">
      <c r="A37" s="468" t="s">
        <v>735</v>
      </c>
      <c r="B37" s="430" t="s">
        <v>1222</v>
      </c>
      <c r="C37" s="430" t="s">
        <v>1220</v>
      </c>
      <c r="D37" s="468" t="s">
        <v>732</v>
      </c>
      <c r="E37" s="468" t="s">
        <v>730</v>
      </c>
    </row>
    <row r="38" spans="1:5" ht="22.5" customHeight="1">
      <c r="A38" s="270" t="s">
        <v>274</v>
      </c>
      <c r="B38" s="683">
        <v>39146857475</v>
      </c>
      <c r="C38" s="247" t="s">
        <v>1212</v>
      </c>
      <c r="D38" s="676" t="s">
        <v>1355</v>
      </c>
      <c r="E38" s="271">
        <v>789169777.13999999</v>
      </c>
    </row>
    <row r="39" spans="1:5" ht="15" customHeight="1">
      <c r="A39" s="270" t="s">
        <v>275</v>
      </c>
      <c r="B39" s="683">
        <v>76591684374</v>
      </c>
      <c r="C39" s="247" t="s">
        <v>1213</v>
      </c>
      <c r="D39" s="676" t="s">
        <v>276</v>
      </c>
      <c r="E39" s="271">
        <v>191477893.59316665</v>
      </c>
    </row>
    <row r="40" spans="1:5" ht="12.75" customHeight="1">
      <c r="A40" s="36" t="s">
        <v>555</v>
      </c>
    </row>
    <row r="41" spans="1:5" ht="12.75" customHeight="1"/>
    <row r="42" spans="1:5">
      <c r="A42" s="539" t="s">
        <v>1223</v>
      </c>
      <c r="B42" s="655"/>
      <c r="C42" s="655"/>
      <c r="D42" s="655"/>
    </row>
    <row r="43" spans="1:5">
      <c r="B43" s="89"/>
      <c r="C43" s="89"/>
      <c r="D43" s="89"/>
    </row>
    <row r="44" spans="1:5" ht="12.75" customHeight="1">
      <c r="A44" s="74" t="s">
        <v>305</v>
      </c>
    </row>
    <row r="45" spans="1:5" ht="12.75" customHeight="1"/>
    <row r="46" spans="1:5" ht="12.75" customHeight="1"/>
    <row r="47" spans="1:5" ht="12.75" customHeight="1"/>
    <row r="48" spans="1:5" ht="12.75" customHeight="1"/>
    <row r="49" spans="6:6" ht="12.75" customHeight="1"/>
    <row r="50" spans="6:6" ht="12.75" customHeight="1"/>
    <row r="51" spans="6:6" ht="12.75" customHeight="1"/>
    <row r="52" spans="6:6" ht="12.75" customHeight="1"/>
    <row r="53" spans="6:6" ht="12.75" customHeight="1"/>
    <row r="54" spans="6:6" ht="12.75" customHeight="1">
      <c r="F54" s="53" t="s">
        <v>687</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4"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91" t="s">
        <v>425</v>
      </c>
      <c r="B1" s="492"/>
      <c r="C1" s="492"/>
      <c r="D1" s="492"/>
      <c r="E1" s="522"/>
      <c r="F1" s="504"/>
      <c r="G1" s="493" t="s">
        <v>1297</v>
      </c>
    </row>
    <row r="2" spans="1:7" ht="15" customHeight="1">
      <c r="A2" s="494" t="s">
        <v>426</v>
      </c>
      <c r="B2" s="492"/>
      <c r="C2" s="492"/>
      <c r="D2" s="492"/>
      <c r="E2" s="523"/>
      <c r="F2" s="504"/>
      <c r="G2" s="495" t="s">
        <v>1298</v>
      </c>
    </row>
    <row r="3" spans="1:7" ht="12.75" customHeight="1">
      <c r="A3" s="68" t="s">
        <v>287</v>
      </c>
    </row>
    <row r="4" spans="1:7" ht="12.75" customHeight="1"/>
    <row r="5" spans="1:7" ht="12.75" customHeight="1">
      <c r="A5" s="477" t="s">
        <v>903</v>
      </c>
    </row>
    <row r="6" spans="1:7" ht="12.75" customHeight="1">
      <c r="A6" s="69" t="s">
        <v>904</v>
      </c>
    </row>
    <row r="7" spans="1:7" ht="12.75" customHeight="1"/>
    <row r="8" spans="1:7" ht="34.5" customHeight="1">
      <c r="A8" s="476" t="s">
        <v>288</v>
      </c>
      <c r="B8" s="824" t="s">
        <v>586</v>
      </c>
      <c r="C8" s="824"/>
    </row>
    <row r="9" spans="1:7" ht="12.75" customHeight="1">
      <c r="A9" s="650" t="s">
        <v>1046</v>
      </c>
      <c r="B9" s="280">
        <v>21</v>
      </c>
      <c r="C9" s="281"/>
      <c r="D9" s="77"/>
      <c r="F9" s="77"/>
    </row>
    <row r="10" spans="1:7" ht="12.75" customHeight="1">
      <c r="A10" s="651" t="s">
        <v>1063</v>
      </c>
      <c r="B10" s="280">
        <v>21</v>
      </c>
      <c r="C10" s="281"/>
      <c r="F10" s="87"/>
    </row>
    <row r="11" spans="1:7" ht="12.75" customHeight="1">
      <c r="A11" s="650" t="s">
        <v>1084</v>
      </c>
      <c r="B11" s="280">
        <v>21</v>
      </c>
      <c r="C11" s="281"/>
      <c r="F11" s="87"/>
    </row>
    <row r="12" spans="1:7" ht="12.75" customHeight="1">
      <c r="A12" s="652" t="s">
        <v>1226</v>
      </c>
      <c r="B12" s="280">
        <v>21</v>
      </c>
      <c r="C12" s="281"/>
    </row>
    <row r="13" spans="1:7" ht="12.75" customHeight="1">
      <c r="A13" s="652" t="s">
        <v>1255</v>
      </c>
      <c r="B13" s="280">
        <v>20</v>
      </c>
      <c r="C13" s="281"/>
    </row>
    <row r="14" spans="1:7" ht="12.75" customHeight="1">
      <c r="A14" s="27" t="s">
        <v>292</v>
      </c>
    </row>
    <row r="15" spans="1:7" ht="12.75" customHeight="1"/>
    <row r="16" spans="1:7" ht="12.75" customHeight="1">
      <c r="A16" s="477" t="s">
        <v>905</v>
      </c>
    </row>
    <row r="17" spans="1:9" ht="12.75" customHeight="1">
      <c r="A17" s="69" t="s">
        <v>906</v>
      </c>
    </row>
    <row r="18" spans="1:9" ht="12.75" customHeight="1">
      <c r="E18" s="826" t="s">
        <v>588</v>
      </c>
      <c r="F18" s="826"/>
      <c r="G18" s="826"/>
    </row>
    <row r="19" spans="1:9" ht="73.5" customHeight="1">
      <c r="A19" s="824" t="s">
        <v>611</v>
      </c>
      <c r="B19" s="824" t="s">
        <v>583</v>
      </c>
      <c r="C19" s="825"/>
      <c r="D19" s="825"/>
      <c r="E19" s="824" t="s">
        <v>1303</v>
      </c>
      <c r="F19" s="796"/>
      <c r="G19" s="796"/>
    </row>
    <row r="20" spans="1:9" ht="27.75" customHeight="1">
      <c r="A20" s="824"/>
      <c r="B20" s="529" t="s">
        <v>1304</v>
      </c>
      <c r="C20" s="529" t="s">
        <v>1255</v>
      </c>
      <c r="D20" s="412" t="s">
        <v>1030</v>
      </c>
      <c r="E20" s="529" t="s">
        <v>1304</v>
      </c>
      <c r="F20" s="529" t="s">
        <v>1255</v>
      </c>
      <c r="G20" s="641" t="s">
        <v>1030</v>
      </c>
    </row>
    <row r="21" spans="1:9" ht="16.5" customHeight="1">
      <c r="A21" s="282" t="s">
        <v>289</v>
      </c>
      <c r="B21" s="283">
        <v>52361</v>
      </c>
      <c r="C21" s="283">
        <v>51948</v>
      </c>
      <c r="D21" s="284">
        <v>-7.8875498940050807E-3</v>
      </c>
      <c r="E21" s="283">
        <v>3383223.3723299997</v>
      </c>
      <c r="F21" s="283">
        <v>3352287.9728800002</v>
      </c>
      <c r="G21" s="285">
        <v>-9.1437649973121569E-3</v>
      </c>
      <c r="H21" s="77"/>
      <c r="I21" s="142"/>
    </row>
    <row r="22" spans="1:9" ht="16.5" customHeight="1">
      <c r="A22" s="282" t="s">
        <v>290</v>
      </c>
      <c r="B22" s="283">
        <v>58196</v>
      </c>
      <c r="C22" s="283">
        <v>62270</v>
      </c>
      <c r="D22" s="284">
        <v>7.0004811327238986E-2</v>
      </c>
      <c r="E22" s="283">
        <v>9942731.1575799994</v>
      </c>
      <c r="F22" s="283">
        <v>10600876.29046</v>
      </c>
      <c r="G22" s="285">
        <v>6.6193596351868875E-2</v>
      </c>
    </row>
    <row r="23" spans="1:9" ht="16.5" customHeight="1">
      <c r="A23" s="282" t="s">
        <v>291</v>
      </c>
      <c r="B23" s="283">
        <v>1754</v>
      </c>
      <c r="C23" s="283">
        <v>1143</v>
      </c>
      <c r="D23" s="284">
        <v>-0.34834663625997719</v>
      </c>
      <c r="E23" s="283">
        <v>106645.44256</v>
      </c>
      <c r="F23" s="283">
        <v>62481.691530000004</v>
      </c>
      <c r="G23" s="285">
        <v>-0.41411756536293559</v>
      </c>
    </row>
    <row r="24" spans="1:9" ht="16.5" customHeight="1">
      <c r="A24" s="286" t="s">
        <v>129</v>
      </c>
      <c r="B24" s="287">
        <v>112311</v>
      </c>
      <c r="C24" s="287">
        <v>115361</v>
      </c>
      <c r="D24" s="288">
        <v>2.7156734424945018E-2</v>
      </c>
      <c r="E24" s="287">
        <v>13432599.972469999</v>
      </c>
      <c r="F24" s="287">
        <v>14015645.95487</v>
      </c>
      <c r="G24" s="289">
        <v>4.3405296338381985E-2</v>
      </c>
    </row>
    <row r="25" spans="1:9" ht="12.75" customHeight="1">
      <c r="A25" s="27" t="s">
        <v>292</v>
      </c>
    </row>
    <row r="26" spans="1:9" ht="69" customHeight="1">
      <c r="A26" s="827" t="s">
        <v>1302</v>
      </c>
      <c r="B26" s="827"/>
      <c r="C26" s="827"/>
      <c r="D26" s="827"/>
      <c r="E26" s="827"/>
      <c r="F26" s="827"/>
      <c r="G26" s="827"/>
    </row>
    <row r="27" spans="1:9" ht="23.25" customHeight="1">
      <c r="A27" s="828" t="s">
        <v>1309</v>
      </c>
      <c r="B27" s="829"/>
      <c r="C27" s="829"/>
      <c r="D27" s="829"/>
      <c r="E27" s="829"/>
      <c r="F27" s="829"/>
      <c r="G27" s="829"/>
    </row>
    <row r="28" spans="1:9" ht="12.75" customHeight="1"/>
    <row r="29" spans="1:9" ht="12.75" customHeight="1">
      <c r="A29" s="477" t="s">
        <v>907</v>
      </c>
    </row>
    <row r="30" spans="1:9" ht="12.75" customHeight="1">
      <c r="A30" s="69" t="s">
        <v>908</v>
      </c>
    </row>
    <row r="31" spans="1:9" ht="12.75" customHeight="1">
      <c r="E31" s="826" t="s">
        <v>588</v>
      </c>
      <c r="F31" s="826"/>
      <c r="G31" s="826"/>
    </row>
    <row r="32" spans="1:9" ht="78" customHeight="1">
      <c r="A32" s="824" t="s">
        <v>611</v>
      </c>
      <c r="B32" s="824" t="s">
        <v>584</v>
      </c>
      <c r="C32" s="825"/>
      <c r="D32" s="478"/>
      <c r="E32" s="824" t="s">
        <v>1305</v>
      </c>
      <c r="F32" s="796"/>
      <c r="G32" s="796"/>
    </row>
    <row r="33" spans="1:9" ht="32.25" customHeight="1">
      <c r="A33" s="824"/>
      <c r="B33" s="529" t="s">
        <v>1307</v>
      </c>
      <c r="C33" s="529" t="s">
        <v>1308</v>
      </c>
      <c r="D33" s="641" t="s">
        <v>1030</v>
      </c>
      <c r="E33" s="529" t="s">
        <v>1307</v>
      </c>
      <c r="F33" s="529" t="s">
        <v>1308</v>
      </c>
      <c r="G33" s="641" t="s">
        <v>1030</v>
      </c>
    </row>
    <row r="34" spans="1:9" ht="16.5" customHeight="1">
      <c r="A34" s="282" t="s">
        <v>289</v>
      </c>
      <c r="B34" s="283">
        <v>11061</v>
      </c>
      <c r="C34" s="283">
        <v>13627</v>
      </c>
      <c r="D34" s="284">
        <v>0.23198625802368683</v>
      </c>
      <c r="E34" s="283">
        <v>821786.46225999994</v>
      </c>
      <c r="F34" s="283">
        <v>900065.23262999998</v>
      </c>
      <c r="G34" s="290">
        <v>9.5254392673645563E-2</v>
      </c>
      <c r="H34" s="77"/>
      <c r="I34" s="77"/>
    </row>
    <row r="35" spans="1:9" ht="16.5" customHeight="1">
      <c r="A35" s="282" t="s">
        <v>290</v>
      </c>
      <c r="B35" s="283">
        <v>9507</v>
      </c>
      <c r="C35" s="283">
        <v>13134</v>
      </c>
      <c r="D35" s="284">
        <v>0.38150836225938783</v>
      </c>
      <c r="E35" s="283">
        <v>1786386.0829400001</v>
      </c>
      <c r="F35" s="283">
        <v>2556864.2626999998</v>
      </c>
      <c r="G35" s="290">
        <v>0.4313055207483264</v>
      </c>
      <c r="H35" s="77"/>
    </row>
    <row r="36" spans="1:9" ht="16.5" customHeight="1">
      <c r="A36" s="286" t="s">
        <v>129</v>
      </c>
      <c r="B36" s="287">
        <v>20568</v>
      </c>
      <c r="C36" s="287">
        <v>26761</v>
      </c>
      <c r="D36" s="288">
        <v>0.30109879424348501</v>
      </c>
      <c r="E36" s="287">
        <v>2608172.5452000001</v>
      </c>
      <c r="F36" s="287">
        <v>3456929.4953299998</v>
      </c>
      <c r="G36" s="291">
        <v>0.32542208593216954</v>
      </c>
    </row>
    <row r="37" spans="1:9" ht="12.75" customHeight="1">
      <c r="A37" s="27" t="s">
        <v>292</v>
      </c>
    </row>
    <row r="38" spans="1:9" ht="70.5" customHeight="1">
      <c r="A38" s="827" t="s">
        <v>1306</v>
      </c>
      <c r="B38" s="827"/>
      <c r="C38" s="827"/>
      <c r="D38" s="827"/>
      <c r="E38" s="827"/>
      <c r="F38" s="827"/>
      <c r="G38" s="827"/>
    </row>
    <row r="39" spans="1:9" ht="24.75" customHeight="1">
      <c r="A39" s="828" t="s">
        <v>1309</v>
      </c>
      <c r="B39" s="829"/>
      <c r="C39" s="829"/>
      <c r="D39" s="829"/>
      <c r="E39" s="829"/>
      <c r="F39" s="829"/>
      <c r="G39" s="829"/>
    </row>
    <row r="40" spans="1:9" ht="12.75" customHeight="1"/>
    <row r="41" spans="1:9" ht="12.75" customHeight="1"/>
    <row r="42" spans="1:9" ht="12.75" customHeight="1"/>
    <row r="43" spans="1:9" ht="12.75" customHeight="1"/>
    <row r="44" spans="1:9" ht="12.75" customHeight="1">
      <c r="A44" s="74" t="s">
        <v>305</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80" t="s">
        <v>909</v>
      </c>
    </row>
    <row r="2" spans="1:6" ht="12.75" customHeight="1">
      <c r="A2" s="52" t="s">
        <v>910</v>
      </c>
    </row>
    <row r="3" spans="1:6" ht="12.75" customHeight="1"/>
    <row r="4" spans="1:6" ht="12.75" customHeight="1">
      <c r="E4" s="107" t="s">
        <v>446</v>
      </c>
      <c r="F4" s="134"/>
    </row>
    <row r="5" spans="1:6" ht="22.5" customHeight="1">
      <c r="A5" s="824" t="s">
        <v>331</v>
      </c>
      <c r="B5" s="479" t="s">
        <v>585</v>
      </c>
      <c r="C5" s="479" t="s">
        <v>585</v>
      </c>
      <c r="D5" s="831" t="s">
        <v>329</v>
      </c>
      <c r="E5" s="831" t="s">
        <v>330</v>
      </c>
    </row>
    <row r="6" spans="1:6" ht="22.5" customHeight="1">
      <c r="A6" s="830"/>
      <c r="B6" s="530" t="s">
        <v>1310</v>
      </c>
      <c r="C6" s="530" t="s">
        <v>1255</v>
      </c>
      <c r="D6" s="831"/>
      <c r="E6" s="831"/>
    </row>
    <row r="7" spans="1:6" ht="12.75" customHeight="1">
      <c r="A7" s="292" t="s">
        <v>373</v>
      </c>
      <c r="B7" s="293">
        <v>13105189.66876</v>
      </c>
      <c r="C7" s="293">
        <v>13890476.300899999</v>
      </c>
      <c r="D7" s="294">
        <v>5.9921805940127415E-2</v>
      </c>
      <c r="E7" s="293">
        <v>785286.63213999942</v>
      </c>
      <c r="F7" s="77"/>
    </row>
    <row r="8" spans="1:6" ht="12.75" customHeight="1">
      <c r="A8" s="295" t="s">
        <v>362</v>
      </c>
      <c r="B8" s="296">
        <v>10141.636140000001</v>
      </c>
      <c r="C8" s="296">
        <v>11647.060230000001</v>
      </c>
      <c r="D8" s="297">
        <v>0.14843996266661569</v>
      </c>
      <c r="E8" s="296">
        <v>1505.4240900000004</v>
      </c>
      <c r="F8" s="87"/>
    </row>
    <row r="9" spans="1:6" ht="12.75" customHeight="1">
      <c r="A9" s="295" t="s">
        <v>363</v>
      </c>
      <c r="B9" s="296">
        <v>5593750.6160000004</v>
      </c>
      <c r="C9" s="296">
        <v>5691471.2017099997</v>
      </c>
      <c r="D9" s="297">
        <v>1.7469599990833647E-2</v>
      </c>
      <c r="E9" s="296">
        <v>97720.585709999315</v>
      </c>
      <c r="F9" s="87"/>
    </row>
    <row r="10" spans="1:6" ht="12.75" customHeight="1">
      <c r="A10" s="295" t="s">
        <v>364</v>
      </c>
      <c r="B10" s="296">
        <v>154189.66719000001</v>
      </c>
      <c r="C10" s="296">
        <v>271431.48910000001</v>
      </c>
      <c r="D10" s="297">
        <v>0.76037405130091451</v>
      </c>
      <c r="E10" s="296">
        <v>117241.82191</v>
      </c>
    </row>
    <row r="11" spans="1:6" ht="12.75" customHeight="1">
      <c r="A11" s="295" t="s">
        <v>365</v>
      </c>
      <c r="B11" s="296">
        <v>7207914.1307499995</v>
      </c>
      <c r="C11" s="296">
        <v>7778303.63638</v>
      </c>
      <c r="D11" s="297">
        <v>7.913378201838403E-2</v>
      </c>
      <c r="E11" s="296">
        <v>570389.50563000049</v>
      </c>
    </row>
    <row r="12" spans="1:6" ht="12.75" customHeight="1">
      <c r="A12" s="295" t="s">
        <v>366</v>
      </c>
      <c r="B12" s="296">
        <v>139193.61868000001</v>
      </c>
      <c r="C12" s="296">
        <v>137622.91347999999</v>
      </c>
      <c r="D12" s="297">
        <v>-1.128431902910009E-2</v>
      </c>
      <c r="E12" s="296">
        <v>-1570.7052000000258</v>
      </c>
    </row>
    <row r="13" spans="1:6" ht="12.75" customHeight="1">
      <c r="A13" s="292" t="s">
        <v>374</v>
      </c>
      <c r="B13" s="293">
        <v>4559098.1760499999</v>
      </c>
      <c r="C13" s="293">
        <v>4561055.6195700001</v>
      </c>
      <c r="D13" s="294">
        <v>4.2934884146235528E-4</v>
      </c>
      <c r="E13" s="293">
        <v>1957.4435200002044</v>
      </c>
    </row>
    <row r="14" spans="1:6" ht="12.75" customHeight="1">
      <c r="A14" s="295" t="s">
        <v>367</v>
      </c>
      <c r="B14" s="296">
        <v>647511.93385999999</v>
      </c>
      <c r="C14" s="296">
        <v>471094.01204</v>
      </c>
      <c r="D14" s="297">
        <v>-0.27245508938858215</v>
      </c>
      <c r="E14" s="296">
        <v>-176417.92181999999</v>
      </c>
    </row>
    <row r="15" spans="1:6" ht="12.75" customHeight="1">
      <c r="A15" s="295" t="s">
        <v>368</v>
      </c>
      <c r="B15" s="296">
        <v>3207520.5495300004</v>
      </c>
      <c r="C15" s="296">
        <v>3575640.7379600001</v>
      </c>
      <c r="D15" s="297">
        <v>0.11476783476381483</v>
      </c>
      <c r="E15" s="296">
        <v>368120.18842999963</v>
      </c>
    </row>
    <row r="16" spans="1:6" ht="12.75" customHeight="1">
      <c r="A16" s="295" t="s">
        <v>369</v>
      </c>
      <c r="B16" s="296">
        <v>385462.98731</v>
      </c>
      <c r="C16" s="296">
        <v>275018.47813</v>
      </c>
      <c r="D16" s="297">
        <v>-0.28652429108888078</v>
      </c>
      <c r="E16" s="296">
        <v>-110444.50917999999</v>
      </c>
    </row>
    <row r="17" spans="1:7" ht="12.75" customHeight="1">
      <c r="A17" s="295" t="s">
        <v>370</v>
      </c>
      <c r="B17" s="296">
        <v>318602.70535</v>
      </c>
      <c r="C17" s="296">
        <v>239302.39144000001</v>
      </c>
      <c r="D17" s="297">
        <v>-0.24890031559174894</v>
      </c>
      <c r="E17" s="296">
        <v>-79300.313909999997</v>
      </c>
    </row>
    <row r="18" spans="1:7" ht="22.5">
      <c r="A18" s="298" t="s">
        <v>379</v>
      </c>
      <c r="B18" s="296">
        <v>60542.533240000004</v>
      </c>
      <c r="C18" s="296">
        <v>71056.222670000003</v>
      </c>
      <c r="D18" s="297">
        <v>0.17365790407748716</v>
      </c>
      <c r="E18" s="296">
        <v>10513.689429999999</v>
      </c>
    </row>
    <row r="19" spans="1:7" ht="12.75" customHeight="1">
      <c r="A19" s="299" t="s">
        <v>382</v>
      </c>
      <c r="B19" s="293">
        <v>17724830.378049999</v>
      </c>
      <c r="C19" s="293">
        <v>18522588.143139999</v>
      </c>
      <c r="D19" s="294">
        <v>4.5007920982867274E-2</v>
      </c>
      <c r="E19" s="293">
        <v>797757.76508999988</v>
      </c>
    </row>
    <row r="20" spans="1:7" ht="12.75" customHeight="1">
      <c r="A20" s="295" t="s">
        <v>371</v>
      </c>
      <c r="B20" s="296">
        <v>10452446.48519</v>
      </c>
      <c r="C20" s="296">
        <v>10266665.664069999</v>
      </c>
      <c r="D20" s="297">
        <v>-1.7773907896417643E-2</v>
      </c>
      <c r="E20" s="296">
        <v>-185780.82112000138</v>
      </c>
    </row>
    <row r="21" spans="1:7" ht="12.75" customHeight="1">
      <c r="A21" s="292" t="s">
        <v>375</v>
      </c>
      <c r="B21" s="293">
        <v>1476526.8303699999</v>
      </c>
      <c r="C21" s="293">
        <v>2003094.56782</v>
      </c>
      <c r="D21" s="294">
        <v>0.35662591875695793</v>
      </c>
      <c r="E21" s="293">
        <v>526567.73745000013</v>
      </c>
    </row>
    <row r="22" spans="1:7" ht="12.75" customHeight="1">
      <c r="A22" s="292" t="s">
        <v>376</v>
      </c>
      <c r="B22" s="293">
        <v>116865.16584</v>
      </c>
      <c r="C22" s="293">
        <v>138062.74899000002</v>
      </c>
      <c r="D22" s="294">
        <v>0.18138495759310874</v>
      </c>
      <c r="E22" s="293">
        <v>21197.58315000002</v>
      </c>
    </row>
    <row r="23" spans="1:7" ht="12.75" customHeight="1">
      <c r="A23" s="292" t="s">
        <v>377</v>
      </c>
      <c r="B23" s="293">
        <v>11825371.291069999</v>
      </c>
      <c r="C23" s="293">
        <v>11535640.02846</v>
      </c>
      <c r="D23" s="294">
        <v>-2.450081739325952E-2</v>
      </c>
      <c r="E23" s="293">
        <v>-289731.26260999963</v>
      </c>
    </row>
    <row r="24" spans="1:7" ht="12.75" customHeight="1">
      <c r="A24" s="292" t="s">
        <v>378</v>
      </c>
      <c r="B24" s="293">
        <v>4009067.3306300002</v>
      </c>
      <c r="C24" s="293">
        <v>4506553.2144799996</v>
      </c>
      <c r="D24" s="294">
        <v>0.12409017929160659</v>
      </c>
      <c r="E24" s="293">
        <v>497485.8838499994</v>
      </c>
    </row>
    <row r="25" spans="1:7" ht="21.75">
      <c r="A25" s="300" t="s">
        <v>380</v>
      </c>
      <c r="B25" s="293">
        <v>296999.76013999997</v>
      </c>
      <c r="C25" s="293">
        <v>339237.58338999999</v>
      </c>
      <c r="D25" s="294">
        <v>0.14221500795182435</v>
      </c>
      <c r="E25" s="293">
        <v>42237.823250000016</v>
      </c>
    </row>
    <row r="26" spans="1:7">
      <c r="A26" s="299" t="s">
        <v>383</v>
      </c>
      <c r="B26" s="293">
        <v>17724830.378049999</v>
      </c>
      <c r="C26" s="293">
        <v>18522588.143139999</v>
      </c>
      <c r="D26" s="294">
        <v>4.5007920982867274E-2</v>
      </c>
      <c r="E26" s="293">
        <v>797757.76508999988</v>
      </c>
    </row>
    <row r="27" spans="1:7" ht="12.75" customHeight="1">
      <c r="A27" s="295" t="s">
        <v>372</v>
      </c>
      <c r="B27" s="296">
        <v>10452446.48519</v>
      </c>
      <c r="C27" s="296">
        <v>10266665.664069999</v>
      </c>
      <c r="D27" s="297">
        <v>-1.7773907896417643E-2</v>
      </c>
      <c r="E27" s="296">
        <v>-185780.82112000138</v>
      </c>
    </row>
    <row r="28" spans="1:7" ht="12.75" customHeight="1">
      <c r="A28" s="36" t="s">
        <v>273</v>
      </c>
    </row>
    <row r="29" spans="1:7" ht="12.75" customHeight="1">
      <c r="F29" s="131"/>
      <c r="G29" s="131"/>
    </row>
    <row r="30" spans="1:7" ht="26.25" customHeight="1">
      <c r="A30" s="537" t="s">
        <v>1311</v>
      </c>
      <c r="B30" s="537"/>
      <c r="C30" s="537"/>
      <c r="D30" s="537"/>
      <c r="E30" s="537"/>
    </row>
    <row r="31" spans="1:7" ht="12.75" customHeight="1"/>
    <row r="32" spans="1:7" ht="12.75" customHeight="1">
      <c r="A32" s="74" t="s">
        <v>305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355</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67" t="s">
        <v>911</v>
      </c>
    </row>
    <row r="2" spans="1:8" ht="12.75" customHeight="1">
      <c r="A2" s="66" t="s">
        <v>912</v>
      </c>
    </row>
    <row r="3" spans="1:8" ht="12.75" customHeight="1">
      <c r="E3" s="826" t="s">
        <v>588</v>
      </c>
      <c r="F3" s="826"/>
    </row>
    <row r="4" spans="1:8" ht="84.75" customHeight="1">
      <c r="A4" s="479" t="s">
        <v>293</v>
      </c>
      <c r="B4" s="831" t="s">
        <v>1312</v>
      </c>
      <c r="C4" s="831"/>
      <c r="D4" s="642" t="s">
        <v>1031</v>
      </c>
      <c r="E4" s="824" t="s">
        <v>1313</v>
      </c>
      <c r="F4" s="825"/>
      <c r="G4" s="642" t="s">
        <v>1031</v>
      </c>
    </row>
    <row r="5" spans="1:8" ht="15" customHeight="1" thickBot="1">
      <c r="A5" s="481"/>
      <c r="B5" s="529" t="s">
        <v>1315</v>
      </c>
      <c r="C5" s="529" t="s">
        <v>1255</v>
      </c>
      <c r="D5" s="531"/>
      <c r="E5" s="529" t="s">
        <v>1315</v>
      </c>
      <c r="F5" s="529" t="s">
        <v>1255</v>
      </c>
      <c r="G5" s="482"/>
    </row>
    <row r="6" spans="1:8" ht="12.75" customHeight="1">
      <c r="A6" s="483" t="s">
        <v>294</v>
      </c>
      <c r="B6" s="484"/>
      <c r="C6" s="484"/>
      <c r="D6" s="485"/>
      <c r="E6" s="484"/>
      <c r="F6" s="484"/>
      <c r="G6" s="485"/>
    </row>
    <row r="7" spans="1:8" ht="12.75" customHeight="1">
      <c r="A7" s="301" t="s">
        <v>599</v>
      </c>
      <c r="B7" s="302">
        <v>76</v>
      </c>
      <c r="C7" s="302">
        <v>66</v>
      </c>
      <c r="D7" s="303">
        <v>-0.13157894736842105</v>
      </c>
      <c r="E7" s="302">
        <v>678695.91324999998</v>
      </c>
      <c r="F7" s="304">
        <v>574193.62190000003</v>
      </c>
      <c r="G7" s="303">
        <v>-0.15397512981856748</v>
      </c>
      <c r="H7" s="77"/>
    </row>
    <row r="8" spans="1:8" ht="12.75" customHeight="1">
      <c r="A8" s="301" t="s">
        <v>598</v>
      </c>
      <c r="B8" s="302">
        <v>44352</v>
      </c>
      <c r="C8" s="302">
        <v>43467</v>
      </c>
      <c r="D8" s="303">
        <v>-1.9954004329004328E-2</v>
      </c>
      <c r="E8" s="302">
        <v>1862023.46423</v>
      </c>
      <c r="F8" s="304">
        <v>1924263.07173</v>
      </c>
      <c r="G8" s="303">
        <v>3.3425791186652842E-2</v>
      </c>
      <c r="H8" s="77"/>
    </row>
    <row r="9" spans="1:8" ht="12.75" customHeight="1">
      <c r="A9" s="305" t="s">
        <v>600</v>
      </c>
      <c r="B9" s="302">
        <v>5535</v>
      </c>
      <c r="C9" s="302">
        <v>6353</v>
      </c>
      <c r="D9" s="303">
        <v>0.14778681120144535</v>
      </c>
      <c r="E9" s="302">
        <v>371149.67733999999</v>
      </c>
      <c r="F9" s="304">
        <v>445648.56151999999</v>
      </c>
      <c r="G9" s="303">
        <v>0.20072463679324073</v>
      </c>
    </row>
    <row r="10" spans="1:8" ht="12.75" customHeight="1">
      <c r="A10" s="301" t="s">
        <v>587</v>
      </c>
      <c r="B10" s="302">
        <v>381</v>
      </c>
      <c r="C10" s="302">
        <v>332</v>
      </c>
      <c r="D10" s="303">
        <v>-0.12860892388451445</v>
      </c>
      <c r="E10" s="302">
        <v>197540.47637000002</v>
      </c>
      <c r="F10" s="304">
        <v>196541.9319</v>
      </c>
      <c r="G10" s="303">
        <v>-5.0548854004468175E-3</v>
      </c>
    </row>
    <row r="11" spans="1:8" ht="12.75" customHeight="1">
      <c r="A11" s="306" t="s">
        <v>662</v>
      </c>
      <c r="B11" s="302">
        <v>0</v>
      </c>
      <c r="C11" s="302">
        <v>0</v>
      </c>
      <c r="D11" s="303" t="s">
        <v>996</v>
      </c>
      <c r="E11" s="302">
        <v>0</v>
      </c>
      <c r="F11" s="304">
        <v>0</v>
      </c>
      <c r="G11" s="303" t="s">
        <v>996</v>
      </c>
    </row>
    <row r="12" spans="1:8" ht="29.25">
      <c r="A12" s="305" t="s">
        <v>663</v>
      </c>
      <c r="B12" s="302">
        <v>1678</v>
      </c>
      <c r="C12" s="302">
        <v>1428</v>
      </c>
      <c r="D12" s="303">
        <v>-0.14898688915375446</v>
      </c>
      <c r="E12" s="302">
        <v>272162.22884</v>
      </c>
      <c r="F12" s="304">
        <v>210822.28056000001</v>
      </c>
      <c r="G12" s="303">
        <v>-0.22538009238622453</v>
      </c>
      <c r="H12" s="87"/>
    </row>
    <row r="13" spans="1:8" ht="12.75" customHeight="1">
      <c r="A13" s="301" t="s">
        <v>998</v>
      </c>
      <c r="B13" s="302">
        <v>339</v>
      </c>
      <c r="C13" s="302">
        <v>302</v>
      </c>
      <c r="D13" s="303">
        <v>-0.10914454277286136</v>
      </c>
      <c r="E13" s="302">
        <v>1651.6123</v>
      </c>
      <c r="F13" s="304">
        <v>818.50527</v>
      </c>
      <c r="G13" s="303">
        <v>-0.50442045630200261</v>
      </c>
      <c r="H13" s="87"/>
    </row>
    <row r="14" spans="1:8" ht="22.5" customHeight="1">
      <c r="A14" s="307" t="s">
        <v>295</v>
      </c>
      <c r="B14" s="308">
        <v>52361</v>
      </c>
      <c r="C14" s="308">
        <v>51948</v>
      </c>
      <c r="D14" s="309">
        <v>-7.8875498940050807E-3</v>
      </c>
      <c r="E14" s="308">
        <v>3383223.3723300002</v>
      </c>
      <c r="F14" s="308">
        <v>3352287.9728800002</v>
      </c>
      <c r="G14" s="309">
        <v>-9.1437649973122922E-3</v>
      </c>
    </row>
    <row r="15" spans="1:8" ht="15" customHeight="1">
      <c r="A15" s="486" t="s">
        <v>296</v>
      </c>
      <c r="B15" s="487"/>
      <c r="C15" s="487"/>
      <c r="D15" s="488"/>
      <c r="E15" s="487"/>
      <c r="F15" s="487"/>
      <c r="G15" s="489"/>
    </row>
    <row r="16" spans="1:8" ht="12.75" customHeight="1">
      <c r="A16" s="301" t="s">
        <v>599</v>
      </c>
      <c r="B16" s="302">
        <v>729</v>
      </c>
      <c r="C16" s="302">
        <v>671</v>
      </c>
      <c r="D16" s="303">
        <v>-7.956104252400549E-2</v>
      </c>
      <c r="E16" s="302">
        <v>2878944.1608200003</v>
      </c>
      <c r="F16" s="302">
        <v>2497516.6643300001</v>
      </c>
      <c r="G16" s="303">
        <v>-0.13248867473044684</v>
      </c>
    </row>
    <row r="17" spans="1:7" ht="12.75" customHeight="1">
      <c r="A17" s="301" t="s">
        <v>598</v>
      </c>
      <c r="B17" s="302">
        <v>33575</v>
      </c>
      <c r="C17" s="302">
        <v>36142</v>
      </c>
      <c r="D17" s="303">
        <v>7.6455696202531648E-2</v>
      </c>
      <c r="E17" s="302">
        <v>2090325.90655</v>
      </c>
      <c r="F17" s="302">
        <v>2601149.9953299998</v>
      </c>
      <c r="G17" s="303">
        <v>0.24437533265953479</v>
      </c>
    </row>
    <row r="18" spans="1:7" ht="12.75" customHeight="1">
      <c r="A18" s="305" t="s">
        <v>600</v>
      </c>
      <c r="B18" s="302">
        <v>15118</v>
      </c>
      <c r="C18" s="302">
        <v>16692</v>
      </c>
      <c r="D18" s="303">
        <v>0.10411430083344357</v>
      </c>
      <c r="E18" s="302">
        <v>2391893.0231599999</v>
      </c>
      <c r="F18" s="302">
        <v>2883738.10286</v>
      </c>
      <c r="G18" s="303">
        <v>0.20563004906055923</v>
      </c>
    </row>
    <row r="19" spans="1:7" ht="12.75" customHeight="1">
      <c r="A19" s="301" t="s">
        <v>587</v>
      </c>
      <c r="B19" s="302">
        <v>587</v>
      </c>
      <c r="C19" s="302">
        <v>666</v>
      </c>
      <c r="D19" s="303">
        <v>0.13458262350936967</v>
      </c>
      <c r="E19" s="302">
        <v>251428.18194000001</v>
      </c>
      <c r="F19" s="302">
        <v>296775.25406000001</v>
      </c>
      <c r="G19" s="303">
        <v>0.18035795259745971</v>
      </c>
    </row>
    <row r="20" spans="1:7" ht="12.75" customHeight="1">
      <c r="A20" s="306" t="s">
        <v>662</v>
      </c>
      <c r="B20" s="302">
        <v>1</v>
      </c>
      <c r="C20" s="302">
        <v>2</v>
      </c>
      <c r="D20" s="303">
        <v>1</v>
      </c>
      <c r="E20" s="302">
        <v>0</v>
      </c>
      <c r="F20" s="302">
        <v>717.98024999999996</v>
      </c>
      <c r="G20" s="303" t="s">
        <v>996</v>
      </c>
    </row>
    <row r="21" spans="1:7" ht="29.25">
      <c r="A21" s="305" t="s">
        <v>663</v>
      </c>
      <c r="B21" s="302">
        <v>7213</v>
      </c>
      <c r="C21" s="302">
        <v>7164</v>
      </c>
      <c r="D21" s="303">
        <v>-6.7932898932483018E-3</v>
      </c>
      <c r="E21" s="302">
        <v>2255799.4540300001</v>
      </c>
      <c r="F21" s="302">
        <v>2258914.2468300001</v>
      </c>
      <c r="G21" s="303">
        <v>1.3807933122934931E-3</v>
      </c>
    </row>
    <row r="22" spans="1:7" ht="12.75" customHeight="1">
      <c r="A22" s="301" t="s">
        <v>998</v>
      </c>
      <c r="B22" s="302">
        <v>973</v>
      </c>
      <c r="C22" s="302">
        <v>933</v>
      </c>
      <c r="D22" s="303">
        <v>-4.1109969167523124E-2</v>
      </c>
      <c r="E22" s="302">
        <v>74340.431079999995</v>
      </c>
      <c r="F22" s="302">
        <v>62064.046799999996</v>
      </c>
      <c r="G22" s="303">
        <v>-0.16513738354286658</v>
      </c>
    </row>
    <row r="23" spans="1:7" ht="22.5" customHeight="1">
      <c r="A23" s="307" t="s">
        <v>295</v>
      </c>
      <c r="B23" s="308">
        <v>58196</v>
      </c>
      <c r="C23" s="310">
        <v>62270</v>
      </c>
      <c r="D23" s="309">
        <v>7.0004811327238986E-2</v>
      </c>
      <c r="E23" s="308">
        <v>9942731.1575800013</v>
      </c>
      <c r="F23" s="308">
        <v>10600876.290460002</v>
      </c>
      <c r="G23" s="309">
        <v>6.6193596351868861E-2</v>
      </c>
    </row>
    <row r="24" spans="1:7" ht="15" customHeight="1">
      <c r="A24" s="486" t="s">
        <v>297</v>
      </c>
      <c r="B24" s="487"/>
      <c r="C24" s="487"/>
      <c r="D24" s="488"/>
      <c r="E24" s="487"/>
      <c r="F24" s="487"/>
      <c r="G24" s="490"/>
    </row>
    <row r="25" spans="1:7" ht="12.75" customHeight="1">
      <c r="A25" s="301" t="s">
        <v>599</v>
      </c>
      <c r="B25" s="302">
        <v>285</v>
      </c>
      <c r="C25" s="302">
        <v>209</v>
      </c>
      <c r="D25" s="303">
        <v>-0.26666666666666666</v>
      </c>
      <c r="E25" s="302">
        <v>96119.661129999993</v>
      </c>
      <c r="F25" s="302">
        <v>60864.076569999997</v>
      </c>
      <c r="G25" s="303">
        <v>-0.36678848162310412</v>
      </c>
    </row>
    <row r="26" spans="1:7" ht="12.75" customHeight="1">
      <c r="A26" s="301" t="s">
        <v>598</v>
      </c>
      <c r="B26" s="302">
        <v>465</v>
      </c>
      <c r="C26" s="302">
        <v>240</v>
      </c>
      <c r="D26" s="303">
        <v>-0.4838709677419355</v>
      </c>
      <c r="E26" s="302">
        <v>1.73953</v>
      </c>
      <c r="F26" s="302">
        <v>1.7239500000000001</v>
      </c>
      <c r="G26" s="303">
        <v>-8.956442257391322E-3</v>
      </c>
    </row>
    <row r="27" spans="1:7" ht="12.75" customHeight="1">
      <c r="A27" s="305" t="s">
        <v>600</v>
      </c>
      <c r="B27" s="302">
        <v>515</v>
      </c>
      <c r="C27" s="302">
        <v>341</v>
      </c>
      <c r="D27" s="303">
        <v>-0.3378640776699029</v>
      </c>
      <c r="E27" s="302">
        <v>0.55010000000000003</v>
      </c>
      <c r="F27" s="302">
        <v>14.704450000000001</v>
      </c>
      <c r="G27" s="303">
        <v>25.730503544810034</v>
      </c>
    </row>
    <row r="28" spans="1:7" ht="12.75" customHeight="1">
      <c r="A28" s="301" t="s">
        <v>587</v>
      </c>
      <c r="B28" s="302">
        <v>50</v>
      </c>
      <c r="C28" s="302">
        <v>33</v>
      </c>
      <c r="D28" s="303">
        <v>-0.34</v>
      </c>
      <c r="E28" s="302">
        <v>8023.9681600000004</v>
      </c>
      <c r="F28" s="302">
        <v>371.76410999999996</v>
      </c>
      <c r="G28" s="303">
        <v>-0.95366829695894506</v>
      </c>
    </row>
    <row r="29" spans="1:7" ht="12.75" customHeight="1">
      <c r="A29" s="306" t="s">
        <v>664</v>
      </c>
      <c r="B29" s="302">
        <v>3</v>
      </c>
      <c r="C29" s="302">
        <v>0</v>
      </c>
      <c r="D29" s="303">
        <v>-1</v>
      </c>
      <c r="E29" s="302">
        <v>0</v>
      </c>
      <c r="F29" s="302">
        <v>0</v>
      </c>
      <c r="G29" s="303" t="s">
        <v>996</v>
      </c>
    </row>
    <row r="30" spans="1:7" ht="29.25">
      <c r="A30" s="305" t="s">
        <v>663</v>
      </c>
      <c r="B30" s="302">
        <v>435</v>
      </c>
      <c r="C30" s="302">
        <v>320</v>
      </c>
      <c r="D30" s="303">
        <v>-0.26436781609195403</v>
      </c>
      <c r="E30" s="302">
        <v>2499.5236400000003</v>
      </c>
      <c r="F30" s="302">
        <v>1229.42245</v>
      </c>
      <c r="G30" s="303">
        <v>-0.50813729851340794</v>
      </c>
    </row>
    <row r="31" spans="1:7" ht="12.75" customHeight="1">
      <c r="A31" s="301" t="s">
        <v>998</v>
      </c>
      <c r="B31" s="302">
        <v>1</v>
      </c>
      <c r="C31" s="302">
        <v>0</v>
      </c>
      <c r="D31" s="303">
        <v>-1</v>
      </c>
      <c r="E31" s="302">
        <v>0</v>
      </c>
      <c r="F31" s="302">
        <v>0</v>
      </c>
      <c r="G31" s="303" t="s">
        <v>996</v>
      </c>
    </row>
    <row r="32" spans="1:7" ht="22.5" customHeight="1">
      <c r="A32" s="307" t="s">
        <v>295</v>
      </c>
      <c r="B32" s="308">
        <v>1754</v>
      </c>
      <c r="C32" s="308">
        <v>1143</v>
      </c>
      <c r="D32" s="309">
        <v>-0.34834663625997719</v>
      </c>
      <c r="E32" s="308">
        <v>106645.44256</v>
      </c>
      <c r="F32" s="308">
        <v>62481.691529999989</v>
      </c>
      <c r="G32" s="309">
        <v>-0.41411756536293576</v>
      </c>
    </row>
    <row r="33" spans="1:8" ht="12.75" customHeight="1">
      <c r="A33" s="27" t="s">
        <v>299</v>
      </c>
    </row>
    <row r="34" spans="1:8" ht="72.75" customHeight="1">
      <c r="A34" s="833" t="s">
        <v>1314</v>
      </c>
      <c r="B34" s="833"/>
      <c r="C34" s="833"/>
      <c r="D34" s="833"/>
      <c r="E34" s="833"/>
      <c r="F34" s="833"/>
      <c r="G34" s="833"/>
    </row>
    <row r="35" spans="1:8" ht="25.5" customHeight="1">
      <c r="A35" s="828" t="s">
        <v>1309</v>
      </c>
      <c r="B35" s="829"/>
      <c r="C35" s="829"/>
      <c r="D35" s="829"/>
      <c r="E35" s="829"/>
      <c r="F35" s="829"/>
      <c r="G35" s="829"/>
    </row>
    <row r="36" spans="1:8" ht="12.75" customHeight="1"/>
    <row r="37" spans="1:8" ht="12.75" customHeight="1"/>
    <row r="38" spans="1:8" ht="12.75" customHeight="1">
      <c r="A38" s="467" t="s">
        <v>913</v>
      </c>
    </row>
    <row r="39" spans="1:8" ht="12.75" customHeight="1">
      <c r="A39" s="66" t="s">
        <v>914</v>
      </c>
    </row>
    <row r="40" spans="1:8" ht="12.75" customHeight="1">
      <c r="E40" s="826" t="s">
        <v>588</v>
      </c>
      <c r="F40" s="826"/>
    </row>
    <row r="41" spans="1:8" ht="85.5" customHeight="1">
      <c r="A41" s="479" t="s">
        <v>298</v>
      </c>
      <c r="B41" s="831" t="s">
        <v>1316</v>
      </c>
      <c r="C41" s="831"/>
      <c r="D41" s="642" t="s">
        <v>1031</v>
      </c>
      <c r="E41" s="824" t="s">
        <v>1317</v>
      </c>
      <c r="F41" s="825"/>
      <c r="G41" s="642" t="s">
        <v>1031</v>
      </c>
    </row>
    <row r="42" spans="1:8" ht="27" customHeight="1" thickBot="1">
      <c r="A42" s="481"/>
      <c r="B42" s="529" t="s">
        <v>1318</v>
      </c>
      <c r="C42" s="529" t="s">
        <v>1308</v>
      </c>
      <c r="D42" s="531"/>
      <c r="E42" s="529" t="s">
        <v>1318</v>
      </c>
      <c r="F42" s="529" t="s">
        <v>1308</v>
      </c>
      <c r="G42" s="482"/>
    </row>
    <row r="43" spans="1:8" ht="15" customHeight="1">
      <c r="A43" s="483" t="s">
        <v>294</v>
      </c>
      <c r="B43" s="484"/>
      <c r="C43" s="484"/>
      <c r="D43" s="485"/>
      <c r="E43" s="484"/>
      <c r="F43" s="484"/>
      <c r="G43" s="485"/>
    </row>
    <row r="44" spans="1:8" ht="12.75" customHeight="1">
      <c r="A44" s="301" t="s">
        <v>599</v>
      </c>
      <c r="B44" s="302">
        <v>11</v>
      </c>
      <c r="C44" s="302">
        <v>5</v>
      </c>
      <c r="D44" s="303">
        <v>-0.54545454545454541</v>
      </c>
      <c r="E44" s="302">
        <v>65825.958060000004</v>
      </c>
      <c r="F44" s="304">
        <v>23310.76196</v>
      </c>
      <c r="G44" s="303">
        <v>-0.64587280387545032</v>
      </c>
      <c r="H44" s="77"/>
    </row>
    <row r="45" spans="1:8" ht="12.75" customHeight="1">
      <c r="A45" s="301" t="s">
        <v>598</v>
      </c>
      <c r="B45" s="302">
        <v>10030</v>
      </c>
      <c r="C45" s="302">
        <v>12279</v>
      </c>
      <c r="D45" s="303">
        <v>0.22422731804586241</v>
      </c>
      <c r="E45" s="302">
        <v>576790.84074999997</v>
      </c>
      <c r="F45" s="304">
        <v>658432.56314999994</v>
      </c>
      <c r="G45" s="303">
        <v>0.14154476221196821</v>
      </c>
      <c r="H45" s="77"/>
    </row>
    <row r="46" spans="1:8" ht="12.75" customHeight="1">
      <c r="A46" s="305" t="s">
        <v>600</v>
      </c>
      <c r="B46" s="302">
        <v>882</v>
      </c>
      <c r="C46" s="302">
        <v>1195</v>
      </c>
      <c r="D46" s="303">
        <v>0.35487528344671204</v>
      </c>
      <c r="E46" s="302">
        <v>120555.16043</v>
      </c>
      <c r="F46" s="304">
        <v>139401.88075000001</v>
      </c>
      <c r="G46" s="303">
        <v>0.15633275467244143</v>
      </c>
    </row>
    <row r="47" spans="1:8" ht="12.75" customHeight="1">
      <c r="A47" s="301" t="s">
        <v>587</v>
      </c>
      <c r="B47" s="302">
        <v>41</v>
      </c>
      <c r="C47" s="302">
        <v>48</v>
      </c>
      <c r="D47" s="303">
        <v>0.17073170731707318</v>
      </c>
      <c r="E47" s="302">
        <v>40264.649210000003</v>
      </c>
      <c r="F47" s="304">
        <v>59990.694090000005</v>
      </c>
      <c r="G47" s="303">
        <v>0.48990976618519505</v>
      </c>
    </row>
    <row r="48" spans="1:8" ht="12.75" customHeight="1">
      <c r="A48" s="306" t="s">
        <v>664</v>
      </c>
      <c r="B48" s="302">
        <v>0</v>
      </c>
      <c r="C48" s="302">
        <v>0</v>
      </c>
      <c r="D48" s="303" t="s">
        <v>996</v>
      </c>
      <c r="E48" s="302">
        <v>0</v>
      </c>
      <c r="F48" s="304">
        <v>0</v>
      </c>
      <c r="G48" s="303" t="s">
        <v>996</v>
      </c>
    </row>
    <row r="49" spans="1:16" ht="34.5" customHeight="1">
      <c r="A49" s="305" t="s">
        <v>665</v>
      </c>
      <c r="B49" s="302">
        <v>71</v>
      </c>
      <c r="C49" s="302">
        <v>100</v>
      </c>
      <c r="D49" s="303">
        <v>0.40845070422535212</v>
      </c>
      <c r="E49" s="302">
        <v>18111.13522</v>
      </c>
      <c r="F49" s="304">
        <v>18929.33268</v>
      </c>
      <c r="G49" s="303">
        <v>4.5176486733778547E-2</v>
      </c>
    </row>
    <row r="50" spans="1:16" ht="12.75" customHeight="1">
      <c r="A50" s="301" t="s">
        <v>998</v>
      </c>
      <c r="B50" s="302">
        <v>26</v>
      </c>
      <c r="C50" s="302">
        <v>0</v>
      </c>
      <c r="D50" s="303">
        <v>-1</v>
      </c>
      <c r="E50" s="302">
        <v>238.71859000000001</v>
      </c>
      <c r="F50" s="304">
        <v>0</v>
      </c>
      <c r="G50" s="303">
        <v>-1</v>
      </c>
    </row>
    <row r="51" spans="1:16" ht="22.5" customHeight="1">
      <c r="A51" s="307" t="s">
        <v>295</v>
      </c>
      <c r="B51" s="308">
        <v>11061</v>
      </c>
      <c r="C51" s="308">
        <v>13627</v>
      </c>
      <c r="D51" s="325">
        <v>0.23198625802368683</v>
      </c>
      <c r="E51" s="308">
        <v>821786.46225999994</v>
      </c>
      <c r="F51" s="308">
        <v>900065.23262999998</v>
      </c>
      <c r="G51" s="325">
        <v>9.5254392673645563E-2</v>
      </c>
    </row>
    <row r="52" spans="1:16" ht="15" customHeight="1">
      <c r="A52" s="486" t="s">
        <v>296</v>
      </c>
      <c r="B52" s="487"/>
      <c r="C52" s="487"/>
      <c r="D52" s="488"/>
      <c r="E52" s="487"/>
      <c r="F52" s="487"/>
      <c r="G52" s="489"/>
    </row>
    <row r="53" spans="1:16" ht="12.75" customHeight="1">
      <c r="A53" s="301" t="s">
        <v>599</v>
      </c>
      <c r="B53" s="302">
        <v>10</v>
      </c>
      <c r="C53" s="302">
        <v>6</v>
      </c>
      <c r="D53" s="303">
        <v>-0.4</v>
      </c>
      <c r="E53" s="302">
        <v>42910.516309999999</v>
      </c>
      <c r="F53" s="304">
        <v>13474.87386</v>
      </c>
      <c r="G53" s="303">
        <v>-0.68597735430044748</v>
      </c>
    </row>
    <row r="54" spans="1:16">
      <c r="A54" s="301" t="s">
        <v>598</v>
      </c>
      <c r="B54" s="302">
        <v>5810</v>
      </c>
      <c r="C54" s="302">
        <v>8762</v>
      </c>
      <c r="D54" s="303">
        <v>0.50808950086058524</v>
      </c>
      <c r="E54" s="302">
        <v>680405.94773000001</v>
      </c>
      <c r="F54" s="304">
        <v>1106121.9613099999</v>
      </c>
      <c r="G54" s="303">
        <v>0.62567944181013146</v>
      </c>
    </row>
    <row r="55" spans="1:16" ht="12.75" customHeight="1">
      <c r="A55" s="305" t="s">
        <v>600</v>
      </c>
      <c r="B55" s="302">
        <v>2684</v>
      </c>
      <c r="C55" s="302">
        <v>3245</v>
      </c>
      <c r="D55" s="303">
        <v>0.20901639344262296</v>
      </c>
      <c r="E55" s="302">
        <v>718958.66685000004</v>
      </c>
      <c r="F55" s="304">
        <v>960651.45596000005</v>
      </c>
      <c r="G55" s="303">
        <v>0.33617063157321336</v>
      </c>
    </row>
    <row r="56" spans="1:16" ht="12.75" customHeight="1">
      <c r="A56" s="301" t="s">
        <v>587</v>
      </c>
      <c r="B56" s="302">
        <v>101</v>
      </c>
      <c r="C56" s="302">
        <v>164</v>
      </c>
      <c r="D56" s="303">
        <v>0.62376237623762376</v>
      </c>
      <c r="E56" s="302">
        <v>83808.506970000002</v>
      </c>
      <c r="F56" s="304">
        <v>114088.13486000001</v>
      </c>
      <c r="G56" s="303">
        <v>0.36129539810127942</v>
      </c>
    </row>
    <row r="57" spans="1:16" ht="12.75" customHeight="1">
      <c r="A57" s="306" t="s">
        <v>664</v>
      </c>
      <c r="B57" s="302">
        <v>0</v>
      </c>
      <c r="C57" s="302">
        <v>0</v>
      </c>
      <c r="D57" s="303" t="s">
        <v>996</v>
      </c>
      <c r="E57" s="302">
        <v>0</v>
      </c>
      <c r="F57" s="304">
        <v>0</v>
      </c>
      <c r="G57" s="303" t="s">
        <v>996</v>
      </c>
    </row>
    <row r="58" spans="1:16" ht="29.25">
      <c r="A58" s="305" t="s">
        <v>665</v>
      </c>
      <c r="B58" s="302">
        <v>725</v>
      </c>
      <c r="C58" s="302">
        <v>908</v>
      </c>
      <c r="D58" s="303">
        <v>0.2524137931034483</v>
      </c>
      <c r="E58" s="302">
        <v>237146.20634</v>
      </c>
      <c r="F58" s="304">
        <v>357398.22093999997</v>
      </c>
      <c r="G58" s="303">
        <v>0.50707964700726815</v>
      </c>
    </row>
    <row r="59" spans="1:16" ht="12.75" customHeight="1">
      <c r="A59" s="301" t="s">
        <v>998</v>
      </c>
      <c r="B59" s="302">
        <v>177</v>
      </c>
      <c r="C59" s="302">
        <v>49</v>
      </c>
      <c r="D59" s="303">
        <v>-0.7231638418079096</v>
      </c>
      <c r="E59" s="302">
        <v>23156.238730000001</v>
      </c>
      <c r="F59" s="304">
        <v>5129.6157699999994</v>
      </c>
      <c r="G59" s="303">
        <v>-0.77847802357667262</v>
      </c>
    </row>
    <row r="60" spans="1:16" ht="22.5" customHeight="1">
      <c r="A60" s="307" t="s">
        <v>295</v>
      </c>
      <c r="B60" s="308">
        <v>9507</v>
      </c>
      <c r="C60" s="308">
        <v>13134</v>
      </c>
      <c r="D60" s="325">
        <v>0.38150836225938783</v>
      </c>
      <c r="E60" s="308">
        <v>1786386.0829300003</v>
      </c>
      <c r="F60" s="308">
        <v>2556864.2626999998</v>
      </c>
      <c r="G60" s="325">
        <v>0.43130552075633855</v>
      </c>
    </row>
    <row r="61" spans="1:16" ht="12.75" customHeight="1">
      <c r="A61" s="27" t="s">
        <v>299</v>
      </c>
    </row>
    <row r="62" spans="1:16" ht="89.25" customHeight="1">
      <c r="A62" s="832" t="s">
        <v>1319</v>
      </c>
      <c r="B62" s="832"/>
      <c r="C62" s="832"/>
      <c r="D62" s="832"/>
      <c r="E62" s="832"/>
      <c r="F62" s="832"/>
      <c r="G62" s="832"/>
      <c r="J62" s="716"/>
      <c r="K62" s="716"/>
      <c r="L62" s="716"/>
      <c r="M62" s="716"/>
      <c r="N62" s="716"/>
      <c r="O62" s="716"/>
      <c r="P62" s="716"/>
    </row>
    <row r="63" spans="1:16" ht="22.5" customHeight="1">
      <c r="A63" s="828" t="s">
        <v>1309</v>
      </c>
      <c r="B63" s="829"/>
      <c r="C63" s="829"/>
      <c r="D63" s="829"/>
      <c r="E63" s="829"/>
      <c r="F63" s="829"/>
      <c r="G63" s="829"/>
    </row>
    <row r="64" spans="1:16" ht="12.75" customHeight="1"/>
    <row r="65" spans="1:1" ht="12.75" customHeight="1">
      <c r="A65" s="74" t="s">
        <v>305</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A35:G35"/>
    <mergeCell ref="B41:C41"/>
    <mergeCell ref="E41:F41"/>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6"/>
  <sheetViews>
    <sheetView showGridLines="0" zoomScaleNormal="100" workbookViewId="0"/>
  </sheetViews>
  <sheetFormatPr defaultRowHeight="15"/>
  <cols>
    <col min="1" max="1" width="39.7109375" customWidth="1"/>
    <col min="2" max="5" width="20.7109375" customWidth="1"/>
  </cols>
  <sheetData>
    <row r="1" spans="1:7" ht="12.75" customHeight="1">
      <c r="A1" s="477" t="s">
        <v>915</v>
      </c>
    </row>
    <row r="2" spans="1:7" ht="12.75" customHeight="1">
      <c r="A2" s="69" t="s">
        <v>916</v>
      </c>
    </row>
    <row r="3" spans="1:7">
      <c r="D3" s="106"/>
      <c r="E3" s="107" t="s">
        <v>446</v>
      </c>
    </row>
    <row r="4" spans="1:7" ht="57.75" customHeight="1">
      <c r="A4" s="824" t="s">
        <v>311</v>
      </c>
      <c r="B4" s="824" t="s">
        <v>1320</v>
      </c>
      <c r="C4" s="825"/>
      <c r="D4" s="824" t="s">
        <v>1321</v>
      </c>
      <c r="E4" s="796"/>
    </row>
    <row r="5" spans="1:7" ht="15.75" customHeight="1">
      <c r="A5" s="824"/>
      <c r="B5" s="529" t="s">
        <v>1307</v>
      </c>
      <c r="C5" s="529" t="s">
        <v>1308</v>
      </c>
      <c r="D5" s="529" t="s">
        <v>1307</v>
      </c>
      <c r="E5" s="529" t="s">
        <v>1308</v>
      </c>
    </row>
    <row r="6" spans="1:7">
      <c r="A6" s="311" t="s">
        <v>757</v>
      </c>
      <c r="B6" s="312">
        <v>465</v>
      </c>
      <c r="C6" s="312">
        <v>886</v>
      </c>
      <c r="D6" s="312">
        <v>68281.615150000012</v>
      </c>
      <c r="E6" s="312">
        <v>102798.53783</v>
      </c>
      <c r="F6" s="77"/>
      <c r="G6" s="77"/>
    </row>
    <row r="7" spans="1:7">
      <c r="A7" s="311" t="s">
        <v>758</v>
      </c>
      <c r="B7" s="312">
        <v>179</v>
      </c>
      <c r="C7" s="312">
        <v>114</v>
      </c>
      <c r="D7" s="312">
        <v>20103.94441</v>
      </c>
      <c r="E7" s="312">
        <v>15599.31336</v>
      </c>
      <c r="F7" s="77"/>
      <c r="G7" s="77"/>
    </row>
    <row r="8" spans="1:7">
      <c r="A8" s="311" t="s">
        <v>759</v>
      </c>
      <c r="B8" s="312">
        <v>364</v>
      </c>
      <c r="C8" s="312">
        <v>248</v>
      </c>
      <c r="D8" s="312">
        <v>53277.159400000004</v>
      </c>
      <c r="E8" s="312">
        <v>37834.434290000005</v>
      </c>
      <c r="F8" s="87"/>
      <c r="G8" s="77"/>
    </row>
    <row r="9" spans="1:7">
      <c r="A9" s="311" t="s">
        <v>760</v>
      </c>
      <c r="B9" s="312">
        <v>1338</v>
      </c>
      <c r="C9" s="312">
        <v>3300</v>
      </c>
      <c r="D9" s="312">
        <v>321218.29686</v>
      </c>
      <c r="E9" s="312">
        <v>720363.23838999995</v>
      </c>
      <c r="F9" s="87"/>
      <c r="G9" s="77"/>
    </row>
    <row r="10" spans="1:7">
      <c r="A10" s="311" t="s">
        <v>761</v>
      </c>
      <c r="B10" s="312">
        <v>0</v>
      </c>
      <c r="C10" s="312">
        <v>0</v>
      </c>
      <c r="D10" s="312">
        <v>0</v>
      </c>
      <c r="E10" s="312">
        <v>0</v>
      </c>
      <c r="F10" s="77"/>
      <c r="G10" s="77"/>
    </row>
    <row r="11" spans="1:7">
      <c r="A11" s="311" t="s">
        <v>762</v>
      </c>
      <c r="B11" s="312">
        <v>31</v>
      </c>
      <c r="C11" s="312">
        <v>427</v>
      </c>
      <c r="D11" s="312">
        <v>1199.02135</v>
      </c>
      <c r="E11" s="312">
        <v>37534.714599999999</v>
      </c>
      <c r="F11" s="77"/>
      <c r="G11" s="77"/>
    </row>
    <row r="12" spans="1:7">
      <c r="A12" s="311" t="s">
        <v>1019</v>
      </c>
      <c r="B12" s="312">
        <v>0</v>
      </c>
      <c r="C12" s="312">
        <v>2</v>
      </c>
      <c r="D12" s="312">
        <v>0</v>
      </c>
      <c r="E12" s="312">
        <v>536.28072999999995</v>
      </c>
      <c r="F12" s="77"/>
      <c r="G12" s="77"/>
    </row>
    <row r="13" spans="1:7">
      <c r="A13" s="311" t="s">
        <v>763</v>
      </c>
      <c r="B13" s="312">
        <v>280</v>
      </c>
      <c r="C13" s="312">
        <v>77</v>
      </c>
      <c r="D13" s="312">
        <v>80838.518710000004</v>
      </c>
      <c r="E13" s="312">
        <v>11963.125599999999</v>
      </c>
      <c r="F13" s="77"/>
      <c r="G13" s="77"/>
    </row>
    <row r="14" spans="1:7">
      <c r="A14" s="311" t="s">
        <v>764</v>
      </c>
      <c r="B14" s="312">
        <v>22</v>
      </c>
      <c r="C14" s="312">
        <v>17</v>
      </c>
      <c r="D14" s="312">
        <v>5443.0050000000001</v>
      </c>
      <c r="E14" s="312">
        <v>9041.9500000000007</v>
      </c>
      <c r="F14" s="77"/>
      <c r="G14" s="77"/>
    </row>
    <row r="15" spans="1:7">
      <c r="A15" s="311" t="s">
        <v>765</v>
      </c>
      <c r="B15" s="312">
        <v>1401</v>
      </c>
      <c r="C15" s="312">
        <v>1770</v>
      </c>
      <c r="D15" s="312">
        <v>188985.34974999999</v>
      </c>
      <c r="E15" s="312">
        <v>257392.58695999999</v>
      </c>
      <c r="F15" s="77"/>
      <c r="G15" s="77"/>
    </row>
    <row r="16" spans="1:7">
      <c r="A16" s="311" t="s">
        <v>766</v>
      </c>
      <c r="B16" s="312">
        <v>1206</v>
      </c>
      <c r="C16" s="312">
        <v>1606</v>
      </c>
      <c r="D16" s="312">
        <v>239514.61324000001</v>
      </c>
      <c r="E16" s="312">
        <v>354772.20481999998</v>
      </c>
      <c r="F16" s="77"/>
      <c r="G16" s="77"/>
    </row>
    <row r="17" spans="1:12">
      <c r="A17" s="311" t="s">
        <v>767</v>
      </c>
      <c r="B17" s="312">
        <v>0</v>
      </c>
      <c r="C17" s="312">
        <v>0</v>
      </c>
      <c r="D17" s="312">
        <v>0</v>
      </c>
      <c r="E17" s="312">
        <v>0</v>
      </c>
      <c r="F17" s="77"/>
      <c r="G17" s="77"/>
    </row>
    <row r="18" spans="1:12">
      <c r="A18" s="311" t="s">
        <v>768</v>
      </c>
      <c r="B18" s="312">
        <v>1281</v>
      </c>
      <c r="C18" s="312">
        <v>1958</v>
      </c>
      <c r="D18" s="312">
        <v>181231.65591</v>
      </c>
      <c r="E18" s="312">
        <v>385090.11205</v>
      </c>
      <c r="F18" s="77"/>
      <c r="G18" s="77"/>
    </row>
    <row r="19" spans="1:12">
      <c r="A19" s="311" t="s">
        <v>769</v>
      </c>
      <c r="B19" s="312">
        <v>805</v>
      </c>
      <c r="C19" s="312">
        <v>1159</v>
      </c>
      <c r="D19" s="312">
        <v>190683.26358</v>
      </c>
      <c r="E19" s="312">
        <v>163808.67358</v>
      </c>
      <c r="F19" s="77"/>
      <c r="G19" s="77"/>
    </row>
    <row r="20" spans="1:12">
      <c r="A20" s="311" t="s">
        <v>770</v>
      </c>
      <c r="B20" s="312">
        <v>4645</v>
      </c>
      <c r="C20" s="312">
        <v>5725</v>
      </c>
      <c r="D20" s="312">
        <v>290561.32427000004</v>
      </c>
      <c r="E20" s="312">
        <v>432686.08857000002</v>
      </c>
      <c r="F20" s="77"/>
      <c r="G20" s="77"/>
    </row>
    <row r="21" spans="1:12">
      <c r="A21" s="311" t="s">
        <v>771</v>
      </c>
      <c r="B21" s="312">
        <v>1702</v>
      </c>
      <c r="C21" s="312">
        <v>2214</v>
      </c>
      <c r="D21" s="312">
        <v>146538.48032999999</v>
      </c>
      <c r="E21" s="312">
        <v>214512.88872000002</v>
      </c>
      <c r="F21" s="77"/>
      <c r="G21" s="77"/>
    </row>
    <row r="22" spans="1:12">
      <c r="A22" s="311" t="s">
        <v>772</v>
      </c>
      <c r="B22" s="312">
        <v>68</v>
      </c>
      <c r="C22" s="312">
        <v>124</v>
      </c>
      <c r="D22" s="312">
        <v>30446.50951</v>
      </c>
      <c r="E22" s="312">
        <v>63649.723140000002</v>
      </c>
      <c r="F22" s="77"/>
      <c r="G22" s="77"/>
    </row>
    <row r="23" spans="1:12">
      <c r="A23" s="311" t="s">
        <v>773</v>
      </c>
      <c r="B23" s="312">
        <v>1656</v>
      </c>
      <c r="C23" s="312">
        <v>1858</v>
      </c>
      <c r="D23" s="312">
        <v>183965.63123</v>
      </c>
      <c r="E23" s="312">
        <v>147413.78936</v>
      </c>
      <c r="F23" s="77"/>
      <c r="G23" s="77"/>
    </row>
    <row r="24" spans="1:12">
      <c r="A24" s="311" t="s">
        <v>774</v>
      </c>
      <c r="B24" s="312">
        <v>3213</v>
      </c>
      <c r="C24" s="312">
        <v>5244</v>
      </c>
      <c r="D24" s="312">
        <v>276232.34852</v>
      </c>
      <c r="E24" s="312">
        <v>499299.58313000004</v>
      </c>
      <c r="F24" s="77"/>
      <c r="G24" s="77"/>
    </row>
    <row r="25" spans="1:12">
      <c r="A25" s="311" t="s">
        <v>775</v>
      </c>
      <c r="B25" s="312">
        <v>1912</v>
      </c>
      <c r="C25" s="312">
        <v>32</v>
      </c>
      <c r="D25" s="312">
        <v>329651.80797999998</v>
      </c>
      <c r="E25" s="312">
        <v>2632.2501999999999</v>
      </c>
      <c r="F25" s="77"/>
      <c r="G25" s="77"/>
    </row>
    <row r="26" spans="1:12">
      <c r="A26" s="496" t="s">
        <v>582</v>
      </c>
      <c r="B26" s="497">
        <v>20568</v>
      </c>
      <c r="C26" s="497">
        <v>26761</v>
      </c>
      <c r="D26" s="497">
        <v>2608172.5452000001</v>
      </c>
      <c r="E26" s="497">
        <v>3456929.4953299998</v>
      </c>
    </row>
    <row r="27" spans="1:12">
      <c r="A27" s="27" t="s">
        <v>299</v>
      </c>
    </row>
    <row r="28" spans="1:12" ht="76.5" customHeight="1">
      <c r="A28" s="827" t="s">
        <v>1306</v>
      </c>
      <c r="B28" s="827"/>
      <c r="C28" s="827"/>
      <c r="D28" s="827"/>
      <c r="E28" s="827"/>
      <c r="H28" s="834"/>
      <c r="I28" s="834"/>
      <c r="J28" s="834"/>
      <c r="K28" s="834"/>
      <c r="L28" s="834"/>
    </row>
    <row r="29" spans="1:12" ht="15" customHeight="1">
      <c r="A29" s="828" t="s">
        <v>1322</v>
      </c>
      <c r="B29" s="828"/>
      <c r="C29" s="828"/>
      <c r="D29" s="828"/>
      <c r="E29" s="828"/>
      <c r="F29" s="131"/>
      <c r="G29" s="131"/>
    </row>
    <row r="30" spans="1:12" ht="12.75" customHeight="1"/>
    <row r="31" spans="1:12" ht="12.75" customHeight="1">
      <c r="A31" s="74" t="s">
        <v>305</v>
      </c>
      <c r="B31" s="132"/>
      <c r="C31" s="132"/>
      <c r="D31" s="132"/>
      <c r="E31" s="132"/>
    </row>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c r="E66" s="53" t="s">
        <v>201</v>
      </c>
    </row>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mergeCells count="6">
    <mergeCell ref="H28:L28"/>
    <mergeCell ref="A29:E29"/>
    <mergeCell ref="A4:A5"/>
    <mergeCell ref="B4:C4"/>
    <mergeCell ref="D4:E4"/>
    <mergeCell ref="A28:E28"/>
  </mergeCells>
  <hyperlinks>
    <hyperlink ref="A31"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77" t="s">
        <v>917</v>
      </c>
    </row>
    <row r="2" spans="1:6" ht="12.75" customHeight="1">
      <c r="A2" s="69" t="s">
        <v>918</v>
      </c>
    </row>
    <row r="3" spans="1:6" ht="12.75" customHeight="1"/>
    <row r="4" spans="1:6" ht="12.75" customHeight="1">
      <c r="E4" s="107" t="s">
        <v>446</v>
      </c>
    </row>
    <row r="5" spans="1:6" ht="26.25" customHeight="1">
      <c r="A5" s="824" t="s">
        <v>331</v>
      </c>
      <c r="B5" s="476" t="s">
        <v>332</v>
      </c>
      <c r="C5" s="476" t="s">
        <v>332</v>
      </c>
      <c r="D5" s="831" t="s">
        <v>329</v>
      </c>
      <c r="E5" s="831" t="s">
        <v>330</v>
      </c>
    </row>
    <row r="6" spans="1:6" ht="26.25" customHeight="1">
      <c r="A6" s="830"/>
      <c r="B6" s="532" t="s">
        <v>1323</v>
      </c>
      <c r="C6" s="532" t="s">
        <v>1308</v>
      </c>
      <c r="D6" s="831"/>
      <c r="E6" s="831"/>
    </row>
    <row r="7" spans="1:6">
      <c r="A7" s="203" t="s">
        <v>312</v>
      </c>
      <c r="B7" s="313">
        <v>274428.43108000001</v>
      </c>
      <c r="C7" s="313">
        <v>266696.65578999999</v>
      </c>
      <c r="D7" s="314">
        <v>-2.8174104481711267E-2</v>
      </c>
      <c r="E7" s="313">
        <v>-7731.7752900000196</v>
      </c>
    </row>
    <row r="8" spans="1:6">
      <c r="A8" s="203" t="s">
        <v>313</v>
      </c>
      <c r="B8" s="313">
        <v>149527.27911</v>
      </c>
      <c r="C8" s="313">
        <v>133437.239</v>
      </c>
      <c r="D8" s="314">
        <v>-0.10760605158984626</v>
      </c>
      <c r="E8" s="313">
        <v>-16090.040110000002</v>
      </c>
    </row>
    <row r="9" spans="1:6">
      <c r="A9" s="315" t="s">
        <v>314</v>
      </c>
      <c r="B9" s="316">
        <v>124901.15196999999</v>
      </c>
      <c r="C9" s="316">
        <v>133259.41679000002</v>
      </c>
      <c r="D9" s="317">
        <v>6.6919037079878951E-2</v>
      </c>
      <c r="E9" s="318">
        <v>8358.2648200000258</v>
      </c>
    </row>
    <row r="10" spans="1:6">
      <c r="A10" s="203" t="s">
        <v>315</v>
      </c>
      <c r="B10" s="313">
        <v>18572.989579999998</v>
      </c>
      <c r="C10" s="313">
        <v>16194.3709</v>
      </c>
      <c r="D10" s="314">
        <v>-0.12806870265847628</v>
      </c>
      <c r="E10" s="313">
        <v>-2378.6186799999978</v>
      </c>
    </row>
    <row r="11" spans="1:6">
      <c r="A11" s="203" t="s">
        <v>316</v>
      </c>
      <c r="B11" s="313">
        <v>10139.50913</v>
      </c>
      <c r="C11" s="313">
        <v>11906.91864</v>
      </c>
      <c r="D11" s="314">
        <v>0.17430917881130203</v>
      </c>
      <c r="E11" s="313">
        <v>1767.4095099999995</v>
      </c>
      <c r="F11" s="87"/>
    </row>
    <row r="12" spans="1:6" ht="21.75">
      <c r="A12" s="315" t="s">
        <v>317</v>
      </c>
      <c r="B12" s="316">
        <v>8433.4804499999991</v>
      </c>
      <c r="C12" s="316">
        <v>4287.45226</v>
      </c>
      <c r="D12" s="317">
        <v>-0.49161531998334085</v>
      </c>
      <c r="E12" s="318">
        <v>-4146.0281899999991</v>
      </c>
      <c r="F12" s="87"/>
    </row>
    <row r="13" spans="1:6">
      <c r="A13" s="203" t="s">
        <v>318</v>
      </c>
      <c r="B13" s="313">
        <v>903056.43033</v>
      </c>
      <c r="C13" s="313">
        <v>839453.40135000006</v>
      </c>
      <c r="D13" s="314">
        <v>-7.0430846671185057E-2</v>
      </c>
      <c r="E13" s="313">
        <v>-63603.028979999945</v>
      </c>
    </row>
    <row r="14" spans="1:6">
      <c r="A14" s="203" t="s">
        <v>319</v>
      </c>
      <c r="B14" s="313">
        <v>851395.74737999996</v>
      </c>
      <c r="C14" s="313">
        <v>809317.94038000004</v>
      </c>
      <c r="D14" s="314">
        <v>-4.9422148430369711E-2</v>
      </c>
      <c r="E14" s="313">
        <v>-42077.806999999913</v>
      </c>
    </row>
    <row r="15" spans="1:6" ht="21.75">
      <c r="A15" s="315" t="s">
        <v>320</v>
      </c>
      <c r="B15" s="316">
        <v>51660.682950000002</v>
      </c>
      <c r="C15" s="316">
        <v>30135.46097</v>
      </c>
      <c r="D15" s="317">
        <v>-0.41666545525217452</v>
      </c>
      <c r="E15" s="318">
        <v>-21525.221980000002</v>
      </c>
    </row>
    <row r="16" spans="1:6" ht="22.5">
      <c r="A16" s="203" t="s">
        <v>321</v>
      </c>
      <c r="B16" s="313">
        <v>184995.31537</v>
      </c>
      <c r="C16" s="313">
        <v>167682.33002000002</v>
      </c>
      <c r="D16" s="314">
        <v>-9.3586074411522946E-2</v>
      </c>
      <c r="E16" s="313">
        <v>-17312.985349999974</v>
      </c>
    </row>
    <row r="17" spans="1:7" ht="33.75">
      <c r="A17" s="203" t="s">
        <v>322</v>
      </c>
      <c r="B17" s="313">
        <v>-41302.030350000001</v>
      </c>
      <c r="C17" s="313">
        <v>-81942.234769999995</v>
      </c>
      <c r="D17" s="314">
        <v>0.98397594683865208</v>
      </c>
      <c r="E17" s="313">
        <v>-40640.204419999995</v>
      </c>
    </row>
    <row r="18" spans="1:7">
      <c r="A18" s="203" t="s">
        <v>323</v>
      </c>
      <c r="B18" s="313">
        <v>226297.34572000001</v>
      </c>
      <c r="C18" s="313">
        <v>249624.56479</v>
      </c>
      <c r="D18" s="314">
        <v>0.10308215942958074</v>
      </c>
      <c r="E18" s="313">
        <v>23327.219069999992</v>
      </c>
    </row>
    <row r="19" spans="1:7">
      <c r="A19" s="203" t="s">
        <v>324</v>
      </c>
      <c r="B19" s="313">
        <v>41696.993909999997</v>
      </c>
      <c r="C19" s="313">
        <v>50622.096380000003</v>
      </c>
      <c r="D19" s="314">
        <v>0.21404666459323676</v>
      </c>
      <c r="E19" s="313">
        <v>8925.1024700000053</v>
      </c>
    </row>
    <row r="20" spans="1:7">
      <c r="A20" s="315" t="s">
        <v>325</v>
      </c>
      <c r="B20" s="316">
        <v>184600.35180999999</v>
      </c>
      <c r="C20" s="316">
        <v>199002.46841</v>
      </c>
      <c r="D20" s="317">
        <v>7.8017817727798242E-2</v>
      </c>
      <c r="E20" s="318">
        <v>14402.116600000008</v>
      </c>
    </row>
    <row r="21" spans="1:7" ht="12.75" customHeight="1">
      <c r="A21" s="36" t="s">
        <v>273</v>
      </c>
    </row>
    <row r="22" spans="1:7" ht="12.75" customHeight="1">
      <c r="A22" s="828"/>
      <c r="B22" s="828"/>
      <c r="C22" s="828"/>
      <c r="D22" s="828"/>
      <c r="E22" s="828"/>
      <c r="F22" s="131"/>
      <c r="G22" s="131"/>
    </row>
    <row r="23" spans="1:7" ht="24" customHeight="1">
      <c r="A23" s="828" t="s">
        <v>1324</v>
      </c>
      <c r="B23" s="828"/>
      <c r="C23" s="828"/>
      <c r="D23" s="828"/>
      <c r="E23" s="828"/>
      <c r="F23" s="131"/>
      <c r="G23" s="131"/>
    </row>
    <row r="24" spans="1:7" ht="12.75" customHeight="1"/>
    <row r="25" spans="1:7" ht="12.75" customHeight="1">
      <c r="A25" s="74" t="s">
        <v>305</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356</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81" t="s">
        <v>1227</v>
      </c>
      <c r="B1" s="492"/>
      <c r="C1" s="492"/>
      <c r="D1" s="492"/>
      <c r="E1" s="493" t="s">
        <v>1297</v>
      </c>
    </row>
    <row r="2" spans="1:6" ht="15" customHeight="1">
      <c r="A2" s="494" t="s">
        <v>1228</v>
      </c>
      <c r="B2" s="492"/>
      <c r="C2" s="492"/>
      <c r="D2" s="492"/>
      <c r="E2" s="495" t="s">
        <v>1298</v>
      </c>
    </row>
    <row r="3" spans="1:6">
      <c r="A3" s="68" t="s">
        <v>753</v>
      </c>
    </row>
    <row r="4" spans="1:6" ht="27.75" customHeight="1">
      <c r="A4" s="835" t="s">
        <v>1230</v>
      </c>
      <c r="B4" s="835"/>
      <c r="C4" s="835"/>
      <c r="D4" s="835"/>
      <c r="E4" s="835"/>
    </row>
    <row r="5" spans="1:6">
      <c r="A5" s="480" t="s">
        <v>919</v>
      </c>
    </row>
    <row r="6" spans="1:6">
      <c r="A6" s="52" t="s">
        <v>920</v>
      </c>
    </row>
    <row r="7" spans="1:6" ht="12.75" customHeight="1">
      <c r="A7"/>
      <c r="B7"/>
      <c r="C7"/>
      <c r="D7"/>
      <c r="E7" s="107" t="s">
        <v>446</v>
      </c>
    </row>
    <row r="8" spans="1:6" ht="22.5" customHeight="1">
      <c r="A8" s="824" t="s">
        <v>331</v>
      </c>
      <c r="B8" s="479" t="s">
        <v>328</v>
      </c>
      <c r="C8" s="479" t="s">
        <v>328</v>
      </c>
      <c r="D8" s="831" t="s">
        <v>329</v>
      </c>
      <c r="E8" s="831" t="s">
        <v>330</v>
      </c>
    </row>
    <row r="9" spans="1:6" ht="22.5" customHeight="1">
      <c r="A9" s="830"/>
      <c r="B9" s="530" t="s">
        <v>1310</v>
      </c>
      <c r="C9" s="530" t="s">
        <v>1325</v>
      </c>
      <c r="D9" s="831"/>
      <c r="E9" s="831"/>
    </row>
    <row r="10" spans="1:6" ht="22.5">
      <c r="A10" s="298" t="s">
        <v>601</v>
      </c>
      <c r="B10" s="296">
        <v>0</v>
      </c>
      <c r="C10" s="296">
        <v>0</v>
      </c>
      <c r="D10" s="297" t="s">
        <v>1017</v>
      </c>
      <c r="E10" s="296"/>
      <c r="F10" s="87"/>
    </row>
    <row r="11" spans="1:6">
      <c r="A11" s="295" t="s">
        <v>390</v>
      </c>
      <c r="B11" s="296">
        <v>120855.72693999998</v>
      </c>
      <c r="C11" s="296">
        <v>117568.44224999999</v>
      </c>
      <c r="D11" s="297">
        <v>-2.7200073784107826E-2</v>
      </c>
      <c r="E11" s="296">
        <v>-3287.2846899999859</v>
      </c>
    </row>
    <row r="12" spans="1:6" ht="15">
      <c r="A12" s="295" t="s">
        <v>391</v>
      </c>
      <c r="B12" s="296">
        <v>6795324.9803020004</v>
      </c>
      <c r="C12" s="296">
        <v>5973542.59516</v>
      </c>
      <c r="D12" s="297">
        <v>-0.12093349288284938</v>
      </c>
      <c r="E12" s="296">
        <v>-821782.38514200039</v>
      </c>
      <c r="F12" s="87"/>
    </row>
    <row r="13" spans="1:6" ht="22.5">
      <c r="A13" s="298" t="s">
        <v>658</v>
      </c>
      <c r="B13" s="296">
        <v>10747.503220000001</v>
      </c>
      <c r="C13" s="296">
        <v>12325.34186</v>
      </c>
      <c r="D13" s="297">
        <v>0.14680978527773814</v>
      </c>
      <c r="E13" s="296">
        <v>1577.8386399999999</v>
      </c>
    </row>
    <row r="14" spans="1:6">
      <c r="A14" s="292" t="s">
        <v>392</v>
      </c>
      <c r="B14" s="293">
        <v>6926928.2104620012</v>
      </c>
      <c r="C14" s="293">
        <v>6103436.3792700004</v>
      </c>
      <c r="D14" s="294">
        <v>-0.11888268597157536</v>
      </c>
      <c r="E14" s="293">
        <v>-823491.83119200077</v>
      </c>
    </row>
    <row r="15" spans="1:6">
      <c r="A15" s="295" t="s">
        <v>393</v>
      </c>
      <c r="B15" s="296">
        <v>642486.49587899994</v>
      </c>
      <c r="C15" s="296">
        <v>825723.13867999997</v>
      </c>
      <c r="D15" s="297">
        <v>0.28519921270922577</v>
      </c>
      <c r="E15" s="296">
        <v>183236.64280100004</v>
      </c>
    </row>
    <row r="16" spans="1:6">
      <c r="A16" s="295" t="s">
        <v>394</v>
      </c>
      <c r="B16" s="296">
        <v>100004.48855999998</v>
      </c>
      <c r="C16" s="296">
        <v>450418.80146999995</v>
      </c>
      <c r="D16" s="297">
        <v>3.5039858505927048</v>
      </c>
      <c r="E16" s="296">
        <v>350414.31290999998</v>
      </c>
    </row>
    <row r="17" spans="1:5">
      <c r="A17" s="295" t="s">
        <v>395</v>
      </c>
      <c r="B17" s="296">
        <v>6177582.7151329992</v>
      </c>
      <c r="C17" s="296">
        <v>4820640.4680300001</v>
      </c>
      <c r="D17" s="297">
        <v>-0.21965586050008645</v>
      </c>
      <c r="E17" s="296">
        <v>-1356942.2471029991</v>
      </c>
    </row>
    <row r="18" spans="1:5" ht="22.5">
      <c r="A18" s="298" t="s">
        <v>602</v>
      </c>
      <c r="B18" s="296">
        <v>6854.5108899999996</v>
      </c>
      <c r="C18" s="296">
        <v>6653.9710900000009</v>
      </c>
      <c r="D18" s="297">
        <v>-2.9256617024646436E-2</v>
      </c>
      <c r="E18" s="296">
        <v>-200.53979999999865</v>
      </c>
    </row>
    <row r="19" spans="1:5">
      <c r="A19" s="292" t="s">
        <v>396</v>
      </c>
      <c r="B19" s="293">
        <v>6926928.2104619984</v>
      </c>
      <c r="C19" s="293">
        <v>6103436.3792700004</v>
      </c>
      <c r="D19" s="294">
        <v>-0.11888268597157503</v>
      </c>
      <c r="E19" s="293">
        <v>-823491.83119199798</v>
      </c>
    </row>
    <row r="20" spans="1:5">
      <c r="A20" s="36" t="s">
        <v>712</v>
      </c>
    </row>
    <row r="22" spans="1:5">
      <c r="A22" s="477" t="s">
        <v>921</v>
      </c>
    </row>
    <row r="23" spans="1:5">
      <c r="A23" s="52" t="s">
        <v>922</v>
      </c>
    </row>
    <row r="24" spans="1:5">
      <c r="E24" s="107" t="s">
        <v>446</v>
      </c>
    </row>
    <row r="25" spans="1:5" ht="24">
      <c r="A25" s="824" t="s">
        <v>331</v>
      </c>
      <c r="B25" s="476" t="s">
        <v>332</v>
      </c>
      <c r="C25" s="476" t="s">
        <v>332</v>
      </c>
      <c r="D25" s="831" t="s">
        <v>329</v>
      </c>
      <c r="E25" s="831" t="s">
        <v>330</v>
      </c>
    </row>
    <row r="26" spans="1:5" ht="22.5">
      <c r="A26" s="830"/>
      <c r="B26" s="530" t="s">
        <v>1326</v>
      </c>
      <c r="C26" s="530" t="s">
        <v>1327</v>
      </c>
      <c r="D26" s="831"/>
      <c r="E26" s="831"/>
    </row>
    <row r="27" spans="1:5">
      <c r="A27" s="295" t="s">
        <v>384</v>
      </c>
      <c r="B27" s="319">
        <v>221028.50618999999</v>
      </c>
      <c r="C27" s="319">
        <v>176182.80643000003</v>
      </c>
      <c r="D27" s="297">
        <v>-0.20289554742522586</v>
      </c>
      <c r="E27" s="296">
        <v>-44845.699759999959</v>
      </c>
    </row>
    <row r="28" spans="1:5">
      <c r="A28" s="295" t="s">
        <v>385</v>
      </c>
      <c r="B28" s="319">
        <v>104661.64392000002</v>
      </c>
      <c r="C28" s="319">
        <v>76764.77304</v>
      </c>
      <c r="D28" s="297">
        <v>-0.2665434043948659</v>
      </c>
      <c r="E28" s="296">
        <v>-27896.870880000017</v>
      </c>
    </row>
    <row r="29" spans="1:5">
      <c r="A29" s="295" t="s">
        <v>386</v>
      </c>
      <c r="B29" s="319">
        <v>116366.86226999997</v>
      </c>
      <c r="C29" s="319">
        <v>99418.033390000026</v>
      </c>
      <c r="D29" s="297">
        <v>-0.14564996038712863</v>
      </c>
      <c r="E29" s="296">
        <v>-16948.828879999943</v>
      </c>
    </row>
    <row r="30" spans="1:5" ht="22.5">
      <c r="A30" s="298" t="s">
        <v>605</v>
      </c>
      <c r="B30" s="319">
        <v>42309.231789999998</v>
      </c>
      <c r="C30" s="319">
        <v>26035.39169</v>
      </c>
      <c r="D30" s="297">
        <v>-0.38464040615945205</v>
      </c>
      <c r="E30" s="296">
        <v>-16273.840099999998</v>
      </c>
    </row>
    <row r="31" spans="1:5" ht="22.5">
      <c r="A31" s="298" t="s">
        <v>606</v>
      </c>
      <c r="B31" s="319">
        <v>13646.98086</v>
      </c>
      <c r="C31" s="319">
        <v>9669.1070199999995</v>
      </c>
      <c r="D31" s="297">
        <v>-0.29148380002930552</v>
      </c>
      <c r="E31" s="296">
        <v>-3977.8738400000002</v>
      </c>
    </row>
    <row r="32" spans="1:5" ht="22.5">
      <c r="A32" s="298" t="s">
        <v>607</v>
      </c>
      <c r="B32" s="319">
        <v>28662.250929999998</v>
      </c>
      <c r="C32" s="319">
        <v>16366.284670000001</v>
      </c>
      <c r="D32" s="297">
        <v>-0.42899513684496227</v>
      </c>
      <c r="E32" s="296">
        <v>-12295.966259999997</v>
      </c>
    </row>
    <row r="33" spans="1:5">
      <c r="A33" s="295" t="s">
        <v>387</v>
      </c>
      <c r="B33" s="319">
        <v>187615.18509999997</v>
      </c>
      <c r="C33" s="319">
        <v>222830.75978200001</v>
      </c>
      <c r="D33" s="297">
        <v>0.18770108967048649</v>
      </c>
      <c r="E33" s="296">
        <v>35215.574682000035</v>
      </c>
    </row>
    <row r="34" spans="1:5">
      <c r="A34" s="295" t="s">
        <v>388</v>
      </c>
      <c r="B34" s="319">
        <v>193713.38607000001</v>
      </c>
      <c r="C34" s="319">
        <v>204538.20521659858</v>
      </c>
      <c r="D34" s="297">
        <v>5.5880594347191614E-2</v>
      </c>
      <c r="E34" s="296">
        <v>10824.819146598573</v>
      </c>
    </row>
    <row r="35" spans="1:5" ht="22.5">
      <c r="A35" s="298" t="s">
        <v>603</v>
      </c>
      <c r="B35" s="319">
        <v>-6098.2009700000344</v>
      </c>
      <c r="C35" s="319">
        <v>18292.554565401428</v>
      </c>
      <c r="D35" s="297">
        <v>-3.9996641067408647</v>
      </c>
      <c r="E35" s="296">
        <v>24390.755535401462</v>
      </c>
    </row>
    <row r="36" spans="1:5" ht="22.5">
      <c r="A36" s="298" t="s">
        <v>608</v>
      </c>
      <c r="B36" s="319">
        <v>138930.91222999993</v>
      </c>
      <c r="C36" s="319">
        <v>134076.87262540145</v>
      </c>
      <c r="D36" s="297">
        <v>-3.4938513874886445E-2</v>
      </c>
      <c r="E36" s="296">
        <v>-4854.0396045984817</v>
      </c>
    </row>
    <row r="37" spans="1:5">
      <c r="A37" s="295" t="s">
        <v>389</v>
      </c>
      <c r="B37" s="319">
        <v>23763.008332999998</v>
      </c>
      <c r="C37" s="319">
        <v>22258.227039999998</v>
      </c>
      <c r="D37" s="297">
        <v>-6.3324528271544223E-2</v>
      </c>
      <c r="E37" s="296">
        <v>-1504.781293</v>
      </c>
    </row>
    <row r="38" spans="1:5" ht="21.75">
      <c r="A38" s="300" t="s">
        <v>604</v>
      </c>
      <c r="B38" s="320">
        <v>115167.90389699992</v>
      </c>
      <c r="C38" s="320">
        <v>111818.64558540145</v>
      </c>
      <c r="D38" s="294">
        <v>-2.9081525305816758E-2</v>
      </c>
      <c r="E38" s="293">
        <v>-3349.2583115984744</v>
      </c>
    </row>
    <row r="39" spans="1:5">
      <c r="A39" s="36" t="s">
        <v>712</v>
      </c>
    </row>
    <row r="41" spans="1:5">
      <c r="A41" s="477" t="s">
        <v>923</v>
      </c>
    </row>
    <row r="42" spans="1:5">
      <c r="A42" s="52" t="s">
        <v>924</v>
      </c>
    </row>
    <row r="43" spans="1:5" ht="24" customHeight="1">
      <c r="A43" s="798" t="s">
        <v>1232</v>
      </c>
      <c r="B43" s="798"/>
      <c r="C43" s="798"/>
      <c r="D43" s="798"/>
      <c r="E43" s="798"/>
    </row>
    <row r="44" spans="1:5" ht="22.5" customHeight="1">
      <c r="A44" s="836" t="s">
        <v>1233</v>
      </c>
      <c r="B44" s="836"/>
      <c r="C44" s="836"/>
      <c r="D44" s="836"/>
      <c r="E44" s="836"/>
    </row>
    <row r="45" spans="1:5">
      <c r="E45" s="107" t="s">
        <v>446</v>
      </c>
    </row>
    <row r="46" spans="1:5" ht="24">
      <c r="A46" s="824" t="s">
        <v>331</v>
      </c>
      <c r="B46" s="476" t="s">
        <v>332</v>
      </c>
      <c r="C46" s="476" t="s">
        <v>332</v>
      </c>
      <c r="D46" s="831" t="s">
        <v>329</v>
      </c>
      <c r="E46" s="831" t="s">
        <v>330</v>
      </c>
    </row>
    <row r="47" spans="1:5" ht="22.5">
      <c r="A47" s="830"/>
      <c r="B47" s="530" t="s">
        <v>1326</v>
      </c>
      <c r="C47" s="530" t="s">
        <v>1327</v>
      </c>
      <c r="D47" s="831"/>
      <c r="E47" s="831"/>
    </row>
    <row r="48" spans="1:5">
      <c r="A48" s="321" t="s">
        <v>754</v>
      </c>
      <c r="B48" s="322">
        <v>1697818.9160800001</v>
      </c>
      <c r="C48" s="322">
        <v>1877955.35072</v>
      </c>
      <c r="D48" s="297">
        <v>0.10609873228171285</v>
      </c>
      <c r="E48" s="296">
        <v>180136.43463999988</v>
      </c>
    </row>
    <row r="49" spans="1:5">
      <c r="A49" s="321" t="s">
        <v>397</v>
      </c>
      <c r="B49" s="322">
        <v>7603133.3796100002</v>
      </c>
      <c r="C49" s="322">
        <v>7083677.9596099993</v>
      </c>
      <c r="D49" s="297">
        <v>-6.8321229427997454E-2</v>
      </c>
      <c r="E49" s="296">
        <v>-519455.42000000086</v>
      </c>
    </row>
    <row r="50" spans="1:5">
      <c r="A50" s="321" t="s">
        <v>398</v>
      </c>
      <c r="B50" s="322">
        <v>40697.141000000003</v>
      </c>
      <c r="C50" s="322">
        <v>17152.042390000002</v>
      </c>
      <c r="D50" s="297">
        <v>-0.5785442916002379</v>
      </c>
      <c r="E50" s="296">
        <v>-23545.098610000001</v>
      </c>
    </row>
    <row r="51" spans="1:5">
      <c r="A51" s="323" t="s">
        <v>399</v>
      </c>
      <c r="B51" s="324">
        <v>9341649.4366900008</v>
      </c>
      <c r="C51" s="324">
        <v>8978785.3527199998</v>
      </c>
      <c r="D51" s="294">
        <v>-3.8843684557978153E-2</v>
      </c>
      <c r="E51" s="293">
        <v>-362864.08397000097</v>
      </c>
    </row>
    <row r="52" spans="1:5">
      <c r="A52" s="36" t="s">
        <v>712</v>
      </c>
    </row>
    <row r="53" spans="1:5">
      <c r="A53" s="717" t="s">
        <v>1329</v>
      </c>
    </row>
    <row r="54" spans="1:5">
      <c r="A54" s="717" t="s">
        <v>1328</v>
      </c>
    </row>
    <row r="56" spans="1:5">
      <c r="A56" s="74" t="s">
        <v>305</v>
      </c>
    </row>
    <row r="57" spans="1:5">
      <c r="E57" s="53" t="s">
        <v>381</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13" t="s">
        <v>300</v>
      </c>
      <c r="S1" s="352" t="str">
        <f>Naslovnica!A20</f>
        <v>Rujan 2016.</v>
      </c>
    </row>
    <row r="2" spans="1:19" ht="12.75" customHeight="1">
      <c r="A2" s="7" t="s">
        <v>8</v>
      </c>
      <c r="S2" s="19" t="str">
        <f>Naslovnica!A24</f>
        <v>September 2016</v>
      </c>
    </row>
    <row r="3" spans="1:19" ht="12.75" customHeight="1"/>
    <row r="4" spans="1:19" ht="26.25" customHeight="1">
      <c r="A4" s="605"/>
      <c r="B4" s="743" t="s">
        <v>806</v>
      </c>
      <c r="C4" s="743"/>
      <c r="D4" s="743"/>
      <c r="E4" s="742" t="s">
        <v>807</v>
      </c>
      <c r="F4" s="742"/>
      <c r="G4" s="742"/>
      <c r="H4" s="742" t="s">
        <v>808</v>
      </c>
      <c r="I4" s="742"/>
      <c r="J4" s="742"/>
      <c r="K4" s="741" t="s">
        <v>1002</v>
      </c>
      <c r="L4" s="741"/>
      <c r="M4" s="741"/>
      <c r="N4" s="741" t="s">
        <v>1003</v>
      </c>
      <c r="O4" s="741"/>
      <c r="P4" s="741"/>
      <c r="Q4" s="742" t="s">
        <v>1022</v>
      </c>
      <c r="R4" s="742"/>
      <c r="S4" s="742"/>
    </row>
    <row r="5" spans="1:19" ht="21" customHeight="1">
      <c r="A5" s="605" t="s">
        <v>809</v>
      </c>
      <c r="B5" s="743" t="s">
        <v>810</v>
      </c>
      <c r="C5" s="743"/>
      <c r="D5" s="743"/>
      <c r="E5" s="743" t="s">
        <v>810</v>
      </c>
      <c r="F5" s="743"/>
      <c r="G5" s="743"/>
      <c r="H5" s="743" t="s">
        <v>810</v>
      </c>
      <c r="I5" s="743"/>
      <c r="J5" s="743"/>
      <c r="K5" s="743" t="s">
        <v>811</v>
      </c>
      <c r="L5" s="743"/>
      <c r="M5" s="743"/>
      <c r="N5" s="743" t="s">
        <v>811</v>
      </c>
      <c r="O5" s="743"/>
      <c r="P5" s="743"/>
      <c r="Q5" s="743" t="s">
        <v>811</v>
      </c>
      <c r="R5" s="743"/>
      <c r="S5" s="743"/>
    </row>
    <row r="6" spans="1:19">
      <c r="A6" s="605"/>
      <c r="B6" s="666" t="s">
        <v>790</v>
      </c>
      <c r="C6" s="666" t="s">
        <v>791</v>
      </c>
      <c r="D6" s="666" t="s">
        <v>792</v>
      </c>
      <c r="E6" s="666" t="s">
        <v>790</v>
      </c>
      <c r="F6" s="666" t="s">
        <v>791</v>
      </c>
      <c r="G6" s="666" t="s">
        <v>792</v>
      </c>
      <c r="H6" s="666" t="s">
        <v>790</v>
      </c>
      <c r="I6" s="666" t="s">
        <v>791</v>
      </c>
      <c r="J6" s="666" t="s">
        <v>792</v>
      </c>
      <c r="K6" s="666" t="s">
        <v>790</v>
      </c>
      <c r="L6" s="666" t="s">
        <v>791</v>
      </c>
      <c r="M6" s="666" t="s">
        <v>792</v>
      </c>
      <c r="N6" s="666" t="s">
        <v>790</v>
      </c>
      <c r="O6" s="666" t="s">
        <v>791</v>
      </c>
      <c r="P6" s="666" t="s">
        <v>792</v>
      </c>
      <c r="Q6" s="661" t="s">
        <v>790</v>
      </c>
      <c r="R6" s="661" t="s">
        <v>791</v>
      </c>
      <c r="S6" s="661" t="s">
        <v>792</v>
      </c>
    </row>
    <row r="7" spans="1:19" ht="12.75" customHeight="1">
      <c r="A7" s="606" t="s">
        <v>30</v>
      </c>
      <c r="B7" s="662">
        <v>16</v>
      </c>
      <c r="C7" s="662">
        <v>1555</v>
      </c>
      <c r="D7" s="662">
        <v>7</v>
      </c>
      <c r="E7" s="662">
        <v>6</v>
      </c>
      <c r="F7" s="662">
        <v>1103</v>
      </c>
      <c r="G7" s="662">
        <v>2</v>
      </c>
      <c r="H7" s="662">
        <v>22</v>
      </c>
      <c r="I7" s="662">
        <v>2658</v>
      </c>
      <c r="J7" s="662">
        <v>9</v>
      </c>
      <c r="K7" s="662">
        <v>2</v>
      </c>
      <c r="L7" s="662">
        <v>-199</v>
      </c>
      <c r="M7" s="662">
        <v>0</v>
      </c>
      <c r="N7" s="662">
        <v>-2</v>
      </c>
      <c r="O7" s="662">
        <v>-141</v>
      </c>
      <c r="P7" s="662">
        <v>-1</v>
      </c>
      <c r="Q7" s="664">
        <v>0</v>
      </c>
      <c r="R7" s="664">
        <v>-0.11340893929286189</v>
      </c>
      <c r="S7" s="664">
        <v>-9.9999999999999978E-2</v>
      </c>
    </row>
    <row r="8" spans="1:19" ht="12.75" customHeight="1">
      <c r="A8" s="144" t="s">
        <v>31</v>
      </c>
      <c r="B8" s="662">
        <v>211</v>
      </c>
      <c r="C8" s="662">
        <v>83977</v>
      </c>
      <c r="D8" s="662">
        <v>75</v>
      </c>
      <c r="E8" s="662">
        <v>119</v>
      </c>
      <c r="F8" s="662">
        <v>70866</v>
      </c>
      <c r="G8" s="662">
        <v>72</v>
      </c>
      <c r="H8" s="662">
        <v>330</v>
      </c>
      <c r="I8" s="662">
        <v>154843</v>
      </c>
      <c r="J8" s="662">
        <v>147</v>
      </c>
      <c r="K8" s="662">
        <v>9</v>
      </c>
      <c r="L8" s="662">
        <v>-433</v>
      </c>
      <c r="M8" s="662">
        <v>0</v>
      </c>
      <c r="N8" s="662">
        <v>0</v>
      </c>
      <c r="O8" s="662">
        <v>-582</v>
      </c>
      <c r="P8" s="662">
        <v>4</v>
      </c>
      <c r="Q8" s="664">
        <v>2.8037383177569986E-2</v>
      </c>
      <c r="R8" s="664">
        <v>-6.5123381539606839E-3</v>
      </c>
      <c r="S8" s="664">
        <v>2.7972027972027913E-2</v>
      </c>
    </row>
    <row r="9" spans="1:19" ht="12.75" customHeight="1">
      <c r="A9" s="144" t="s">
        <v>32</v>
      </c>
      <c r="B9" s="662">
        <v>430</v>
      </c>
      <c r="C9" s="662">
        <v>121744</v>
      </c>
      <c r="D9" s="662">
        <v>53</v>
      </c>
      <c r="E9" s="662">
        <v>272</v>
      </c>
      <c r="F9" s="662">
        <v>116529</v>
      </c>
      <c r="G9" s="662">
        <v>72</v>
      </c>
      <c r="H9" s="662">
        <v>702</v>
      </c>
      <c r="I9" s="662">
        <v>238273</v>
      </c>
      <c r="J9" s="662">
        <v>125</v>
      </c>
      <c r="K9" s="662">
        <v>-19</v>
      </c>
      <c r="L9" s="662">
        <v>-54</v>
      </c>
      <c r="M9" s="662">
        <v>3</v>
      </c>
      <c r="N9" s="662">
        <v>0</v>
      </c>
      <c r="O9" s="662">
        <v>-37</v>
      </c>
      <c r="P9" s="662">
        <v>2</v>
      </c>
      <c r="Q9" s="664">
        <v>-2.6352288488210807E-2</v>
      </c>
      <c r="R9" s="664">
        <v>-3.8176905908615666E-4</v>
      </c>
      <c r="S9" s="664">
        <v>4.1666666666666741E-2</v>
      </c>
    </row>
    <row r="10" spans="1:19" ht="12.75" customHeight="1">
      <c r="A10" s="144" t="s">
        <v>33</v>
      </c>
      <c r="B10" s="662">
        <v>765</v>
      </c>
      <c r="C10" s="662">
        <v>148509</v>
      </c>
      <c r="D10" s="662">
        <v>59</v>
      </c>
      <c r="E10" s="662">
        <v>393</v>
      </c>
      <c r="F10" s="662">
        <v>141814</v>
      </c>
      <c r="G10" s="662">
        <v>54</v>
      </c>
      <c r="H10" s="662">
        <v>1158</v>
      </c>
      <c r="I10" s="662">
        <v>290323</v>
      </c>
      <c r="J10" s="662">
        <v>113</v>
      </c>
      <c r="K10" s="662">
        <v>10</v>
      </c>
      <c r="L10" s="662">
        <v>-214</v>
      </c>
      <c r="M10" s="662">
        <v>-1</v>
      </c>
      <c r="N10" s="662">
        <v>5</v>
      </c>
      <c r="O10" s="662">
        <v>-144</v>
      </c>
      <c r="P10" s="662">
        <v>-1</v>
      </c>
      <c r="Q10" s="664">
        <v>1.3123359580052396E-2</v>
      </c>
      <c r="R10" s="664">
        <v>-1.2315906440393265E-3</v>
      </c>
      <c r="S10" s="664">
        <v>-1.7391304347826098E-2</v>
      </c>
    </row>
    <row r="11" spans="1:19" ht="12.75" customHeight="1">
      <c r="A11" s="144" t="s">
        <v>34</v>
      </c>
      <c r="B11" s="662">
        <v>765</v>
      </c>
      <c r="C11" s="662">
        <v>152674</v>
      </c>
      <c r="D11" s="662">
        <v>76</v>
      </c>
      <c r="E11" s="662">
        <v>348</v>
      </c>
      <c r="F11" s="662">
        <v>144991</v>
      </c>
      <c r="G11" s="662">
        <v>85</v>
      </c>
      <c r="H11" s="662">
        <v>1113</v>
      </c>
      <c r="I11" s="662">
        <v>297665</v>
      </c>
      <c r="J11" s="662">
        <v>161</v>
      </c>
      <c r="K11" s="662">
        <v>1</v>
      </c>
      <c r="L11" s="662">
        <v>153</v>
      </c>
      <c r="M11" s="662">
        <v>1</v>
      </c>
      <c r="N11" s="662">
        <v>-3</v>
      </c>
      <c r="O11" s="662">
        <v>-77</v>
      </c>
      <c r="P11" s="662">
        <v>-2</v>
      </c>
      <c r="Q11" s="664">
        <v>-1.7937219730941312E-3</v>
      </c>
      <c r="R11" s="664">
        <v>2.5538578374861842E-4</v>
      </c>
      <c r="S11" s="664">
        <v>-6.1728395061728669E-3</v>
      </c>
    </row>
    <row r="12" spans="1:19" ht="12.75" customHeight="1">
      <c r="A12" s="144" t="s">
        <v>35</v>
      </c>
      <c r="B12" s="662">
        <v>624</v>
      </c>
      <c r="C12" s="662">
        <v>132237</v>
      </c>
      <c r="D12" s="662">
        <v>89</v>
      </c>
      <c r="E12" s="662">
        <v>347</v>
      </c>
      <c r="F12" s="662">
        <v>133533</v>
      </c>
      <c r="G12" s="662">
        <v>79</v>
      </c>
      <c r="H12" s="662">
        <v>971</v>
      </c>
      <c r="I12" s="662">
        <v>265770</v>
      </c>
      <c r="J12" s="662">
        <v>168</v>
      </c>
      <c r="K12" s="662">
        <v>6</v>
      </c>
      <c r="L12" s="662">
        <v>323</v>
      </c>
      <c r="M12" s="662">
        <v>-1</v>
      </c>
      <c r="N12" s="662">
        <v>4</v>
      </c>
      <c r="O12" s="662">
        <v>210</v>
      </c>
      <c r="P12" s="662">
        <v>1</v>
      </c>
      <c r="Q12" s="664">
        <v>1.0405827263267442E-2</v>
      </c>
      <c r="R12" s="664">
        <v>2.009523558176296E-3</v>
      </c>
      <c r="S12" s="664">
        <v>0</v>
      </c>
    </row>
    <row r="13" spans="1:19" ht="12.75" customHeight="1">
      <c r="A13" s="144" t="s">
        <v>36</v>
      </c>
      <c r="B13" s="662">
        <v>407</v>
      </c>
      <c r="C13" s="662">
        <v>113766</v>
      </c>
      <c r="D13" s="662">
        <v>97</v>
      </c>
      <c r="E13" s="662">
        <v>195</v>
      </c>
      <c r="F13" s="662">
        <v>120785</v>
      </c>
      <c r="G13" s="662">
        <v>123</v>
      </c>
      <c r="H13" s="662">
        <v>602</v>
      </c>
      <c r="I13" s="662">
        <v>234551</v>
      </c>
      <c r="J13" s="662">
        <v>220</v>
      </c>
      <c r="K13" s="662">
        <v>5</v>
      </c>
      <c r="L13" s="662">
        <v>196</v>
      </c>
      <c r="M13" s="662">
        <v>-1</v>
      </c>
      <c r="N13" s="662">
        <v>-4</v>
      </c>
      <c r="O13" s="662">
        <v>239</v>
      </c>
      <c r="P13" s="662">
        <v>1</v>
      </c>
      <c r="Q13" s="664">
        <v>1.6638935108153063E-3</v>
      </c>
      <c r="R13" s="664">
        <v>1.8580532727365817E-3</v>
      </c>
      <c r="S13" s="664">
        <v>0</v>
      </c>
    </row>
    <row r="14" spans="1:19" ht="12.75" customHeight="1">
      <c r="A14" s="144" t="s">
        <v>37</v>
      </c>
      <c r="B14" s="662">
        <v>242</v>
      </c>
      <c r="C14" s="662">
        <v>104528</v>
      </c>
      <c r="D14" s="662">
        <v>178</v>
      </c>
      <c r="E14" s="662">
        <v>117</v>
      </c>
      <c r="F14" s="662">
        <v>107512</v>
      </c>
      <c r="G14" s="662">
        <v>305</v>
      </c>
      <c r="H14" s="662">
        <v>359</v>
      </c>
      <c r="I14" s="662">
        <v>212040</v>
      </c>
      <c r="J14" s="662">
        <v>483</v>
      </c>
      <c r="K14" s="662">
        <v>7</v>
      </c>
      <c r="L14" s="662">
        <v>1293</v>
      </c>
      <c r="M14" s="662">
        <v>-2</v>
      </c>
      <c r="N14" s="662">
        <v>3</v>
      </c>
      <c r="O14" s="662">
        <v>1400</v>
      </c>
      <c r="P14" s="662">
        <v>-5</v>
      </c>
      <c r="Q14" s="664">
        <v>2.8653295128939771E-2</v>
      </c>
      <c r="R14" s="664">
        <v>1.286380984680946E-2</v>
      </c>
      <c r="S14" s="664">
        <v>-1.4285714285714235E-2</v>
      </c>
    </row>
    <row r="15" spans="1:19" ht="12.75" customHeight="1">
      <c r="A15" s="144" t="s">
        <v>38</v>
      </c>
      <c r="B15" s="662">
        <v>0</v>
      </c>
      <c r="C15" s="662">
        <v>31101</v>
      </c>
      <c r="D15" s="662">
        <v>298</v>
      </c>
      <c r="E15" s="662">
        <v>0</v>
      </c>
      <c r="F15" s="662">
        <v>18459</v>
      </c>
      <c r="G15" s="662">
        <v>7480</v>
      </c>
      <c r="H15" s="662">
        <v>0</v>
      </c>
      <c r="I15" s="662">
        <v>49560</v>
      </c>
      <c r="J15" s="662">
        <v>7778</v>
      </c>
      <c r="K15" s="662">
        <v>0</v>
      </c>
      <c r="L15" s="662">
        <v>401</v>
      </c>
      <c r="M15" s="662">
        <v>-3</v>
      </c>
      <c r="N15" s="662">
        <v>0</v>
      </c>
      <c r="O15" s="662">
        <v>339</v>
      </c>
      <c r="P15" s="662">
        <v>109</v>
      </c>
      <c r="Q15" s="664" t="s">
        <v>1017</v>
      </c>
      <c r="R15" s="664">
        <v>1.5157722244981464E-2</v>
      </c>
      <c r="S15" s="664">
        <v>1.3816475495307623E-2</v>
      </c>
    </row>
    <row r="16" spans="1:19" ht="12.75" customHeight="1">
      <c r="A16" s="144" t="s">
        <v>39</v>
      </c>
      <c r="B16" s="662">
        <v>0</v>
      </c>
      <c r="C16" s="662">
        <v>23</v>
      </c>
      <c r="D16" s="662">
        <v>8111</v>
      </c>
      <c r="E16" s="662">
        <v>0</v>
      </c>
      <c r="F16" s="662">
        <v>1</v>
      </c>
      <c r="G16" s="662">
        <v>4670</v>
      </c>
      <c r="H16" s="662">
        <v>0</v>
      </c>
      <c r="I16" s="662">
        <v>24</v>
      </c>
      <c r="J16" s="662">
        <v>12781</v>
      </c>
      <c r="K16" s="662">
        <v>0</v>
      </c>
      <c r="L16" s="662">
        <v>14</v>
      </c>
      <c r="M16" s="662">
        <v>232</v>
      </c>
      <c r="N16" s="662">
        <v>0</v>
      </c>
      <c r="O16" s="662">
        <v>0</v>
      </c>
      <c r="P16" s="662">
        <v>122</v>
      </c>
      <c r="Q16" s="664" t="s">
        <v>1017</v>
      </c>
      <c r="R16" s="664">
        <v>1.4</v>
      </c>
      <c r="S16" s="664">
        <v>2.8486360344411432E-2</v>
      </c>
    </row>
    <row r="17" spans="1:19" ht="12.75" customHeight="1">
      <c r="A17" s="144" t="s">
        <v>40</v>
      </c>
      <c r="B17" s="662">
        <v>0</v>
      </c>
      <c r="C17" s="662">
        <v>0</v>
      </c>
      <c r="D17" s="662">
        <v>0</v>
      </c>
      <c r="E17" s="662">
        <v>0</v>
      </c>
      <c r="F17" s="662">
        <v>0</v>
      </c>
      <c r="G17" s="662">
        <v>0</v>
      </c>
      <c r="H17" s="662">
        <v>0</v>
      </c>
      <c r="I17" s="662">
        <v>0</v>
      </c>
      <c r="J17" s="662">
        <v>0</v>
      </c>
      <c r="K17" s="662">
        <v>0</v>
      </c>
      <c r="L17" s="662">
        <v>0</v>
      </c>
      <c r="M17" s="662">
        <v>0</v>
      </c>
      <c r="N17" s="662">
        <v>0</v>
      </c>
      <c r="O17" s="662">
        <v>0</v>
      </c>
      <c r="P17" s="662">
        <v>0</v>
      </c>
      <c r="Q17" s="664" t="s">
        <v>1017</v>
      </c>
      <c r="R17" s="664" t="s">
        <v>1017</v>
      </c>
      <c r="S17" s="664" t="s">
        <v>1017</v>
      </c>
    </row>
    <row r="18" spans="1:19" ht="24">
      <c r="A18" s="607" t="s">
        <v>812</v>
      </c>
      <c r="B18" s="663">
        <v>3460</v>
      </c>
      <c r="C18" s="663">
        <v>890114</v>
      </c>
      <c r="D18" s="663">
        <v>9043</v>
      </c>
      <c r="E18" s="663">
        <v>1797</v>
      </c>
      <c r="F18" s="663">
        <v>855593</v>
      </c>
      <c r="G18" s="663">
        <v>12942</v>
      </c>
      <c r="H18" s="663">
        <v>5257</v>
      </c>
      <c r="I18" s="663">
        <v>1745707</v>
      </c>
      <c r="J18" s="663">
        <v>21985</v>
      </c>
      <c r="K18" s="663">
        <v>21</v>
      </c>
      <c r="L18" s="663">
        <v>1480</v>
      </c>
      <c r="M18" s="663">
        <v>228</v>
      </c>
      <c r="N18" s="663">
        <v>3</v>
      </c>
      <c r="O18" s="663">
        <v>1207</v>
      </c>
      <c r="P18" s="663">
        <v>230</v>
      </c>
      <c r="Q18" s="665">
        <v>4.5862793808522095E-3</v>
      </c>
      <c r="R18" s="665">
        <v>1.5415772624525204E-3</v>
      </c>
      <c r="S18" s="665">
        <v>2.1275607376782579E-2</v>
      </c>
    </row>
    <row r="19" spans="1:19" ht="24">
      <c r="A19" s="608" t="s">
        <v>813</v>
      </c>
      <c r="B19" s="740">
        <v>902617</v>
      </c>
      <c r="C19" s="740"/>
      <c r="D19" s="740"/>
      <c r="E19" s="740">
        <v>870332</v>
      </c>
      <c r="F19" s="740"/>
      <c r="G19" s="740"/>
      <c r="H19" s="740">
        <v>1772949</v>
      </c>
      <c r="I19" s="740"/>
      <c r="J19" s="740"/>
      <c r="K19" s="740">
        <v>1729</v>
      </c>
      <c r="L19" s="740"/>
      <c r="M19" s="740"/>
      <c r="N19" s="740">
        <v>1440</v>
      </c>
      <c r="O19" s="740"/>
      <c r="P19" s="740"/>
      <c r="Q19" s="739">
        <v>1.7906180429205776E-3</v>
      </c>
      <c r="R19" s="739"/>
      <c r="S19" s="739"/>
    </row>
    <row r="20" spans="1:19" ht="12.75" customHeight="1">
      <c r="A20" s="23" t="s">
        <v>41</v>
      </c>
    </row>
    <row r="21" spans="1:19" ht="12.75" customHeight="1"/>
    <row r="22" spans="1:19" ht="12.75" customHeight="1">
      <c r="A22" s="513" t="s">
        <v>814</v>
      </c>
      <c r="N22" s="352" t="str">
        <f>Naslovnica!A20</f>
        <v>Rujan 2016.</v>
      </c>
    </row>
    <row r="23" spans="1:19" ht="12.75" customHeight="1">
      <c r="A23" s="22" t="s">
        <v>815</v>
      </c>
      <c r="K23" s="77"/>
      <c r="N23" s="19" t="str">
        <f>Naslovnica!A24</f>
        <v>September 2016</v>
      </c>
    </row>
    <row r="24" spans="1:19" ht="12.75" customHeight="1">
      <c r="A24" s="58"/>
      <c r="B24" s="58"/>
      <c r="C24" s="58"/>
      <c r="D24" s="58"/>
      <c r="E24" s="58"/>
      <c r="F24" s="58"/>
      <c r="G24" s="58"/>
      <c r="H24" s="58"/>
      <c r="I24" s="58"/>
      <c r="J24" s="58"/>
      <c r="K24" s="58"/>
      <c r="L24" s="58"/>
      <c r="M24" s="58"/>
      <c r="N24" s="58"/>
    </row>
    <row r="25" spans="1:19" ht="12.75" customHeight="1">
      <c r="A25" s="609"/>
      <c r="B25" s="609"/>
      <c r="C25" s="609"/>
      <c r="D25" s="609"/>
      <c r="E25" s="609"/>
      <c r="F25" s="609"/>
      <c r="G25" s="609"/>
      <c r="H25" s="609"/>
      <c r="I25" s="609"/>
      <c r="J25" s="609"/>
      <c r="K25" s="609"/>
      <c r="L25" s="609"/>
      <c r="M25" s="609"/>
      <c r="N25" s="609"/>
      <c r="O25" s="609"/>
    </row>
    <row r="26" spans="1:19" ht="12.75" customHeight="1">
      <c r="A26" s="609"/>
      <c r="B26" s="609"/>
      <c r="C26" s="609"/>
      <c r="D26" s="609"/>
      <c r="E26" s="609"/>
      <c r="F26" s="609"/>
      <c r="G26" s="609"/>
      <c r="H26" s="609"/>
      <c r="I26" s="609"/>
      <c r="J26" s="609"/>
      <c r="K26" s="610"/>
      <c r="L26" s="609"/>
      <c r="M26" s="609"/>
      <c r="N26" s="609"/>
      <c r="O26" s="609"/>
    </row>
    <row r="27" spans="1:19" ht="12.75" customHeight="1">
      <c r="A27" s="609"/>
      <c r="B27" s="609"/>
      <c r="C27" s="609"/>
      <c r="D27" s="609"/>
      <c r="E27" s="609"/>
      <c r="F27" s="609"/>
      <c r="G27" s="609"/>
      <c r="H27" s="609"/>
      <c r="I27" s="609"/>
      <c r="J27" s="609"/>
      <c r="K27" s="610"/>
      <c r="L27" s="609"/>
      <c r="M27" s="609"/>
      <c r="N27" s="609"/>
      <c r="O27" s="609"/>
    </row>
    <row r="28" spans="1:19" ht="12.75" customHeight="1">
      <c r="A28" s="609"/>
      <c r="B28" s="609"/>
      <c r="C28" s="609"/>
      <c r="D28" s="609"/>
      <c r="E28" s="609"/>
      <c r="F28" s="609"/>
      <c r="G28" s="609"/>
      <c r="H28" s="609"/>
      <c r="I28" s="609"/>
      <c r="J28" s="609"/>
      <c r="K28" s="610"/>
      <c r="L28" s="609"/>
      <c r="M28" s="609"/>
      <c r="N28" s="609"/>
      <c r="O28" s="609"/>
    </row>
    <row r="29" spans="1:19" ht="12.75" customHeight="1">
      <c r="A29" s="609"/>
      <c r="B29" s="609"/>
      <c r="C29" s="609"/>
      <c r="D29" s="609"/>
      <c r="E29" s="609"/>
      <c r="F29" s="609"/>
      <c r="G29" s="609"/>
      <c r="H29" s="609"/>
      <c r="I29" s="609"/>
      <c r="J29" s="609"/>
      <c r="K29" s="611"/>
      <c r="L29" s="609"/>
      <c r="M29" s="609"/>
      <c r="N29" s="609"/>
      <c r="O29" s="609"/>
    </row>
    <row r="30" spans="1:19" ht="12.75" customHeight="1">
      <c r="A30" s="609"/>
      <c r="B30" s="609"/>
      <c r="C30" s="609"/>
      <c r="D30" s="609"/>
      <c r="E30" s="609"/>
      <c r="F30" s="609"/>
      <c r="G30" s="609"/>
      <c r="H30" s="609"/>
      <c r="I30" s="609"/>
      <c r="J30" s="609"/>
      <c r="K30" s="611"/>
      <c r="L30" s="609"/>
      <c r="M30" s="609"/>
      <c r="N30" s="609"/>
      <c r="O30" s="609"/>
    </row>
    <row r="31" spans="1:19" ht="12.75" customHeight="1">
      <c r="A31" s="609"/>
      <c r="B31" s="609"/>
      <c r="C31" s="609"/>
      <c r="D31" s="609"/>
      <c r="E31" s="609"/>
      <c r="F31" s="609"/>
      <c r="G31" s="609"/>
      <c r="H31" s="609"/>
      <c r="I31" s="609"/>
      <c r="J31" s="609"/>
      <c r="K31" s="609"/>
      <c r="L31" s="609"/>
      <c r="M31" s="609"/>
      <c r="N31" s="609"/>
      <c r="O31" s="609"/>
    </row>
    <row r="32" spans="1:19" ht="12.75" customHeight="1">
      <c r="A32" s="609"/>
      <c r="B32" s="609"/>
      <c r="C32" s="609"/>
      <c r="D32" s="609"/>
      <c r="E32" s="609"/>
      <c r="F32" s="609"/>
      <c r="G32" s="609"/>
      <c r="H32" s="609"/>
      <c r="I32" s="609"/>
      <c r="J32" s="609"/>
      <c r="K32" s="609"/>
      <c r="L32" s="609"/>
      <c r="M32" s="609"/>
      <c r="N32" s="609"/>
      <c r="O32" s="609"/>
    </row>
    <row r="33" spans="1:15" ht="12.75" customHeight="1">
      <c r="A33" s="609"/>
      <c r="B33" s="609"/>
      <c r="C33" s="609"/>
      <c r="D33" s="609"/>
      <c r="E33" s="609"/>
      <c r="F33" s="609"/>
      <c r="G33" s="609"/>
      <c r="H33" s="609"/>
      <c r="I33" s="609"/>
      <c r="J33" s="609"/>
      <c r="K33" s="609"/>
      <c r="L33" s="609"/>
      <c r="M33" s="609"/>
      <c r="N33" s="609"/>
      <c r="O33" s="609"/>
    </row>
    <row r="34" spans="1:15" ht="12.75" customHeight="1">
      <c r="A34" s="609"/>
      <c r="B34" s="609"/>
      <c r="C34" s="609"/>
      <c r="D34" s="609"/>
      <c r="E34" s="609"/>
      <c r="F34" s="609"/>
      <c r="G34" s="609"/>
      <c r="H34" s="609"/>
      <c r="I34" s="609"/>
      <c r="J34" s="609"/>
      <c r="K34" s="609"/>
      <c r="L34" s="609"/>
      <c r="M34" s="609"/>
      <c r="N34" s="609"/>
      <c r="O34" s="609"/>
    </row>
    <row r="35" spans="1:15" ht="12.75" customHeight="1">
      <c r="A35" s="609"/>
      <c r="B35" s="609"/>
      <c r="C35" s="609"/>
      <c r="D35" s="609"/>
      <c r="E35" s="609"/>
      <c r="F35" s="609"/>
      <c r="G35" s="609"/>
      <c r="H35" s="609"/>
      <c r="I35" s="609"/>
      <c r="J35" s="609"/>
      <c r="K35" s="609"/>
      <c r="L35" s="609"/>
      <c r="M35" s="609"/>
      <c r="N35" s="609"/>
      <c r="O35" s="609"/>
    </row>
    <row r="36" spans="1:15" ht="12.75" customHeight="1">
      <c r="A36" s="609"/>
      <c r="B36" s="609"/>
      <c r="C36" s="609"/>
      <c r="D36" s="609"/>
      <c r="E36" s="609"/>
      <c r="F36" s="609"/>
      <c r="G36" s="609"/>
      <c r="H36" s="609"/>
      <c r="I36" s="609"/>
      <c r="J36" s="609"/>
      <c r="K36" s="609"/>
      <c r="L36" s="609"/>
      <c r="M36" s="609"/>
      <c r="N36" s="609"/>
      <c r="O36" s="609"/>
    </row>
    <row r="37" spans="1:15" ht="12.75" customHeight="1">
      <c r="A37" s="609"/>
      <c r="B37" s="609"/>
      <c r="C37" s="609"/>
      <c r="D37" s="609"/>
      <c r="E37" s="609"/>
      <c r="F37" s="609"/>
      <c r="G37" s="609"/>
      <c r="H37" s="609"/>
      <c r="I37" s="609"/>
      <c r="J37" s="609"/>
      <c r="K37" s="609"/>
      <c r="L37" s="609"/>
      <c r="M37" s="609"/>
      <c r="N37" s="609"/>
      <c r="O37" s="609"/>
    </row>
    <row r="38" spans="1:15" ht="12.75" customHeight="1">
      <c r="A38" s="609"/>
      <c r="B38" s="609"/>
      <c r="C38" s="609"/>
      <c r="D38" s="609"/>
      <c r="E38" s="609"/>
      <c r="F38" s="609"/>
      <c r="G38" s="609"/>
      <c r="H38" s="609"/>
      <c r="I38" s="609"/>
      <c r="J38" s="609"/>
      <c r="K38" s="609"/>
      <c r="L38" s="609"/>
      <c r="M38" s="609"/>
      <c r="N38" s="609"/>
      <c r="O38" s="609"/>
    </row>
    <row r="39" spans="1:15" ht="12.75" customHeight="1">
      <c r="A39" s="609"/>
      <c r="B39" s="609"/>
      <c r="C39" s="609"/>
      <c r="D39" s="609"/>
      <c r="E39" s="609"/>
      <c r="F39" s="609"/>
      <c r="G39" s="609"/>
      <c r="H39" s="609"/>
      <c r="I39" s="609"/>
      <c r="J39" s="609"/>
      <c r="K39" s="609"/>
      <c r="L39" s="609"/>
      <c r="M39" s="609"/>
      <c r="N39" s="609"/>
      <c r="O39" s="609"/>
    </row>
    <row r="40" spans="1:15" ht="12.75" customHeight="1">
      <c r="A40" s="609"/>
      <c r="B40" s="609"/>
      <c r="C40" s="609"/>
      <c r="D40" s="609"/>
      <c r="E40" s="609"/>
      <c r="F40" s="609"/>
      <c r="G40" s="609"/>
      <c r="H40" s="609"/>
      <c r="I40" s="609"/>
      <c r="J40" s="609"/>
      <c r="K40" s="609"/>
      <c r="L40" s="609"/>
      <c r="M40" s="609"/>
      <c r="N40" s="609"/>
      <c r="O40" s="609"/>
    </row>
    <row r="41" spans="1:15" ht="12.75" customHeight="1">
      <c r="A41" s="609"/>
      <c r="B41" s="609"/>
      <c r="C41" s="609"/>
      <c r="D41" s="609"/>
      <c r="E41" s="609"/>
      <c r="F41" s="609"/>
      <c r="G41" s="609"/>
      <c r="H41" s="609"/>
      <c r="I41" s="609"/>
      <c r="J41" s="609"/>
      <c r="K41" s="609"/>
      <c r="L41" s="609"/>
      <c r="M41" s="609"/>
      <c r="N41" s="609"/>
      <c r="O41" s="609"/>
    </row>
    <row r="42" spans="1:15" ht="12.75" customHeight="1">
      <c r="A42" s="609"/>
      <c r="B42" s="609"/>
      <c r="C42" s="609"/>
      <c r="D42" s="609"/>
      <c r="E42" s="609"/>
      <c r="F42" s="609"/>
      <c r="G42" s="609"/>
      <c r="H42" s="609"/>
      <c r="I42" s="609"/>
      <c r="J42" s="609"/>
      <c r="K42" s="609"/>
      <c r="L42" s="609"/>
      <c r="M42" s="609"/>
      <c r="N42" s="609"/>
      <c r="O42" s="609"/>
    </row>
    <row r="43" spans="1:15" ht="12.75" customHeight="1">
      <c r="A43" s="609"/>
      <c r="B43" s="609"/>
      <c r="C43" s="609"/>
      <c r="D43" s="609"/>
      <c r="E43" s="609"/>
      <c r="F43" s="609"/>
      <c r="G43" s="609"/>
      <c r="H43" s="609"/>
      <c r="I43" s="609"/>
      <c r="J43" s="609"/>
      <c r="K43" s="609"/>
      <c r="L43" s="609"/>
      <c r="M43" s="609"/>
      <c r="N43" s="609"/>
      <c r="O43" s="609"/>
    </row>
    <row r="44" spans="1:15" ht="12.75" customHeight="1">
      <c r="A44" s="609"/>
      <c r="B44" s="609"/>
      <c r="C44" s="609"/>
      <c r="D44" s="609"/>
      <c r="E44" s="609"/>
      <c r="F44" s="609"/>
      <c r="G44" s="609"/>
      <c r="H44" s="609"/>
      <c r="I44" s="609"/>
      <c r="J44" s="609"/>
      <c r="K44" s="609"/>
      <c r="L44" s="609"/>
      <c r="M44" s="609"/>
      <c r="N44" s="609"/>
      <c r="O44" s="609"/>
    </row>
    <row r="45" spans="1:15" ht="12.75" customHeight="1">
      <c r="A45" s="609"/>
      <c r="B45" s="609"/>
      <c r="C45" s="609"/>
      <c r="D45" s="609"/>
      <c r="E45" s="609"/>
      <c r="F45" s="609"/>
      <c r="G45" s="609"/>
      <c r="H45" s="609"/>
      <c r="I45" s="609"/>
      <c r="J45" s="609"/>
      <c r="K45" s="609"/>
      <c r="L45" s="609"/>
      <c r="M45" s="609"/>
      <c r="N45" s="609"/>
      <c r="O45" s="609"/>
    </row>
    <row r="46" spans="1:15" ht="12.75" customHeight="1">
      <c r="A46" s="609"/>
      <c r="B46" s="609"/>
      <c r="C46" s="609"/>
      <c r="D46" s="609"/>
      <c r="E46" s="609"/>
      <c r="F46" s="609"/>
      <c r="G46" s="609"/>
      <c r="H46" s="609"/>
      <c r="I46" s="609"/>
      <c r="J46" s="609"/>
      <c r="K46" s="609"/>
      <c r="L46" s="609"/>
      <c r="M46" s="609"/>
      <c r="N46" s="609"/>
      <c r="O46" s="609"/>
    </row>
    <row r="47" spans="1:15" ht="12.75" customHeight="1">
      <c r="A47" s="23" t="s">
        <v>41</v>
      </c>
      <c r="B47" s="58"/>
      <c r="C47" s="58"/>
      <c r="D47" s="58"/>
      <c r="E47" s="58"/>
      <c r="F47" s="58"/>
      <c r="G47" s="58"/>
      <c r="H47" s="58"/>
      <c r="I47" s="58"/>
      <c r="J47" s="58"/>
    </row>
    <row r="48" spans="1:15" ht="12.75" customHeight="1">
      <c r="A48" s="73" t="s">
        <v>305</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14" t="s">
        <v>654</v>
      </c>
      <c r="M1" s="352" t="str">
        <f>Naslovnica!A20</f>
        <v>Rujan 2016.</v>
      </c>
    </row>
    <row r="2" spans="1:15" ht="12.75" customHeight="1">
      <c r="A2" s="25" t="s">
        <v>43</v>
      </c>
      <c r="M2" s="19" t="str">
        <f>Naslovnica!A24</f>
        <v>September 2016</v>
      </c>
    </row>
    <row r="3" spans="1:15" ht="12.75" customHeight="1"/>
    <row r="4" spans="1:15" ht="12.75" customHeight="1">
      <c r="J4" s="746" t="s">
        <v>58</v>
      </c>
      <c r="K4" s="746"/>
      <c r="L4" s="746"/>
      <c r="M4" s="746"/>
    </row>
    <row r="5" spans="1:15" ht="24.75" customHeight="1">
      <c r="A5" s="360"/>
      <c r="B5" s="360"/>
      <c r="C5" s="749" t="s">
        <v>44</v>
      </c>
      <c r="D5" s="749"/>
      <c r="E5" s="749"/>
      <c r="F5" s="748" t="s">
        <v>624</v>
      </c>
      <c r="G5" s="748" t="s">
        <v>45</v>
      </c>
      <c r="H5" s="749" t="s">
        <v>46</v>
      </c>
      <c r="I5" s="749"/>
      <c r="J5" s="749"/>
      <c r="K5" s="748" t="s">
        <v>47</v>
      </c>
      <c r="L5" s="748" t="s">
        <v>48</v>
      </c>
      <c r="M5" s="748" t="s">
        <v>49</v>
      </c>
    </row>
    <row r="6" spans="1:15" ht="81" customHeight="1">
      <c r="A6" s="748" t="s">
        <v>50</v>
      </c>
      <c r="B6" s="748"/>
      <c r="C6" s="361" t="s">
        <v>625</v>
      </c>
      <c r="D6" s="361" t="s">
        <v>51</v>
      </c>
      <c r="E6" s="361" t="s">
        <v>49</v>
      </c>
      <c r="F6" s="748"/>
      <c r="G6" s="748"/>
      <c r="H6" s="361" t="s">
        <v>52</v>
      </c>
      <c r="I6" s="361" t="s">
        <v>53</v>
      </c>
      <c r="J6" s="361" t="s">
        <v>49</v>
      </c>
      <c r="K6" s="748"/>
      <c r="L6" s="748"/>
      <c r="M6" s="748"/>
    </row>
    <row r="7" spans="1:15" ht="19.5" customHeight="1">
      <c r="A7" s="149" t="str">
        <f>Naslovnica!A20</f>
        <v>Rujan 2016.</v>
      </c>
      <c r="B7" s="150" t="str">
        <f>Naslovnica!A24</f>
        <v>September 2016</v>
      </c>
      <c r="C7" s="151">
        <v>457030.54811999999</v>
      </c>
      <c r="D7" s="151">
        <v>13.056379999999999</v>
      </c>
      <c r="E7" s="151">
        <v>457043.60450000002</v>
      </c>
      <c r="F7" s="151">
        <v>1989.3204499999997</v>
      </c>
      <c r="G7" s="151">
        <v>15594.1158</v>
      </c>
      <c r="H7" s="151">
        <v>114235.06676999999</v>
      </c>
      <c r="I7" s="151">
        <v>1031.7579399999997</v>
      </c>
      <c r="J7" s="151">
        <v>115266.82470999999</v>
      </c>
      <c r="K7" s="152">
        <v>0</v>
      </c>
      <c r="L7" s="151">
        <v>771.36812999999995</v>
      </c>
      <c r="M7" s="151">
        <v>590665.23359000008</v>
      </c>
      <c r="N7" s="87"/>
    </row>
    <row r="8" spans="1:15" ht="19.5" customHeight="1">
      <c r="A8" s="153" t="s">
        <v>1338</v>
      </c>
      <c r="B8" s="154" t="s">
        <v>1339</v>
      </c>
      <c r="C8" s="151">
        <v>448863.01186999999</v>
      </c>
      <c r="D8" s="151">
        <v>6.0739200000000002</v>
      </c>
      <c r="E8" s="151">
        <v>448869.08579000004</v>
      </c>
      <c r="F8" s="151">
        <v>2292.6632999999997</v>
      </c>
      <c r="G8" s="151">
        <v>15878.42172</v>
      </c>
      <c r="H8" s="151">
        <v>106993.81761000001</v>
      </c>
      <c r="I8" s="151">
        <v>1066.4166699999998</v>
      </c>
      <c r="J8" s="151">
        <v>108060.23428000002</v>
      </c>
      <c r="K8" s="152">
        <v>0</v>
      </c>
      <c r="L8" s="151">
        <v>464.83572999999996</v>
      </c>
      <c r="M8" s="151">
        <v>575565.24082000006</v>
      </c>
      <c r="N8" s="87"/>
    </row>
    <row r="9" spans="1:15" ht="17.25" customHeight="1">
      <c r="A9" s="744" t="s">
        <v>54</v>
      </c>
      <c r="B9" s="744"/>
      <c r="C9" s="155">
        <v>1.8196055442335025E-2</v>
      </c>
      <c r="D9" s="155">
        <v>1.1495805015541856</v>
      </c>
      <c r="E9" s="155">
        <v>1.8211364891865957E-2</v>
      </c>
      <c r="F9" s="155">
        <v>-0.1323102480857089</v>
      </c>
      <c r="G9" s="155">
        <v>-1.7905175023906639E-2</v>
      </c>
      <c r="H9" s="155">
        <v>6.7679136250608798E-2</v>
      </c>
      <c r="I9" s="155">
        <v>-3.250017650230478E-2</v>
      </c>
      <c r="J9" s="155">
        <v>6.6690494223125854E-2</v>
      </c>
      <c r="K9" s="156" t="s">
        <v>1017</v>
      </c>
      <c r="L9" s="155">
        <v>0.65944242281031196</v>
      </c>
      <c r="M9" s="155">
        <v>2.6235067198441753E-2</v>
      </c>
      <c r="N9" s="77"/>
    </row>
    <row r="10" spans="1:15" ht="39" customHeight="1">
      <c r="A10" s="744" t="s">
        <v>55</v>
      </c>
      <c r="B10" s="744"/>
      <c r="C10" s="151">
        <v>434210.10768999998</v>
      </c>
      <c r="D10" s="151">
        <v>31.876549999999998</v>
      </c>
      <c r="E10" s="151">
        <v>434241.98424000002</v>
      </c>
      <c r="F10" s="151">
        <v>2528.4877700000002</v>
      </c>
      <c r="G10" s="151">
        <v>17339.774240000079</v>
      </c>
      <c r="H10" s="151">
        <v>86982.877770000006</v>
      </c>
      <c r="I10" s="151">
        <v>1008.85116</v>
      </c>
      <c r="J10" s="151">
        <v>87991.728930000012</v>
      </c>
      <c r="K10" s="152">
        <v>0</v>
      </c>
      <c r="L10" s="151">
        <v>891.48693000000003</v>
      </c>
      <c r="M10" s="151">
        <v>542993.46210999996</v>
      </c>
    </row>
    <row r="11" spans="1:15" ht="29.25" customHeight="1">
      <c r="A11" s="744" t="s">
        <v>56</v>
      </c>
      <c r="B11" s="744"/>
      <c r="C11" s="155">
        <v>5.2556216508650333E-2</v>
      </c>
      <c r="D11" s="155">
        <v>-0.59040799584647641</v>
      </c>
      <c r="E11" s="155">
        <v>5.2509018214594909E-2</v>
      </c>
      <c r="F11" s="155">
        <v>-0.21323706857399607</v>
      </c>
      <c r="G11" s="155">
        <v>-0.10067365444546129</v>
      </c>
      <c r="H11" s="155">
        <v>0.31330521245871146</v>
      </c>
      <c r="I11" s="155">
        <v>2.2705807266950741E-2</v>
      </c>
      <c r="J11" s="155">
        <v>0.30997340445143551</v>
      </c>
      <c r="K11" s="152" t="s">
        <v>1017</v>
      </c>
      <c r="L11" s="155">
        <v>-0.13473983292161118</v>
      </c>
      <c r="M11" s="155">
        <v>8.7794374714483647E-2</v>
      </c>
    </row>
    <row r="12" spans="1:15" ht="34.5" customHeight="1">
      <c r="A12" s="745" t="s">
        <v>57</v>
      </c>
      <c r="B12" s="745"/>
      <c r="C12" s="362">
        <v>3960998.0520899999</v>
      </c>
      <c r="D12" s="362">
        <v>2439.9134099999496</v>
      </c>
      <c r="E12" s="362">
        <v>3963437.9654999999</v>
      </c>
      <c r="F12" s="362">
        <v>18815.736359999999</v>
      </c>
      <c r="G12" s="362">
        <v>149328.53568999999</v>
      </c>
      <c r="H12" s="362">
        <v>932567.8542200001</v>
      </c>
      <c r="I12" s="362">
        <v>67324.17290000002</v>
      </c>
      <c r="J12" s="362">
        <v>999892.02711999987</v>
      </c>
      <c r="K12" s="363">
        <v>0</v>
      </c>
      <c r="L12" s="362">
        <v>6529.220659999999</v>
      </c>
      <c r="M12" s="362">
        <v>5138003.4853299996</v>
      </c>
      <c r="O12" s="78"/>
    </row>
    <row r="13" spans="1:15" ht="12.75" customHeight="1">
      <c r="A13" s="747" t="s">
        <v>59</v>
      </c>
      <c r="B13" s="747"/>
      <c r="C13" s="747"/>
    </row>
    <row r="14" spans="1:15" ht="12.75" customHeight="1">
      <c r="A14" s="750" t="s">
        <v>60</v>
      </c>
      <c r="B14" s="750"/>
      <c r="C14" s="750"/>
    </row>
    <row r="15" spans="1:15" ht="12.75" customHeight="1"/>
    <row r="16" spans="1:15" ht="12.75" customHeight="1">
      <c r="A16" s="514" t="s">
        <v>301</v>
      </c>
      <c r="M16" s="14" t="str">
        <f>Naslovnica!A20</f>
        <v>Rujan 2016.</v>
      </c>
    </row>
    <row r="17" spans="1:14" ht="12.75" customHeight="1">
      <c r="A17" s="26" t="s">
        <v>12</v>
      </c>
      <c r="M17" s="19" t="str">
        <f>Naslovnica!A24</f>
        <v>September 2016</v>
      </c>
    </row>
    <row r="18" spans="1:14" ht="12.75" customHeight="1"/>
    <row r="19" spans="1:14" ht="12.75" customHeight="1">
      <c r="J19" s="746" t="s">
        <v>58</v>
      </c>
      <c r="K19" s="746"/>
      <c r="L19" s="746"/>
      <c r="M19" s="746"/>
    </row>
    <row r="20" spans="1:14" ht="21" customHeight="1">
      <c r="A20" s="748" t="s">
        <v>61</v>
      </c>
      <c r="B20" s="751"/>
      <c r="C20" s="749" t="s">
        <v>62</v>
      </c>
      <c r="D20" s="749"/>
      <c r="E20" s="749"/>
      <c r="F20" s="749" t="s">
        <v>63</v>
      </c>
      <c r="G20" s="749"/>
      <c r="H20" s="749"/>
      <c r="I20" s="748" t="s">
        <v>64</v>
      </c>
      <c r="J20" s="748" t="s">
        <v>65</v>
      </c>
      <c r="K20" s="748" t="s">
        <v>66</v>
      </c>
      <c r="L20" s="752" t="s">
        <v>67</v>
      </c>
      <c r="M20" s="748" t="s">
        <v>49</v>
      </c>
    </row>
    <row r="21" spans="1:14" ht="123.75" customHeight="1">
      <c r="A21" s="751"/>
      <c r="B21" s="751"/>
      <c r="C21" s="361" t="s">
        <v>68</v>
      </c>
      <c r="D21" s="361" t="s">
        <v>69</v>
      </c>
      <c r="E21" s="361" t="s">
        <v>49</v>
      </c>
      <c r="F21" s="361" t="s">
        <v>70</v>
      </c>
      <c r="G21" s="361" t="s">
        <v>52</v>
      </c>
      <c r="H21" s="361" t="s">
        <v>49</v>
      </c>
      <c r="I21" s="751"/>
      <c r="J21" s="751"/>
      <c r="K21" s="748"/>
      <c r="L21" s="751"/>
      <c r="M21" s="751"/>
    </row>
    <row r="22" spans="1:14" ht="18.75" customHeight="1">
      <c r="A22" s="157" t="str">
        <f>Naslovnica!A20</f>
        <v>Rujan 2016.</v>
      </c>
      <c r="B22" s="150" t="str">
        <f>Naslovnica!A24</f>
        <v>September 2016</v>
      </c>
      <c r="C22" s="158">
        <v>3131.4123799999998</v>
      </c>
      <c r="D22" s="159">
        <v>2.145E-2</v>
      </c>
      <c r="E22" s="158">
        <v>3131.4338299999999</v>
      </c>
      <c r="F22" s="158">
        <v>450323.71522000001</v>
      </c>
      <c r="G22" s="158">
        <v>82598.992469999997</v>
      </c>
      <c r="H22" s="158">
        <v>532922.70769000007</v>
      </c>
      <c r="I22" s="158">
        <v>20872.106230000001</v>
      </c>
      <c r="J22" s="158">
        <v>31107.51613</v>
      </c>
      <c r="K22" s="158">
        <v>771.36812999999995</v>
      </c>
      <c r="L22" s="158">
        <v>739.27936</v>
      </c>
      <c r="M22" s="158">
        <v>589544.4113700001</v>
      </c>
      <c r="N22" s="87"/>
    </row>
    <row r="23" spans="1:14" ht="18.75" customHeight="1">
      <c r="A23" s="153" t="str">
        <f>A8</f>
        <v>Kolovoz 2016.</v>
      </c>
      <c r="B23" s="154" t="str">
        <f>B8</f>
        <v>August 2016</v>
      </c>
      <c r="C23" s="158">
        <v>3056.4824600000002</v>
      </c>
      <c r="D23" s="159">
        <v>8.3430000000000004E-2</v>
      </c>
      <c r="E23" s="158">
        <v>3056.5658900000003</v>
      </c>
      <c r="F23" s="158">
        <v>439532.04772000003</v>
      </c>
      <c r="G23" s="158">
        <v>74801.467919999996</v>
      </c>
      <c r="H23" s="158">
        <v>514333.51564</v>
      </c>
      <c r="I23" s="158">
        <v>22537.610809999998</v>
      </c>
      <c r="J23" s="158">
        <v>32388.828269999998</v>
      </c>
      <c r="K23" s="158">
        <v>464.83572999999996</v>
      </c>
      <c r="L23" s="158">
        <v>500.32863000000003</v>
      </c>
      <c r="M23" s="158">
        <v>573281.68497000006</v>
      </c>
      <c r="N23" s="87"/>
    </row>
    <row r="24" spans="1:14" ht="18.75" customHeight="1">
      <c r="A24" s="744" t="s">
        <v>71</v>
      </c>
      <c r="B24" s="744"/>
      <c r="C24" s="155">
        <v>2.4515082609045818E-2</v>
      </c>
      <c r="D24" s="155">
        <v>-0.74289823804386912</v>
      </c>
      <c r="E24" s="155">
        <v>2.4494135802843639E-2</v>
      </c>
      <c r="F24" s="155">
        <v>2.4552629452118398E-2</v>
      </c>
      <c r="G24" s="155">
        <v>0.10424293488918476</v>
      </c>
      <c r="H24" s="155">
        <v>3.6142291887918294E-2</v>
      </c>
      <c r="I24" s="155">
        <v>-7.3898897005578265E-2</v>
      </c>
      <c r="J24" s="155">
        <v>-3.9560311639517003E-2</v>
      </c>
      <c r="K24" s="155">
        <v>0.65944242281031196</v>
      </c>
      <c r="L24" s="155">
        <v>0.47758756079978865</v>
      </c>
      <c r="M24" s="155">
        <v>2.8367775957906408E-2</v>
      </c>
      <c r="N24" s="87"/>
    </row>
    <row r="25" spans="1:14" ht="36.75" customHeight="1">
      <c r="A25" s="744" t="s">
        <v>72</v>
      </c>
      <c r="B25" s="744"/>
      <c r="C25" s="158">
        <v>3000.2282599999999</v>
      </c>
      <c r="D25" s="159">
        <v>5.4820000000000001E-2</v>
      </c>
      <c r="E25" s="158">
        <v>3000.2830799999997</v>
      </c>
      <c r="F25" s="158">
        <v>431867.07133999997</v>
      </c>
      <c r="G25" s="158">
        <v>62971.356959999997</v>
      </c>
      <c r="H25" s="158">
        <v>494838.42829999997</v>
      </c>
      <c r="I25" s="158">
        <v>20788.286479999999</v>
      </c>
      <c r="J25" s="158">
        <v>24672.34015</v>
      </c>
      <c r="K25" s="158">
        <v>891.48693000000003</v>
      </c>
      <c r="L25" s="158">
        <v>1042.3661500000001</v>
      </c>
      <c r="M25" s="158">
        <v>545233.19108999998</v>
      </c>
      <c r="N25" s="77"/>
    </row>
    <row r="26" spans="1:14" ht="28.5" customHeight="1">
      <c r="A26" s="744" t="s">
        <v>56</v>
      </c>
      <c r="B26" s="744"/>
      <c r="C26" s="155">
        <v>4.3724713132326773E-2</v>
      </c>
      <c r="D26" s="155">
        <v>-0.60871944545786205</v>
      </c>
      <c r="E26" s="155">
        <v>4.371279192762046E-2</v>
      </c>
      <c r="F26" s="155">
        <v>4.273686304152028E-2</v>
      </c>
      <c r="G26" s="155">
        <v>0.31169148097709981</v>
      </c>
      <c r="H26" s="155">
        <v>7.6963059479509904E-2</v>
      </c>
      <c r="I26" s="155">
        <v>4.032066331231471E-3</v>
      </c>
      <c r="J26" s="155">
        <v>0.26082552124671482</v>
      </c>
      <c r="K26" s="155">
        <v>-0.13473983292161118</v>
      </c>
      <c r="L26" s="155">
        <v>-0.29076806648028625</v>
      </c>
      <c r="M26" s="155">
        <v>8.1270217961998223E-2</v>
      </c>
    </row>
    <row r="27" spans="1:14" ht="30.75" customHeight="1">
      <c r="A27" s="745" t="s">
        <v>57</v>
      </c>
      <c r="B27" s="745"/>
      <c r="C27" s="364">
        <v>27600.256540000002</v>
      </c>
      <c r="D27" s="365">
        <v>0.79492999999999991</v>
      </c>
      <c r="E27" s="364">
        <v>27601.051470000006</v>
      </c>
      <c r="F27" s="364">
        <v>3973985.8141700001</v>
      </c>
      <c r="G27" s="364">
        <v>541078.70873000007</v>
      </c>
      <c r="H27" s="364">
        <v>4515064.5229000002</v>
      </c>
      <c r="I27" s="364">
        <v>183984.90822000001</v>
      </c>
      <c r="J27" s="364">
        <v>393221.10115999996</v>
      </c>
      <c r="K27" s="364">
        <v>6529.220659999999</v>
      </c>
      <c r="L27" s="364">
        <v>6851.897289999999</v>
      </c>
      <c r="M27" s="364">
        <v>5133252.7017000001</v>
      </c>
    </row>
    <row r="28" spans="1:14" ht="12.75" customHeight="1">
      <c r="A28" s="20" t="s">
        <v>74</v>
      </c>
    </row>
    <row r="29" spans="1:14" ht="12.75" customHeight="1"/>
    <row r="30" spans="1:14" ht="12.75" customHeight="1"/>
    <row r="31" spans="1:14" ht="12.75" customHeight="1"/>
    <row r="32" spans="1:14" ht="12.75" customHeight="1">
      <c r="A32" s="73" t="s">
        <v>305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14" t="s">
        <v>302</v>
      </c>
      <c r="K1" s="352" t="str">
        <f>Naslovnica!A20</f>
        <v>Rujan 2016.</v>
      </c>
    </row>
    <row r="2" spans="1:13" ht="12.75" customHeight="1">
      <c r="A2" s="25" t="s">
        <v>75</v>
      </c>
      <c r="K2" s="19" t="str">
        <f>Naslovnica!A24</f>
        <v>September 2016</v>
      </c>
    </row>
    <row r="3" spans="1:13" ht="12.75" customHeight="1">
      <c r="D3" s="746" t="s">
        <v>58</v>
      </c>
      <c r="E3" s="746"/>
      <c r="F3" s="746"/>
    </row>
    <row r="4" spans="1:13" ht="69.75" customHeight="1">
      <c r="A4" s="748" t="s">
        <v>76</v>
      </c>
      <c r="B4" s="748"/>
      <c r="C4" s="361" t="s">
        <v>77</v>
      </c>
      <c r="D4" s="361" t="s">
        <v>78</v>
      </c>
      <c r="E4" s="361" t="s">
        <v>79</v>
      </c>
      <c r="F4" s="361" t="s">
        <v>80</v>
      </c>
    </row>
    <row r="5" spans="1:13" ht="17.25" customHeight="1">
      <c r="A5" s="160" t="str">
        <f>Naslovnica!A20</f>
        <v>Rujan 2016.</v>
      </c>
      <c r="B5" s="161" t="str">
        <f>Naslovnica!A24</f>
        <v>September 2016</v>
      </c>
      <c r="C5" s="162">
        <v>17122.904379998563</v>
      </c>
      <c r="D5" s="162">
        <v>590665.23359000008</v>
      </c>
      <c r="E5" s="162">
        <v>589544.41136999999</v>
      </c>
      <c r="F5" s="162">
        <v>18243.726599998656</v>
      </c>
      <c r="G5" s="87"/>
      <c r="H5" s="87"/>
    </row>
    <row r="6" spans="1:13" ht="17.25" customHeight="1">
      <c r="A6" s="163" t="str">
        <f>'5 Tablica 3,4'!A8</f>
        <v>Kolovoz 2016.</v>
      </c>
      <c r="B6" s="164" t="str">
        <f>'5 Tablica 3,4'!B8</f>
        <v>August 2016</v>
      </c>
      <c r="C6" s="162">
        <v>14839.34852999854</v>
      </c>
      <c r="D6" s="162">
        <v>575565.24082000006</v>
      </c>
      <c r="E6" s="162">
        <v>573281.68497000006</v>
      </c>
      <c r="F6" s="162">
        <v>17122.904379998567</v>
      </c>
      <c r="G6" s="87"/>
      <c r="H6" s="87"/>
      <c r="M6" s="77"/>
    </row>
    <row r="7" spans="1:13" ht="19.5" customHeight="1">
      <c r="A7" s="744" t="s">
        <v>71</v>
      </c>
      <c r="B7" s="744"/>
      <c r="C7" s="165">
        <v>0.15388518204715601</v>
      </c>
      <c r="D7" s="165">
        <v>2.6235067198441753E-2</v>
      </c>
      <c r="E7" s="165">
        <v>2.8367775957906204E-2</v>
      </c>
      <c r="F7" s="165">
        <v>6.5457482861922225E-2</v>
      </c>
      <c r="G7" s="87"/>
      <c r="H7" s="77"/>
    </row>
    <row r="8" spans="1:13" ht="32.25" customHeight="1">
      <c r="A8" s="744" t="s">
        <v>55</v>
      </c>
      <c r="B8" s="744"/>
      <c r="C8" s="162">
        <v>17849.802369998575</v>
      </c>
      <c r="D8" s="162">
        <v>542993.46210999996</v>
      </c>
      <c r="E8" s="162">
        <v>545233.19108999986</v>
      </c>
      <c r="F8" s="162">
        <v>15610.073389998637</v>
      </c>
    </row>
    <row r="9" spans="1:13" ht="19.5" customHeight="1">
      <c r="A9" s="744" t="s">
        <v>56</v>
      </c>
      <c r="B9" s="744"/>
      <c r="C9" s="165">
        <v>-4.0723027344087635E-2</v>
      </c>
      <c r="D9" s="165">
        <v>8.7794374714483647E-2</v>
      </c>
      <c r="E9" s="165">
        <v>8.1270217961998237E-2</v>
      </c>
      <c r="F9" s="165">
        <v>0.16871497937270419</v>
      </c>
    </row>
    <row r="10" spans="1:13" ht="21" customHeight="1">
      <c r="A10" s="753" t="s">
        <v>57</v>
      </c>
      <c r="B10" s="753"/>
      <c r="C10" s="366">
        <v>13492.942969998598</v>
      </c>
      <c r="D10" s="366">
        <v>5138003.4853299996</v>
      </c>
      <c r="E10" s="366">
        <v>5133252.7017000001</v>
      </c>
      <c r="F10" s="366">
        <v>18243.726599997841</v>
      </c>
      <c r="H10" s="329"/>
    </row>
    <row r="11" spans="1:13" ht="12.75" customHeight="1"/>
    <row r="12" spans="1:13" ht="12.75" customHeight="1">
      <c r="A12" s="514" t="s">
        <v>655</v>
      </c>
      <c r="K12" s="352" t="str">
        <f>Naslovnica!A20</f>
        <v>Rujan 2016.</v>
      </c>
    </row>
    <row r="13" spans="1:13" ht="12.75" customHeight="1">
      <c r="A13" s="25" t="s">
        <v>326</v>
      </c>
      <c r="K13" s="19" t="str">
        <f>Naslovnica!A24</f>
        <v>September 2016</v>
      </c>
    </row>
    <row r="14" spans="1:13" ht="12.75" customHeight="1">
      <c r="I14" s="746" t="s">
        <v>58</v>
      </c>
      <c r="J14" s="746"/>
      <c r="K14" s="746"/>
    </row>
    <row r="15" spans="1:13" ht="21" customHeight="1">
      <c r="A15" s="748" t="s">
        <v>81</v>
      </c>
      <c r="B15" s="754"/>
      <c r="C15" s="748" t="s">
        <v>82</v>
      </c>
      <c r="D15" s="749" t="s">
        <v>89</v>
      </c>
      <c r="E15" s="749"/>
      <c r="F15" s="749"/>
      <c r="G15" s="749"/>
      <c r="H15" s="749" t="s">
        <v>90</v>
      </c>
      <c r="I15" s="749"/>
      <c r="J15" s="749"/>
      <c r="K15" s="360"/>
    </row>
    <row r="16" spans="1:13" ht="126.75" customHeight="1">
      <c r="A16" s="748"/>
      <c r="B16" s="754"/>
      <c r="C16" s="748"/>
      <c r="D16" s="361" t="s">
        <v>83</v>
      </c>
      <c r="E16" s="361" t="s">
        <v>84</v>
      </c>
      <c r="F16" s="361" t="s">
        <v>85</v>
      </c>
      <c r="G16" s="361" t="s">
        <v>49</v>
      </c>
      <c r="H16" s="361" t="s">
        <v>86</v>
      </c>
      <c r="I16" s="361" t="s">
        <v>87</v>
      </c>
      <c r="J16" s="361" t="s">
        <v>49</v>
      </c>
      <c r="K16" s="361" t="s">
        <v>88</v>
      </c>
    </row>
    <row r="17" spans="1:13" ht="16.5" customHeight="1">
      <c r="A17" s="160" t="str">
        <f>Naslovnica!A20</f>
        <v>Rujan 2016.</v>
      </c>
      <c r="B17" s="161" t="str">
        <f>Naslovnica!A24</f>
        <v>September 2016</v>
      </c>
      <c r="C17" s="162">
        <v>273732.42696999991</v>
      </c>
      <c r="D17" s="162">
        <v>16119.408819999999</v>
      </c>
      <c r="E17" s="162">
        <v>4752.6974099999998</v>
      </c>
      <c r="F17" s="162">
        <v>89.61054</v>
      </c>
      <c r="G17" s="162">
        <v>20961.716769999999</v>
      </c>
      <c r="H17" s="162">
        <v>15504.50526</v>
      </c>
      <c r="I17" s="162">
        <v>89.61054</v>
      </c>
      <c r="J17" s="162">
        <v>15594.1158</v>
      </c>
      <c r="K17" s="162">
        <v>279100.02793999994</v>
      </c>
      <c r="L17" s="87"/>
      <c r="M17" s="77"/>
    </row>
    <row r="18" spans="1:13" ht="16.5" customHeight="1">
      <c r="A18" s="163" t="str">
        <f>'5 Tablica 3,4'!A8</f>
        <v>Kolovoz 2016.</v>
      </c>
      <c r="B18" s="164" t="str">
        <f>'5 Tablica 3,4'!B8</f>
        <v>August 2016</v>
      </c>
      <c r="C18" s="162">
        <v>266999.89357999997</v>
      </c>
      <c r="D18" s="162">
        <v>17914.54782</v>
      </c>
      <c r="E18" s="162">
        <v>4623.0629900000004</v>
      </c>
      <c r="F18" s="162">
        <v>73.344300000000004</v>
      </c>
      <c r="G18" s="162">
        <v>22610.955109999999</v>
      </c>
      <c r="H18" s="162">
        <v>15805.07742</v>
      </c>
      <c r="I18" s="162">
        <v>73.344300000000004</v>
      </c>
      <c r="J18" s="162">
        <v>15878.42172</v>
      </c>
      <c r="K18" s="162">
        <v>273732.42696999997</v>
      </c>
      <c r="L18" s="87"/>
    </row>
    <row r="19" spans="1:13" ht="18.75" customHeight="1">
      <c r="A19" s="744" t="s">
        <v>71</v>
      </c>
      <c r="B19" s="744"/>
      <c r="C19" s="166">
        <v>2.5215490911732141E-2</v>
      </c>
      <c r="D19" s="166">
        <v>-0.10020565509311309</v>
      </c>
      <c r="E19" s="166">
        <v>2.8040807637795002E-2</v>
      </c>
      <c r="F19" s="166">
        <v>0.22177919756545492</v>
      </c>
      <c r="G19" s="166">
        <v>-7.2939790998505949E-2</v>
      </c>
      <c r="H19" s="166">
        <v>-1.9017443066723032E-2</v>
      </c>
      <c r="I19" s="166">
        <v>0.22177919756545492</v>
      </c>
      <c r="J19" s="166">
        <v>-1.7905175023906639E-2</v>
      </c>
      <c r="K19" s="166">
        <v>1.9608933546584304E-2</v>
      </c>
      <c r="L19" s="87"/>
    </row>
    <row r="20" spans="1:13" ht="27.75" customHeight="1">
      <c r="A20" s="744" t="s">
        <v>55</v>
      </c>
      <c r="B20" s="744"/>
      <c r="C20" s="162">
        <v>258130.06047999999</v>
      </c>
      <c r="D20" s="162">
        <v>16273.49612</v>
      </c>
      <c r="E20" s="162">
        <v>4514.79036</v>
      </c>
      <c r="F20" s="162">
        <v>149.22001999999998</v>
      </c>
      <c r="G20" s="162">
        <v>20937.5065</v>
      </c>
      <c r="H20" s="162">
        <v>17190.599429999998</v>
      </c>
      <c r="I20" s="162">
        <v>149.22001999999998</v>
      </c>
      <c r="J20" s="162">
        <v>17339.819449999999</v>
      </c>
      <c r="K20" s="162">
        <v>261727.74752999999</v>
      </c>
      <c r="L20" s="77"/>
    </row>
    <row r="21" spans="1:13" ht="20.25" customHeight="1">
      <c r="A21" s="744" t="s">
        <v>96</v>
      </c>
      <c r="B21" s="744"/>
      <c r="C21" s="166">
        <v>6.0443818364226527E-2</v>
      </c>
      <c r="D21" s="166">
        <v>-9.4686045864864257E-3</v>
      </c>
      <c r="E21" s="166">
        <v>5.2695038092532787E-2</v>
      </c>
      <c r="F21" s="166">
        <v>-0.39947374353655751</v>
      </c>
      <c r="G21" s="166">
        <v>1.1563110440108799E-3</v>
      </c>
      <c r="H21" s="166">
        <v>-9.8082337202129707E-2</v>
      </c>
      <c r="I21" s="166">
        <v>-0.39947374353655751</v>
      </c>
      <c r="J21" s="166">
        <v>-0.10067599925326787</v>
      </c>
      <c r="K21" s="166">
        <v>6.6375386537908782E-2</v>
      </c>
    </row>
    <row r="22" spans="1:13" ht="24" customHeight="1">
      <c r="A22" s="753" t="s">
        <v>91</v>
      </c>
      <c r="B22" s="753"/>
      <c r="C22" s="366">
        <v>243523.37984999997</v>
      </c>
      <c r="D22" s="366">
        <v>151008.25109000001</v>
      </c>
      <c r="E22" s="366">
        <v>32976.65713</v>
      </c>
      <c r="F22" s="366">
        <v>920.27556000000004</v>
      </c>
      <c r="G22" s="366">
        <v>184905.18378000002</v>
      </c>
      <c r="H22" s="366">
        <v>148408.26012999998</v>
      </c>
      <c r="I22" s="366">
        <v>920.27556000000004</v>
      </c>
      <c r="J22" s="366">
        <v>149328.53568999999</v>
      </c>
      <c r="K22" s="366">
        <v>279100.02794</v>
      </c>
    </row>
    <row r="23" spans="1:13" ht="35.25" customHeight="1">
      <c r="A23" s="755" t="s">
        <v>92</v>
      </c>
      <c r="B23" s="755"/>
      <c r="C23" s="755"/>
      <c r="D23" s="755"/>
      <c r="E23" s="755"/>
      <c r="F23" s="755"/>
      <c r="G23" s="755"/>
      <c r="H23" s="755"/>
      <c r="I23" s="755"/>
      <c r="J23" s="755"/>
      <c r="K23" s="755"/>
    </row>
    <row r="24" spans="1:13" ht="42.75" customHeight="1">
      <c r="A24" s="756" t="s">
        <v>93</v>
      </c>
      <c r="B24" s="756"/>
      <c r="C24" s="756"/>
      <c r="D24" s="756"/>
      <c r="E24" s="756"/>
      <c r="F24" s="756"/>
      <c r="G24" s="756"/>
      <c r="H24" s="756"/>
      <c r="I24" s="756"/>
      <c r="J24" s="756"/>
      <c r="K24" s="756"/>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305</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14" t="s">
        <v>656</v>
      </c>
      <c r="G1" s="352" t="str">
        <f>Naslovnica!A20</f>
        <v>Rujan 2016.</v>
      </c>
    </row>
    <row r="2" spans="1:8" ht="12.75" customHeight="1">
      <c r="A2" s="113" t="s">
        <v>639</v>
      </c>
      <c r="G2" s="112" t="str">
        <f>Naslovnica!A24</f>
        <v>September 2016</v>
      </c>
    </row>
    <row r="3" spans="1:8" ht="12.75" customHeight="1">
      <c r="E3" s="746" t="s">
        <v>444</v>
      </c>
      <c r="F3" s="746"/>
      <c r="G3" s="746"/>
    </row>
    <row r="4" spans="1:8" ht="21" customHeight="1">
      <c r="A4" s="367"/>
      <c r="B4" s="749" t="s">
        <v>442</v>
      </c>
      <c r="C4" s="749"/>
      <c r="D4" s="749"/>
      <c r="E4" s="749"/>
      <c r="F4" s="749"/>
      <c r="G4" s="353"/>
    </row>
    <row r="5" spans="1:8" ht="33.75" customHeight="1">
      <c r="A5" s="368" t="s">
        <v>97</v>
      </c>
      <c r="B5" s="367" t="str">
        <f>Naslovnica!A20</f>
        <v>Rujan 2016.</v>
      </c>
      <c r="C5" s="367" t="s">
        <v>98</v>
      </c>
      <c r="D5" s="367" t="s">
        <v>99</v>
      </c>
      <c r="E5" s="367" t="s">
        <v>100</v>
      </c>
      <c r="F5" s="367" t="s">
        <v>101</v>
      </c>
      <c r="G5" s="367" t="s">
        <v>102</v>
      </c>
    </row>
    <row r="6" spans="1:8" ht="33.75" customHeight="1">
      <c r="A6" s="370" t="s">
        <v>103</v>
      </c>
      <c r="B6" s="370" t="str">
        <f>Naslovnica!A24</f>
        <v>September 2016</v>
      </c>
      <c r="C6" s="370" t="s">
        <v>1033</v>
      </c>
      <c r="D6" s="372" t="s">
        <v>104</v>
      </c>
      <c r="E6" s="372" t="s">
        <v>105</v>
      </c>
      <c r="F6" s="372" t="s">
        <v>106</v>
      </c>
      <c r="G6" s="372" t="s">
        <v>107</v>
      </c>
    </row>
    <row r="7" spans="1:8" ht="12.75" customHeight="1">
      <c r="A7" s="588" t="s">
        <v>794</v>
      </c>
      <c r="B7" s="589">
        <v>1226.2780299999999</v>
      </c>
      <c r="C7" s="590">
        <v>-6.4412491047036047E-3</v>
      </c>
      <c r="D7" s="589">
        <v>1157.7939199999998</v>
      </c>
      <c r="E7" s="590">
        <v>5.9150517909093966E-2</v>
      </c>
      <c r="F7" s="589">
        <v>11428.321900000001</v>
      </c>
      <c r="G7" s="589">
        <v>30302.301719999999</v>
      </c>
      <c r="H7" s="87"/>
    </row>
    <row r="8" spans="1:8" ht="12.75" customHeight="1">
      <c r="A8" s="588" t="s">
        <v>795</v>
      </c>
      <c r="B8" s="589">
        <v>164856.51509</v>
      </c>
      <c r="C8" s="590">
        <v>2.4390032691393389E-2</v>
      </c>
      <c r="D8" s="589">
        <v>159914.54661000002</v>
      </c>
      <c r="E8" s="590">
        <v>3.0903808219851732E-2</v>
      </c>
      <c r="F8" s="589">
        <v>1465727.2369600001</v>
      </c>
      <c r="G8" s="589">
        <v>23497476.944429994</v>
      </c>
      <c r="H8" s="87"/>
    </row>
    <row r="9" spans="1:8" ht="12.75" customHeight="1">
      <c r="A9" s="588" t="s">
        <v>796</v>
      </c>
      <c r="B9" s="589">
        <v>4330.4655499999999</v>
      </c>
      <c r="C9" s="590">
        <v>5.6501340981795302E-2</v>
      </c>
      <c r="D9" s="589">
        <v>3424.8411499999997</v>
      </c>
      <c r="E9" s="590">
        <v>0.26442814727334146</v>
      </c>
      <c r="F9" s="589">
        <v>36852.422839999999</v>
      </c>
      <c r="G9" s="589">
        <v>89160.609600000011</v>
      </c>
      <c r="H9" s="87"/>
    </row>
    <row r="10" spans="1:8" ht="12.75" customHeight="1">
      <c r="A10" s="627" t="s">
        <v>824</v>
      </c>
      <c r="B10" s="591">
        <v>170413.25866999998</v>
      </c>
      <c r="C10" s="592">
        <v>2.4952794846502851E-2</v>
      </c>
      <c r="D10" s="591">
        <v>164497.18168000001</v>
      </c>
      <c r="E10" s="592">
        <v>3.5964610029055981E-2</v>
      </c>
      <c r="F10" s="591">
        <v>1514007.9817000001</v>
      </c>
      <c r="G10" s="591">
        <v>23616939.855749995</v>
      </c>
      <c r="H10" s="87"/>
    </row>
    <row r="11" spans="1:8" ht="12.75" customHeight="1">
      <c r="A11" s="588" t="s">
        <v>797</v>
      </c>
      <c r="B11" s="589">
        <v>389.74053000000004</v>
      </c>
      <c r="C11" s="590">
        <v>-1.1389425665826619E-2</v>
      </c>
      <c r="D11" s="589">
        <v>359.43803000000003</v>
      </c>
      <c r="E11" s="590">
        <v>8.4305213891807743E-2</v>
      </c>
      <c r="F11" s="589">
        <v>3610.4301900000005</v>
      </c>
      <c r="G11" s="589">
        <v>9643.9079299999994</v>
      </c>
      <c r="H11" s="87"/>
    </row>
    <row r="12" spans="1:8" ht="12.75" customHeight="1">
      <c r="A12" s="588" t="s">
        <v>798</v>
      </c>
      <c r="B12" s="589">
        <v>62996.042959999999</v>
      </c>
      <c r="C12" s="590">
        <v>2.8113272650843377E-2</v>
      </c>
      <c r="D12" s="589">
        <v>59525.888209999997</v>
      </c>
      <c r="E12" s="590">
        <v>5.8296563971590366E-2</v>
      </c>
      <c r="F12" s="589">
        <v>547862.26138000004</v>
      </c>
      <c r="G12" s="589">
        <v>7573162.1452399967</v>
      </c>
      <c r="H12" s="87"/>
    </row>
    <row r="13" spans="1:8" ht="12.75" customHeight="1">
      <c r="A13" s="588" t="s">
        <v>799</v>
      </c>
      <c r="B13" s="589">
        <v>1180.6806200000001</v>
      </c>
      <c r="C13" s="590">
        <v>8.0858881573831101E-2</v>
      </c>
      <c r="D13" s="589">
        <v>931.59976000000006</v>
      </c>
      <c r="E13" s="590">
        <v>0.26736896110836267</v>
      </c>
      <c r="F13" s="589">
        <v>9625.6204400000006</v>
      </c>
      <c r="G13" s="589">
        <v>23771.245719999995</v>
      </c>
      <c r="H13" s="87"/>
    </row>
    <row r="14" spans="1:8" ht="12.75" customHeight="1">
      <c r="A14" s="628" t="s">
        <v>825</v>
      </c>
      <c r="B14" s="591">
        <v>64566.464110000001</v>
      </c>
      <c r="C14" s="592">
        <v>2.8783184841837287E-2</v>
      </c>
      <c r="D14" s="591">
        <v>60816.925999999992</v>
      </c>
      <c r="E14" s="592">
        <v>6.165287127468444E-2</v>
      </c>
      <c r="F14" s="591">
        <v>561098.31200999999</v>
      </c>
      <c r="G14" s="591">
        <v>7606577.2988899965</v>
      </c>
      <c r="H14" s="87"/>
    </row>
    <row r="15" spans="1:8" ht="12.75" customHeight="1">
      <c r="A15" s="588" t="s">
        <v>800</v>
      </c>
      <c r="B15" s="589">
        <v>405.78765000000004</v>
      </c>
      <c r="C15" s="590">
        <v>1.80350728021345E-2</v>
      </c>
      <c r="D15" s="589">
        <v>379.19231000000002</v>
      </c>
      <c r="E15" s="590">
        <v>7.0136812637366042E-2</v>
      </c>
      <c r="F15" s="589">
        <v>3715.9484400000006</v>
      </c>
      <c r="G15" s="589">
        <v>9906.8996400000033</v>
      </c>
      <c r="H15" s="87"/>
    </row>
    <row r="16" spans="1:8" ht="12.75" customHeight="1">
      <c r="A16" s="588" t="s">
        <v>801</v>
      </c>
      <c r="B16" s="589">
        <v>77223.766579999996</v>
      </c>
      <c r="C16" s="590">
        <v>2.1510731486018619E-2</v>
      </c>
      <c r="D16" s="589">
        <v>73938.475030000001</v>
      </c>
      <c r="E16" s="590">
        <v>4.4432773987656778E-2</v>
      </c>
      <c r="F16" s="589">
        <v>679234.67130000005</v>
      </c>
      <c r="G16" s="589">
        <v>10411350.274219994</v>
      </c>
      <c r="H16" s="87"/>
    </row>
    <row r="17" spans="1:9" ht="12.75" customHeight="1">
      <c r="A17" s="588" t="s">
        <v>802</v>
      </c>
      <c r="B17" s="589">
        <v>1761.23296</v>
      </c>
      <c r="C17" s="590">
        <v>8.7841884758144237E-2</v>
      </c>
      <c r="D17" s="589">
        <v>1433.70892</v>
      </c>
      <c r="E17" s="590">
        <v>0.22844528302160524</v>
      </c>
      <c r="F17" s="589">
        <v>14624.82504</v>
      </c>
      <c r="G17" s="589">
        <v>36080.544500000004</v>
      </c>
      <c r="H17" s="87"/>
    </row>
    <row r="18" spans="1:9" ht="12.75" customHeight="1">
      <c r="A18" s="627" t="s">
        <v>826</v>
      </c>
      <c r="B18" s="591">
        <v>79390.787189999988</v>
      </c>
      <c r="C18" s="592">
        <v>2.2876517413232371E-2</v>
      </c>
      <c r="D18" s="591">
        <v>75751.376260000005</v>
      </c>
      <c r="E18" s="592">
        <v>4.8044155891089069E-2</v>
      </c>
      <c r="F18" s="591">
        <v>697575.44478000002</v>
      </c>
      <c r="G18" s="591">
        <v>10457337.718359994</v>
      </c>
      <c r="H18" s="87"/>
    </row>
    <row r="19" spans="1:9" ht="12.75" customHeight="1">
      <c r="A19" s="588" t="s">
        <v>803</v>
      </c>
      <c r="B19" s="589">
        <v>723.25009999999997</v>
      </c>
      <c r="C19" s="590">
        <v>4.0328746427551812E-2</v>
      </c>
      <c r="D19" s="589">
        <v>685.35749999999996</v>
      </c>
      <c r="E19" s="590">
        <v>5.528880912516463E-2</v>
      </c>
      <c r="F19" s="589">
        <v>6414.6275800000003</v>
      </c>
      <c r="G19" s="589">
        <v>17197.367469999997</v>
      </c>
      <c r="H19" s="87"/>
    </row>
    <row r="20" spans="1:9" ht="12.75" customHeight="1">
      <c r="A20" s="588" t="s">
        <v>804</v>
      </c>
      <c r="B20" s="589">
        <v>131550.39754999999</v>
      </c>
      <c r="C20" s="590">
        <v>2.325280977451567E-2</v>
      </c>
      <c r="D20" s="589">
        <v>127024.28963</v>
      </c>
      <c r="E20" s="590">
        <v>3.5631830204945619E-2</v>
      </c>
      <c r="F20" s="589">
        <v>1162945.49193</v>
      </c>
      <c r="G20" s="589">
        <v>18207514.238340002</v>
      </c>
      <c r="H20" s="87"/>
    </row>
    <row r="21" spans="1:9" ht="12.75" customHeight="1">
      <c r="A21" s="588" t="s">
        <v>805</v>
      </c>
      <c r="B21" s="589">
        <v>3679.5576000000001</v>
      </c>
      <c r="C21" s="590">
        <v>1.195314256434531E-2</v>
      </c>
      <c r="D21" s="589">
        <v>3091.9402700000001</v>
      </c>
      <c r="E21" s="590">
        <v>0.19004808589009387</v>
      </c>
      <c r="F21" s="589">
        <v>31943.956169999998</v>
      </c>
      <c r="G21" s="589">
        <v>78231.842180000021</v>
      </c>
      <c r="H21" s="87"/>
    </row>
    <row r="22" spans="1:9" ht="12.75" customHeight="1">
      <c r="A22" s="627" t="s">
        <v>827</v>
      </c>
      <c r="B22" s="591">
        <v>135953.20525</v>
      </c>
      <c r="C22" s="592">
        <v>2.303296823565942E-2</v>
      </c>
      <c r="D22" s="591">
        <v>130801.5874</v>
      </c>
      <c r="E22" s="592">
        <v>3.9384979589322591E-2</v>
      </c>
      <c r="F22" s="591">
        <v>1201304.07568</v>
      </c>
      <c r="G22" s="591">
        <v>18302943.44799</v>
      </c>
      <c r="H22" s="87"/>
    </row>
    <row r="23" spans="1:9" ht="12.75" customHeight="1">
      <c r="A23" s="595" t="s">
        <v>846</v>
      </c>
      <c r="B23" s="596">
        <v>2745.0563099999999</v>
      </c>
      <c r="C23" s="597">
        <v>8.3701454048369546E-3</v>
      </c>
      <c r="D23" s="589">
        <v>2581.7817599999998</v>
      </c>
      <c r="E23" s="590">
        <v>6.3241034749583216E-2</v>
      </c>
      <c r="F23" s="596">
        <v>25169.328110000002</v>
      </c>
      <c r="G23" s="596">
        <v>67050.47675999999</v>
      </c>
      <c r="H23" s="87"/>
      <c r="I23" s="329"/>
    </row>
    <row r="24" spans="1:9" ht="12.75" customHeight="1">
      <c r="A24" s="595" t="s">
        <v>847</v>
      </c>
      <c r="B24" s="596">
        <v>436626.72217999998</v>
      </c>
      <c r="C24" s="597">
        <v>2.4071677425791742E-2</v>
      </c>
      <c r="D24" s="596">
        <v>420403.19948000007</v>
      </c>
      <c r="E24" s="597">
        <v>3.8590388275034332E-2</v>
      </c>
      <c r="F24" s="596">
        <v>3855769.66157</v>
      </c>
      <c r="G24" s="596">
        <v>59689503.602229983</v>
      </c>
      <c r="H24" s="87"/>
      <c r="I24" s="329"/>
    </row>
    <row r="25" spans="1:9" ht="12.75" customHeight="1">
      <c r="A25" s="595" t="s">
        <v>848</v>
      </c>
      <c r="B25" s="596">
        <v>10951.936730000001</v>
      </c>
      <c r="C25" s="597">
        <v>4.8399594223361549E-2</v>
      </c>
      <c r="D25" s="589">
        <v>8882.0900999999994</v>
      </c>
      <c r="E25" s="590">
        <v>0.23303598665363706</v>
      </c>
      <c r="F25" s="596">
        <v>93046.824489999999</v>
      </c>
      <c r="G25" s="596">
        <v>227244.24200000003</v>
      </c>
      <c r="H25" s="87"/>
      <c r="I25" s="329"/>
    </row>
    <row r="26" spans="1:9" ht="22.5" customHeight="1">
      <c r="A26" s="629" t="s">
        <v>849</v>
      </c>
      <c r="B26" s="593">
        <v>450323.71522000001</v>
      </c>
      <c r="C26" s="594">
        <v>2.4552629452118398E-2</v>
      </c>
      <c r="D26" s="593">
        <v>431867.07134000002</v>
      </c>
      <c r="E26" s="594">
        <v>4.2736863041520141E-2</v>
      </c>
      <c r="F26" s="593">
        <v>3973985.8141700001</v>
      </c>
      <c r="G26" s="593">
        <v>59983798.320989981</v>
      </c>
      <c r="I26" s="329"/>
    </row>
    <row r="27" spans="1:9" ht="21.75" customHeight="1">
      <c r="A27" s="758" t="s">
        <v>113</v>
      </c>
      <c r="B27" s="758"/>
      <c r="C27" s="758"/>
      <c r="D27" s="758"/>
      <c r="E27" s="758"/>
      <c r="F27" s="758"/>
      <c r="G27" s="758"/>
    </row>
    <row r="28" spans="1:9" ht="21" customHeight="1">
      <c r="A28" s="759" t="s">
        <v>114</v>
      </c>
      <c r="B28" s="759"/>
      <c r="C28" s="759"/>
      <c r="D28" s="759"/>
      <c r="E28" s="759"/>
      <c r="F28" s="759"/>
      <c r="G28" s="759"/>
    </row>
    <row r="29" spans="1:9" ht="12.75" customHeight="1"/>
    <row r="30" spans="1:9" ht="12.75" customHeight="1">
      <c r="A30" s="514" t="s">
        <v>755</v>
      </c>
      <c r="G30" s="352" t="str">
        <f>Naslovnica!A20</f>
        <v>Rujan 2016.</v>
      </c>
    </row>
    <row r="31" spans="1:9" ht="12.75" customHeight="1">
      <c r="A31" s="113" t="s">
        <v>443</v>
      </c>
      <c r="G31" s="112" t="str">
        <f>Naslovnica!A24</f>
        <v>September 2016</v>
      </c>
    </row>
    <row r="32" spans="1:9" ht="12.75" customHeight="1">
      <c r="D32" s="746" t="s">
        <v>444</v>
      </c>
      <c r="E32" s="746"/>
      <c r="F32" s="746"/>
    </row>
    <row r="33" spans="1:8" ht="25.5" customHeight="1">
      <c r="A33" s="367"/>
      <c r="B33" s="749" t="s">
        <v>115</v>
      </c>
      <c r="C33" s="749"/>
      <c r="D33" s="749"/>
      <c r="E33" s="749"/>
      <c r="F33" s="749"/>
    </row>
    <row r="34" spans="1:8" ht="33.75" customHeight="1">
      <c r="A34" s="367" t="s">
        <v>97</v>
      </c>
      <c r="B34" s="367" t="str">
        <f>Naslovnica!A20</f>
        <v>Rujan 2016.</v>
      </c>
      <c r="C34" s="367" t="s">
        <v>98</v>
      </c>
      <c r="D34" s="367" t="s">
        <v>99</v>
      </c>
      <c r="E34" s="367" t="s">
        <v>100</v>
      </c>
      <c r="F34" s="367" t="s">
        <v>101</v>
      </c>
    </row>
    <row r="35" spans="1:8" ht="33.75" customHeight="1">
      <c r="A35" s="370" t="s">
        <v>103</v>
      </c>
      <c r="B35" s="370" t="str">
        <f>Naslovnica!A24</f>
        <v>September 2016</v>
      </c>
      <c r="C35" s="370" t="s">
        <v>1033</v>
      </c>
      <c r="D35" s="372" t="s">
        <v>104</v>
      </c>
      <c r="E35" s="372" t="s">
        <v>105</v>
      </c>
      <c r="F35" s="372" t="s">
        <v>106</v>
      </c>
    </row>
    <row r="36" spans="1:8" ht="12.75" customHeight="1">
      <c r="A36" s="588" t="s">
        <v>794</v>
      </c>
      <c r="B36" s="589">
        <v>6.5036499999999995</v>
      </c>
      <c r="C36" s="590">
        <v>-6.2555484759168811E-3</v>
      </c>
      <c r="D36" s="589">
        <v>6.2117700000000005</v>
      </c>
      <c r="E36" s="590">
        <v>4.6988217528981115E-2</v>
      </c>
      <c r="F36" s="589">
        <v>60.840589999999992</v>
      </c>
      <c r="G36" s="87"/>
      <c r="H36" s="87"/>
    </row>
    <row r="37" spans="1:8" ht="12.75" customHeight="1">
      <c r="A37" s="588" t="s">
        <v>795</v>
      </c>
      <c r="B37" s="589">
        <v>845.69106000000011</v>
      </c>
      <c r="C37" s="590">
        <v>2.4462241280573692E-2</v>
      </c>
      <c r="D37" s="589">
        <v>820.67283999999995</v>
      </c>
      <c r="E37" s="590">
        <v>3.0485010323968022E-2</v>
      </c>
      <c r="F37" s="589">
        <v>7515.2851600000004</v>
      </c>
      <c r="G37" s="87"/>
      <c r="H37" s="87"/>
    </row>
    <row r="38" spans="1:8" ht="12.75" customHeight="1">
      <c r="A38" s="588" t="s">
        <v>796</v>
      </c>
      <c r="B38" s="589">
        <v>21.81664</v>
      </c>
      <c r="C38" s="590">
        <v>5.6402265561938059E-2</v>
      </c>
      <c r="D38" s="589">
        <v>17.257020000000001</v>
      </c>
      <c r="E38" s="590">
        <v>0.26421827175259682</v>
      </c>
      <c r="F38" s="589">
        <v>185.72004000000004</v>
      </c>
      <c r="G38" s="87"/>
      <c r="H38" s="87"/>
    </row>
    <row r="39" spans="1:8" ht="12.75" customHeight="1">
      <c r="A39" s="627" t="s">
        <v>824</v>
      </c>
      <c r="B39" s="591">
        <v>874.01135000000011</v>
      </c>
      <c r="C39" s="592">
        <v>2.5000048082901918E-2</v>
      </c>
      <c r="D39" s="591">
        <v>844.14162999999996</v>
      </c>
      <c r="E39" s="592">
        <v>3.5384725665052373E-2</v>
      </c>
      <c r="F39" s="591">
        <v>7761.8457900000003</v>
      </c>
      <c r="G39" s="87"/>
      <c r="H39" s="87"/>
    </row>
    <row r="40" spans="1:8" ht="12.75" customHeight="1">
      <c r="A40" s="588" t="s">
        <v>797</v>
      </c>
      <c r="B40" s="589">
        <v>3.1429099999999996</v>
      </c>
      <c r="C40" s="590">
        <v>-1.1452134418680881E-2</v>
      </c>
      <c r="D40" s="589">
        <v>2.8984999999999999</v>
      </c>
      <c r="E40" s="590">
        <v>8.4322925651198824E-2</v>
      </c>
      <c r="F40" s="589">
        <v>29.115880000000001</v>
      </c>
      <c r="G40" s="87"/>
      <c r="H40" s="87"/>
    </row>
    <row r="41" spans="1:8" ht="12.75" customHeight="1">
      <c r="A41" s="588" t="s">
        <v>798</v>
      </c>
      <c r="B41" s="589">
        <v>508.04669000000001</v>
      </c>
      <c r="C41" s="590">
        <v>2.8124492814920219E-2</v>
      </c>
      <c r="D41" s="589">
        <v>480.01605999999998</v>
      </c>
      <c r="E41" s="590">
        <v>5.8395192027533481E-2</v>
      </c>
      <c r="F41" s="589">
        <v>4418.2241699999995</v>
      </c>
      <c r="G41" s="87"/>
      <c r="H41" s="87"/>
    </row>
    <row r="42" spans="1:8" ht="12.75" customHeight="1">
      <c r="A42" s="588" t="s">
        <v>799</v>
      </c>
      <c r="B42" s="589">
        <v>9.5216100000000008</v>
      </c>
      <c r="C42" s="590">
        <v>8.0847822607467965E-2</v>
      </c>
      <c r="D42" s="589">
        <v>7.5125200000000003</v>
      </c>
      <c r="E42" s="590">
        <v>0.26743223312550257</v>
      </c>
      <c r="F42" s="589">
        <v>77.624920000000003</v>
      </c>
      <c r="G42" s="87"/>
      <c r="H42" s="87"/>
    </row>
    <row r="43" spans="1:8" ht="12.75" customHeight="1">
      <c r="A43" s="628" t="s">
        <v>825</v>
      </c>
      <c r="B43" s="591">
        <v>520.71120999999994</v>
      </c>
      <c r="C43" s="592">
        <v>2.8793547115862815E-2</v>
      </c>
      <c r="D43" s="591">
        <v>490.42707999999999</v>
      </c>
      <c r="E43" s="592">
        <v>6.1750525684674568E-2</v>
      </c>
      <c r="F43" s="591">
        <v>4524.96497</v>
      </c>
      <c r="G43" s="87"/>
      <c r="H43" s="87"/>
    </row>
    <row r="44" spans="1:8" ht="12.75" customHeight="1">
      <c r="A44" s="588" t="s">
        <v>800</v>
      </c>
      <c r="B44" s="589">
        <v>3.2725599999999999</v>
      </c>
      <c r="C44" s="590">
        <v>1.8068241208531368E-2</v>
      </c>
      <c r="D44" s="589">
        <v>3.0579999999999998</v>
      </c>
      <c r="E44" s="590">
        <v>7.0163505559189043E-2</v>
      </c>
      <c r="F44" s="589">
        <v>29.967320000000001</v>
      </c>
      <c r="G44" s="87"/>
      <c r="H44" s="87"/>
    </row>
    <row r="45" spans="1:8" ht="12.75" customHeight="1">
      <c r="A45" s="588" t="s">
        <v>801</v>
      </c>
      <c r="B45" s="589">
        <v>622.79071999999996</v>
      </c>
      <c r="C45" s="590">
        <v>2.1531692812313492E-2</v>
      </c>
      <c r="D45" s="589">
        <v>596.24615000000006</v>
      </c>
      <c r="E45" s="590">
        <v>4.4519482431878019E-2</v>
      </c>
      <c r="F45" s="589">
        <v>5477.6595099999995</v>
      </c>
      <c r="G45" s="87"/>
      <c r="H45" s="87"/>
    </row>
    <row r="46" spans="1:8" ht="12.75" customHeight="1">
      <c r="A46" s="588" t="s">
        <v>802</v>
      </c>
      <c r="B46" s="589">
        <v>14.20391</v>
      </c>
      <c r="C46" s="590">
        <v>8.7853704041259695E-2</v>
      </c>
      <c r="D46" s="589">
        <v>11.56166</v>
      </c>
      <c r="E46" s="590">
        <v>0.22853552171573985</v>
      </c>
      <c r="F46" s="589">
        <v>117.94324000000002</v>
      </c>
      <c r="G46" s="87"/>
      <c r="H46" s="87"/>
    </row>
    <row r="47" spans="1:8" ht="12.75" customHeight="1">
      <c r="A47" s="627" t="s">
        <v>826</v>
      </c>
      <c r="B47" s="591">
        <v>636.99462999999992</v>
      </c>
      <c r="C47" s="592">
        <v>1.7669089021761265E-2</v>
      </c>
      <c r="D47" s="591">
        <v>610.86581000000001</v>
      </c>
      <c r="E47" s="592">
        <v>4.2773420237744039E-2</v>
      </c>
      <c r="F47" s="591">
        <v>5625.5700699999989</v>
      </c>
      <c r="G47" s="87"/>
      <c r="H47" s="87"/>
    </row>
    <row r="48" spans="1:8" ht="12.75" customHeight="1">
      <c r="A48" s="588" t="s">
        <v>803</v>
      </c>
      <c r="B48" s="589">
        <v>5.8326400000000005</v>
      </c>
      <c r="C48" s="590">
        <v>4.032604721263524E-2</v>
      </c>
      <c r="D48" s="589">
        <v>5.5271899999999992</v>
      </c>
      <c r="E48" s="590">
        <v>5.5263162655888681E-2</v>
      </c>
      <c r="F48" s="589">
        <v>51.731450000000002</v>
      </c>
      <c r="G48" s="87"/>
      <c r="H48" s="87"/>
    </row>
    <row r="49" spans="1:8" ht="12.75" customHeight="1">
      <c r="A49" s="588" t="s">
        <v>804</v>
      </c>
      <c r="B49" s="589">
        <v>1060.91598</v>
      </c>
      <c r="C49" s="590">
        <v>2.3273532838927375E-2</v>
      </c>
      <c r="D49" s="589">
        <v>1024.33239</v>
      </c>
      <c r="E49" s="590">
        <v>3.5714569174172026E-2</v>
      </c>
      <c r="F49" s="589">
        <v>9378.5338400000001</v>
      </c>
      <c r="G49" s="87"/>
      <c r="H49" s="87"/>
    </row>
    <row r="50" spans="1:8" ht="12.75" customHeight="1">
      <c r="A50" s="588" t="s">
        <v>805</v>
      </c>
      <c r="B50" s="589">
        <v>29.674009999999999</v>
      </c>
      <c r="C50" s="590">
        <v>1.1970121757623077E-2</v>
      </c>
      <c r="D50" s="589">
        <v>24.934159999999999</v>
      </c>
      <c r="E50" s="590">
        <v>0.19009463322606421</v>
      </c>
      <c r="F50" s="589">
        <v>257.61042000000003</v>
      </c>
      <c r="G50" s="87"/>
      <c r="H50" s="87"/>
    </row>
    <row r="51" spans="1:8" ht="12.75" customHeight="1">
      <c r="A51" s="627" t="s">
        <v>827</v>
      </c>
      <c r="B51" s="591">
        <v>1096.42263</v>
      </c>
      <c r="C51" s="592">
        <v>2.3053470534624733E-2</v>
      </c>
      <c r="D51" s="591">
        <v>1054.7937400000001</v>
      </c>
      <c r="E51" s="592">
        <v>3.9466379464861021E-2</v>
      </c>
      <c r="F51" s="591">
        <v>9687.8757100000003</v>
      </c>
      <c r="G51" s="87"/>
      <c r="H51" s="87"/>
    </row>
    <row r="52" spans="1:8" ht="12.75" customHeight="1">
      <c r="A52" s="595" t="s">
        <v>846</v>
      </c>
      <c r="B52" s="596">
        <v>18.751760000000001</v>
      </c>
      <c r="C52" s="590">
        <v>1.1152368247079821E-2</v>
      </c>
      <c r="D52" s="589">
        <v>17.695459999999997</v>
      </c>
      <c r="E52" s="590">
        <v>5.9693277258686915E-2</v>
      </c>
      <c r="F52" s="596">
        <v>171.65523999999999</v>
      </c>
      <c r="G52" s="87"/>
      <c r="H52" s="87"/>
    </row>
    <row r="53" spans="1:8" ht="12.75" customHeight="1">
      <c r="A53" s="595" t="s">
        <v>847</v>
      </c>
      <c r="B53" s="596">
        <v>3037.44445</v>
      </c>
      <c r="C53" s="597">
        <v>2.4054504201611333E-2</v>
      </c>
      <c r="D53" s="596">
        <v>2921.2674400000001</v>
      </c>
      <c r="E53" s="597">
        <v>3.9769385167966638E-2</v>
      </c>
      <c r="F53" s="596">
        <v>26789.702679999999</v>
      </c>
      <c r="G53" s="77"/>
      <c r="H53" s="77"/>
    </row>
    <row r="54" spans="1:8" ht="12.75" customHeight="1">
      <c r="A54" s="595" t="s">
        <v>848</v>
      </c>
      <c r="B54" s="596">
        <v>75.216170000000005</v>
      </c>
      <c r="C54" s="590">
        <v>4.6980382385836648E-2</v>
      </c>
      <c r="D54" s="589">
        <v>61.265359999999994</v>
      </c>
      <c r="E54" s="590">
        <v>0.22771122213270292</v>
      </c>
      <c r="F54" s="596">
        <v>638.89862000000005</v>
      </c>
    </row>
    <row r="55" spans="1:8" ht="22.5" customHeight="1">
      <c r="A55" s="629" t="s">
        <v>849</v>
      </c>
      <c r="B55" s="593">
        <v>3131.4123800000002</v>
      </c>
      <c r="C55" s="594">
        <v>2.4515082609045814E-2</v>
      </c>
      <c r="D55" s="593">
        <v>3000.2282599999999</v>
      </c>
      <c r="E55" s="594">
        <v>4.3724713132326926E-2</v>
      </c>
      <c r="F55" s="593">
        <v>27600.256539999998</v>
      </c>
    </row>
    <row r="56" spans="1:8" ht="24.75" customHeight="1">
      <c r="A56" s="757" t="s">
        <v>116</v>
      </c>
      <c r="B56" s="757"/>
      <c r="C56" s="757"/>
      <c r="D56" s="757"/>
      <c r="E56" s="757"/>
      <c r="F56" s="757"/>
    </row>
    <row r="57" spans="1:8">
      <c r="A57" s="584" t="s">
        <v>117</v>
      </c>
      <c r="B57" s="583"/>
      <c r="C57" s="583"/>
      <c r="D57" s="583"/>
      <c r="E57" s="583"/>
      <c r="F57" s="583"/>
    </row>
    <row r="58" spans="1:8" ht="12.75" customHeight="1">
      <c r="A58" s="27" t="s">
        <v>445</v>
      </c>
    </row>
    <row r="59" spans="1:8" ht="12.75" customHeight="1"/>
    <row r="60" spans="1:8" ht="12.75" customHeight="1">
      <c r="A60" s="73" t="s">
        <v>305</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51" t="s">
        <v>303</v>
      </c>
      <c r="G1" s="352" t="str">
        <f>Naslovnica!A20</f>
        <v>Rujan 2016.</v>
      </c>
    </row>
    <row r="2" spans="1:8" ht="12.75" customHeight="1">
      <c r="A2" s="111" t="s">
        <v>119</v>
      </c>
      <c r="G2" s="112" t="str">
        <f>Naslovnica!A24</f>
        <v>September 2016</v>
      </c>
    </row>
    <row r="3" spans="1:8" ht="12.75" customHeight="1">
      <c r="E3" s="760" t="s">
        <v>446</v>
      </c>
      <c r="F3" s="760"/>
      <c r="G3" s="760"/>
    </row>
    <row r="4" spans="1:8" ht="16.5" customHeight="1">
      <c r="A4" s="761" t="s">
        <v>447</v>
      </c>
      <c r="B4" s="762" t="s">
        <v>448</v>
      </c>
      <c r="C4" s="762"/>
      <c r="D4" s="762"/>
      <c r="E4" s="762"/>
      <c r="F4" s="762"/>
      <c r="G4" s="762"/>
    </row>
    <row r="5" spans="1:8" ht="12.75" customHeight="1">
      <c r="A5" s="761"/>
      <c r="B5" s="766" t="str">
        <f>Naslovnica!A20</f>
        <v>Rujan 2016.</v>
      </c>
      <c r="C5" s="766"/>
      <c r="D5" s="767" t="str">
        <f>'5 Tablica 3,4'!A8</f>
        <v>Kolovoz 2016.</v>
      </c>
      <c r="E5" s="766"/>
      <c r="F5" s="768" t="s">
        <v>124</v>
      </c>
      <c r="G5" s="768"/>
    </row>
    <row r="6" spans="1:8" ht="12.75" customHeight="1">
      <c r="A6" s="761"/>
      <c r="B6" s="763" t="str">
        <f>Naslovnica!A24</f>
        <v>September 2016</v>
      </c>
      <c r="C6" s="763"/>
      <c r="D6" s="764" t="str">
        <f>'5 Tablica 3,4'!B8</f>
        <v>August 2016</v>
      </c>
      <c r="E6" s="763"/>
      <c r="F6" s="765" t="s">
        <v>125</v>
      </c>
      <c r="G6" s="765"/>
    </row>
    <row r="7" spans="1:8" ht="12.75" customHeight="1">
      <c r="A7" s="761"/>
      <c r="B7" s="373" t="s">
        <v>120</v>
      </c>
      <c r="C7" s="373" t="s">
        <v>121</v>
      </c>
      <c r="D7" s="373" t="s">
        <v>120</v>
      </c>
      <c r="E7" s="373" t="s">
        <v>121</v>
      </c>
      <c r="F7" s="640" t="s">
        <v>1029</v>
      </c>
      <c r="G7" s="640" t="s">
        <v>1025</v>
      </c>
    </row>
    <row r="8" spans="1:8" ht="12.75" customHeight="1">
      <c r="A8" s="761"/>
      <c r="B8" s="374" t="s">
        <v>122</v>
      </c>
      <c r="C8" s="374" t="s">
        <v>123</v>
      </c>
      <c r="D8" s="374" t="s">
        <v>122</v>
      </c>
      <c r="E8" s="374" t="s">
        <v>123</v>
      </c>
      <c r="F8" s="639" t="s">
        <v>122</v>
      </c>
      <c r="G8" s="639" t="s">
        <v>1026</v>
      </c>
    </row>
    <row r="9" spans="1:8" ht="12.75" customHeight="1">
      <c r="A9" s="168" t="s">
        <v>794</v>
      </c>
      <c r="B9" s="585">
        <v>228759.46982</v>
      </c>
      <c r="C9" s="586">
        <v>2.8195916794386227E-3</v>
      </c>
      <c r="D9" s="585">
        <v>219751.61690999998</v>
      </c>
      <c r="E9" s="586">
        <v>2.771256527036079E-3</v>
      </c>
      <c r="F9" s="585">
        <v>9007.852910000016</v>
      </c>
      <c r="G9" s="586">
        <v>4.0991065443169016E-2</v>
      </c>
      <c r="H9" s="87"/>
    </row>
    <row r="10" spans="1:8" ht="12.75" customHeight="1">
      <c r="A10" s="168" t="s">
        <v>795</v>
      </c>
      <c r="B10" s="585">
        <v>31204739.319560003</v>
      </c>
      <c r="C10" s="586">
        <v>0.38461631080765118</v>
      </c>
      <c r="D10" s="585">
        <v>30541360.86564</v>
      </c>
      <c r="E10" s="586">
        <v>0.38515277763864136</v>
      </c>
      <c r="F10" s="585">
        <v>663378.45392000303</v>
      </c>
      <c r="G10" s="586">
        <v>2.1720657990270658E-2</v>
      </c>
      <c r="H10" s="87"/>
    </row>
    <row r="11" spans="1:8" ht="12.75" customHeight="1">
      <c r="A11" s="168" t="s">
        <v>796</v>
      </c>
      <c r="B11" s="585">
        <v>1108894.9532600001</v>
      </c>
      <c r="C11" s="586">
        <v>1.3667766348836071E-2</v>
      </c>
      <c r="D11" s="585">
        <v>1064387.2415499999</v>
      </c>
      <c r="E11" s="586">
        <v>1.3422836800547504E-2</v>
      </c>
      <c r="F11" s="585">
        <v>44507.711710000178</v>
      </c>
      <c r="G11" s="586">
        <v>4.1815337475472183E-2</v>
      </c>
      <c r="H11" s="87"/>
    </row>
    <row r="12" spans="1:8" ht="12.75" customHeight="1">
      <c r="A12" s="627" t="s">
        <v>824</v>
      </c>
      <c r="B12" s="601">
        <v>32542393.742640004</v>
      </c>
      <c r="C12" s="602">
        <v>0.40110366883592585</v>
      </c>
      <c r="D12" s="601">
        <v>31825499.724099997</v>
      </c>
      <c r="E12" s="602">
        <v>0.4013468709662249</v>
      </c>
      <c r="F12" s="601">
        <v>716894.01854000322</v>
      </c>
      <c r="G12" s="602">
        <v>2.2525774135673197E-2</v>
      </c>
      <c r="H12" s="87"/>
    </row>
    <row r="13" spans="1:8" ht="12.75" customHeight="1">
      <c r="A13" s="168" t="s">
        <v>797</v>
      </c>
      <c r="B13" s="585">
        <v>65325.355479999998</v>
      </c>
      <c r="C13" s="586">
        <v>8.0517247619392234E-4</v>
      </c>
      <c r="D13" s="585">
        <v>63115.609710000004</v>
      </c>
      <c r="E13" s="586">
        <v>7.9594201774785592E-4</v>
      </c>
      <c r="F13" s="585">
        <v>2209.7457699999941</v>
      </c>
      <c r="G13" s="586">
        <v>3.5011081730069747E-2</v>
      </c>
      <c r="H13" s="87"/>
    </row>
    <row r="14" spans="1:8" ht="12.75" customHeight="1">
      <c r="A14" s="168" t="s">
        <v>798</v>
      </c>
      <c r="B14" s="585">
        <v>10555157.736680001</v>
      </c>
      <c r="C14" s="586">
        <v>0.13009837342656391</v>
      </c>
      <c r="D14" s="585">
        <v>10308452.338879999</v>
      </c>
      <c r="E14" s="586">
        <v>0.1299984329101041</v>
      </c>
      <c r="F14" s="585">
        <v>246705.39780000225</v>
      </c>
      <c r="G14" s="586">
        <v>2.3932341120646485E-2</v>
      </c>
      <c r="H14" s="87"/>
    </row>
    <row r="15" spans="1:8" ht="12.75" customHeight="1">
      <c r="A15" s="168" t="s">
        <v>799</v>
      </c>
      <c r="B15" s="585">
        <v>294254.23131</v>
      </c>
      <c r="C15" s="586">
        <v>3.6268521818752127E-3</v>
      </c>
      <c r="D15" s="585">
        <v>284403.07845999999</v>
      </c>
      <c r="E15" s="586">
        <v>3.5865669548826124E-3</v>
      </c>
      <c r="F15" s="585">
        <v>9851.1528500000131</v>
      </c>
      <c r="G15" s="586">
        <v>3.4637996548217864E-2</v>
      </c>
      <c r="H15" s="87"/>
    </row>
    <row r="16" spans="1:8" ht="12.75" customHeight="1">
      <c r="A16" s="623" t="s">
        <v>825</v>
      </c>
      <c r="B16" s="601">
        <v>10914737.323470002</v>
      </c>
      <c r="C16" s="602">
        <v>0.13453039808463305</v>
      </c>
      <c r="D16" s="601">
        <v>10655971.02705</v>
      </c>
      <c r="E16" s="602">
        <v>0.13438094188273458</v>
      </c>
      <c r="F16" s="601">
        <v>258766.29642000224</v>
      </c>
      <c r="G16" s="602">
        <v>2.4283689939014339E-2</v>
      </c>
      <c r="H16" s="87"/>
    </row>
    <row r="17" spans="1:8" ht="12.75" customHeight="1">
      <c r="A17" s="168" t="s">
        <v>800</v>
      </c>
      <c r="B17" s="585">
        <v>62922.071469999995</v>
      </c>
      <c r="C17" s="586">
        <v>7.7555062227348866E-4</v>
      </c>
      <c r="D17" s="585">
        <v>61048.252240000002</v>
      </c>
      <c r="E17" s="586">
        <v>7.6987086540315796E-4</v>
      </c>
      <c r="F17" s="585">
        <v>1873.8192299999937</v>
      </c>
      <c r="G17" s="586">
        <v>3.0694068400736803E-2</v>
      </c>
      <c r="H17" s="87"/>
    </row>
    <row r="18" spans="1:8" ht="12.75" customHeight="1">
      <c r="A18" s="168" t="s">
        <v>801</v>
      </c>
      <c r="B18" s="585">
        <v>12641859.88173</v>
      </c>
      <c r="C18" s="586">
        <v>0.1558181742736251</v>
      </c>
      <c r="D18" s="585">
        <v>12344379.117070001</v>
      </c>
      <c r="E18" s="586">
        <v>0.15567321725054112</v>
      </c>
      <c r="F18" s="585">
        <v>297480.76465999894</v>
      </c>
      <c r="G18" s="586">
        <v>2.4098479302911063E-2</v>
      </c>
      <c r="H18" s="87"/>
    </row>
    <row r="19" spans="1:8" ht="12.75" customHeight="1">
      <c r="A19" s="168" t="s">
        <v>802</v>
      </c>
      <c r="B19" s="585">
        <v>412978.51261999999</v>
      </c>
      <c r="C19" s="586">
        <v>5.0901970479583893E-3</v>
      </c>
      <c r="D19" s="585">
        <v>397110.72233999998</v>
      </c>
      <c r="E19" s="586">
        <v>5.0079070939962585E-3</v>
      </c>
      <c r="F19" s="585">
        <v>15867.790280000016</v>
      </c>
      <c r="G19" s="586">
        <v>3.995810082008882E-2</v>
      </c>
      <c r="H19" s="87"/>
    </row>
    <row r="20" spans="1:8" ht="12.75" customHeight="1">
      <c r="A20" s="627" t="s">
        <v>826</v>
      </c>
      <c r="B20" s="601">
        <v>13117760.46582</v>
      </c>
      <c r="C20" s="602">
        <v>0.16168392194385697</v>
      </c>
      <c r="D20" s="601">
        <v>12802538.091650002</v>
      </c>
      <c r="E20" s="602">
        <v>0.16145099520994052</v>
      </c>
      <c r="F20" s="601">
        <v>315222.37416999898</v>
      </c>
      <c r="G20" s="602">
        <v>2.4621865751416151E-2</v>
      </c>
      <c r="H20" s="87"/>
    </row>
    <row r="21" spans="1:8" ht="12.75" customHeight="1">
      <c r="A21" s="168" t="s">
        <v>803</v>
      </c>
      <c r="B21" s="585">
        <v>119945.80809999999</v>
      </c>
      <c r="C21" s="586">
        <v>1.4784008844242118E-3</v>
      </c>
      <c r="D21" s="585">
        <v>117462.91174</v>
      </c>
      <c r="E21" s="586">
        <v>1.4813081488153764E-3</v>
      </c>
      <c r="F21" s="585">
        <v>2482.8963599999988</v>
      </c>
      <c r="G21" s="586">
        <v>2.1137704856966276E-2</v>
      </c>
      <c r="H21" s="87"/>
    </row>
    <row r="22" spans="1:8" ht="12.75" customHeight="1">
      <c r="A22" s="168" t="s">
        <v>804</v>
      </c>
      <c r="B22" s="585">
        <v>23488600.579689998</v>
      </c>
      <c r="C22" s="586">
        <v>0.28951047494673343</v>
      </c>
      <c r="D22" s="585">
        <v>22977888.002330001</v>
      </c>
      <c r="E22" s="586">
        <v>0.28977089224349334</v>
      </c>
      <c r="F22" s="585">
        <v>510712.57735999674</v>
      </c>
      <c r="G22" s="586">
        <v>2.2226262801359704E-2</v>
      </c>
      <c r="H22" s="87"/>
    </row>
    <row r="23" spans="1:8" ht="12.75" customHeight="1">
      <c r="A23" s="168" t="s">
        <v>805</v>
      </c>
      <c r="B23" s="585">
        <v>948688.93686999998</v>
      </c>
      <c r="C23" s="586">
        <v>1.1693135304426476E-2</v>
      </c>
      <c r="D23" s="585">
        <v>917383.35086000001</v>
      </c>
      <c r="E23" s="586">
        <v>1.156899154879126E-2</v>
      </c>
      <c r="F23" s="585">
        <v>31305.58600999997</v>
      </c>
      <c r="G23" s="586">
        <v>3.4124868279604793E-2</v>
      </c>
      <c r="H23" s="87"/>
    </row>
    <row r="24" spans="1:8" ht="12.75" customHeight="1">
      <c r="A24" s="627" t="s">
        <v>827</v>
      </c>
      <c r="B24" s="601">
        <v>24557235.324659999</v>
      </c>
      <c r="C24" s="602">
        <v>0.30268201113558413</v>
      </c>
      <c r="D24" s="601">
        <v>24012734.264930002</v>
      </c>
      <c r="E24" s="602">
        <v>0.30282119194109997</v>
      </c>
      <c r="F24" s="601">
        <v>544501.05972999672</v>
      </c>
      <c r="G24" s="602">
        <v>2.2675512656017156E-2</v>
      </c>
      <c r="H24" s="87"/>
    </row>
    <row r="25" spans="1:8" ht="12.75" customHeight="1">
      <c r="A25" s="595" t="s">
        <v>846</v>
      </c>
      <c r="B25" s="603">
        <v>476952.70487000002</v>
      </c>
      <c r="C25" s="604">
        <v>5.8787156623302458E-3</v>
      </c>
      <c r="D25" s="603">
        <v>461378.39059999998</v>
      </c>
      <c r="E25" s="604">
        <v>5.8183775590024698E-3</v>
      </c>
      <c r="F25" s="603">
        <v>15574.314270000003</v>
      </c>
      <c r="G25" s="604">
        <v>3.3756054872328113E-2</v>
      </c>
      <c r="H25" s="87"/>
    </row>
    <row r="26" spans="1:8" ht="12.75" customHeight="1">
      <c r="A26" s="595" t="s">
        <v>847</v>
      </c>
      <c r="B26" s="603">
        <v>77890357.517660007</v>
      </c>
      <c r="C26" s="604">
        <v>0.96004333345457371</v>
      </c>
      <c r="D26" s="603">
        <v>76172080.323920012</v>
      </c>
      <c r="E26" s="604">
        <v>0.96059532004278003</v>
      </c>
      <c r="F26" s="603">
        <v>1718277.1937400009</v>
      </c>
      <c r="G26" s="604">
        <v>2.2557834661112854E-2</v>
      </c>
      <c r="H26" s="87"/>
    </row>
    <row r="27" spans="1:8" ht="12.75" customHeight="1">
      <c r="A27" s="595" t="s">
        <v>848</v>
      </c>
      <c r="B27" s="603">
        <v>2764816.6340600001</v>
      </c>
      <c r="C27" s="604">
        <v>3.4077950883096148E-2</v>
      </c>
      <c r="D27" s="603">
        <v>2663284.3932099999</v>
      </c>
      <c r="E27" s="604">
        <v>3.3586302398217638E-2</v>
      </c>
      <c r="F27" s="603">
        <v>101532.24085000018</v>
      </c>
      <c r="G27" s="604">
        <v>3.812294365140087E-2</v>
      </c>
      <c r="H27" s="87"/>
    </row>
    <row r="28" spans="1:8" ht="18.75" customHeight="1">
      <c r="A28" s="629" t="s">
        <v>849</v>
      </c>
      <c r="B28" s="587">
        <v>81132126.856590003</v>
      </c>
      <c r="C28" s="528">
        <v>1</v>
      </c>
      <c r="D28" s="587">
        <v>79296743.107730001</v>
      </c>
      <c r="E28" s="528">
        <v>1</v>
      </c>
      <c r="F28" s="587">
        <v>1835383.7488600011</v>
      </c>
      <c r="G28" s="528">
        <v>2.3145764591699664E-2</v>
      </c>
    </row>
    <row r="29" spans="1:8" ht="12.75" customHeight="1">
      <c r="A29" s="32" t="s">
        <v>449</v>
      </c>
    </row>
    <row r="30" spans="1:8" ht="12.75" customHeight="1"/>
    <row r="31" spans="1:8" ht="12.75" customHeight="1">
      <c r="A31" s="621" t="s">
        <v>822</v>
      </c>
      <c r="G31" s="352" t="str">
        <f>Naslovnica!A20</f>
        <v>Rujan 2016.</v>
      </c>
    </row>
    <row r="32" spans="1:8" ht="12.75" customHeight="1">
      <c r="A32" s="622" t="s">
        <v>823</v>
      </c>
      <c r="G32" s="112" t="str">
        <f>Naslovnica!A24</f>
        <v>September 2016</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449</v>
      </c>
      <c r="B49" s="28"/>
    </row>
    <row r="50" spans="1:10" ht="12.75" customHeight="1"/>
    <row r="51" spans="1:10" ht="12.75" customHeight="1">
      <c r="A51" s="621" t="s">
        <v>836</v>
      </c>
      <c r="G51" s="352" t="str">
        <f>Naslovnica!A20</f>
        <v>Rujan 2016.</v>
      </c>
    </row>
    <row r="52" spans="1:10" ht="12.75" customHeight="1">
      <c r="A52" s="622" t="s">
        <v>837</v>
      </c>
      <c r="G52" s="112" t="str">
        <f>Naslovnica!A24</f>
        <v>September 2016</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449</v>
      </c>
    </row>
    <row r="70" spans="1:7" ht="12.75" customHeight="1"/>
    <row r="71" spans="1:7" ht="12.75" customHeight="1">
      <c r="A71" s="73" t="s">
        <v>305</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15" t="s">
        <v>304</v>
      </c>
      <c r="F1" s="352" t="str">
        <f>Naslovnica!A20</f>
        <v>Rujan 2016.</v>
      </c>
    </row>
    <row r="2" spans="1:7" ht="12.75" customHeight="1">
      <c r="A2" s="114" t="s">
        <v>24</v>
      </c>
      <c r="F2" s="112" t="str">
        <f>Naslovnica!A24</f>
        <v>September 2016</v>
      </c>
    </row>
    <row r="3" spans="1:7" ht="12.75" customHeight="1"/>
    <row r="4" spans="1:7" ht="17.25" customHeight="1">
      <c r="A4" s="761" t="s">
        <v>450</v>
      </c>
      <c r="B4" s="375" t="str">
        <f>Naslovnica!A20</f>
        <v>Rujan 2016.</v>
      </c>
      <c r="C4" s="376" t="str">
        <f>'5 Tablica 3,4'!A8</f>
        <v>Kolovoz 2016.</v>
      </c>
      <c r="D4" s="377" t="s">
        <v>630</v>
      </c>
      <c r="E4" s="377" t="s">
        <v>632</v>
      </c>
      <c r="F4" s="377" t="s">
        <v>634</v>
      </c>
    </row>
    <row r="5" spans="1:7" ht="16.5" customHeight="1">
      <c r="A5" s="761"/>
      <c r="B5" s="378" t="str">
        <f>Naslovnica!A24</f>
        <v>September 2016</v>
      </c>
      <c r="C5" s="379" t="str">
        <f>'5 Tablica 3,4'!B8</f>
        <v>August 2016</v>
      </c>
      <c r="D5" s="380" t="s">
        <v>631</v>
      </c>
      <c r="E5" s="380" t="s">
        <v>633</v>
      </c>
      <c r="F5" s="380" t="s">
        <v>635</v>
      </c>
    </row>
    <row r="6" spans="1:7">
      <c r="A6" s="614" t="s">
        <v>794</v>
      </c>
      <c r="B6" s="170">
        <v>125.2711</v>
      </c>
      <c r="C6" s="170">
        <v>121.63330000000001</v>
      </c>
      <c r="D6" s="171">
        <v>121.98050000000001</v>
      </c>
      <c r="E6" s="170">
        <v>125.2711</v>
      </c>
      <c r="F6" s="172">
        <v>3.2905999999999977</v>
      </c>
      <c r="G6" s="87"/>
    </row>
    <row r="7" spans="1:7">
      <c r="A7" s="614" t="s">
        <v>797</v>
      </c>
      <c r="B7" s="170">
        <v>122.1523</v>
      </c>
      <c r="C7" s="170">
        <v>118.0424</v>
      </c>
      <c r="D7" s="171">
        <v>118.72110000000001</v>
      </c>
      <c r="E7" s="170">
        <v>122.1523</v>
      </c>
      <c r="F7" s="172">
        <v>3.4311999999999898</v>
      </c>
      <c r="G7" s="87"/>
    </row>
    <row r="8" spans="1:7">
      <c r="A8" s="614" t="s">
        <v>800</v>
      </c>
      <c r="B8" s="170">
        <v>124.4901</v>
      </c>
      <c r="C8" s="170">
        <v>121.07689999999999</v>
      </c>
      <c r="D8" s="171">
        <v>121.1643</v>
      </c>
      <c r="E8" s="170">
        <v>124.4901</v>
      </c>
      <c r="F8" s="172">
        <v>3.325800000000001</v>
      </c>
      <c r="G8" s="87"/>
    </row>
    <row r="9" spans="1:7">
      <c r="A9" s="614" t="s">
        <v>803</v>
      </c>
      <c r="B9" s="170">
        <v>118.7325</v>
      </c>
      <c r="C9" s="170">
        <v>116.2835</v>
      </c>
      <c r="D9" s="171">
        <v>116.50360000000001</v>
      </c>
      <c r="E9" s="170">
        <v>118.7325</v>
      </c>
      <c r="F9" s="172">
        <v>2.2288999999999959</v>
      </c>
      <c r="G9" s="87"/>
    </row>
    <row r="10" spans="1:7">
      <c r="A10" s="615" t="s">
        <v>816</v>
      </c>
      <c r="B10" s="616">
        <v>123.09655206947838</v>
      </c>
      <c r="C10" s="616">
        <v>119.70643867794173</v>
      </c>
      <c r="D10" s="617">
        <v>120.04979502649132</v>
      </c>
      <c r="E10" s="616">
        <v>123.09655206947838</v>
      </c>
      <c r="F10" s="618">
        <v>3.0467570429870534</v>
      </c>
      <c r="G10" s="87"/>
    </row>
    <row r="11" spans="1:7">
      <c r="A11" s="614" t="s">
        <v>795</v>
      </c>
      <c r="B11" s="170">
        <v>234.50020000000001</v>
      </c>
      <c r="C11" s="170">
        <v>230.47579999999999</v>
      </c>
      <c r="D11" s="171">
        <v>231.01859999999999</v>
      </c>
      <c r="E11" s="170">
        <v>234.5008</v>
      </c>
      <c r="F11" s="172">
        <v>3.482200000000006</v>
      </c>
      <c r="G11" s="87"/>
    </row>
    <row r="12" spans="1:7">
      <c r="A12" s="614" t="s">
        <v>798</v>
      </c>
      <c r="B12" s="170">
        <v>235.70519999999999</v>
      </c>
      <c r="C12" s="170">
        <v>231.4083</v>
      </c>
      <c r="D12" s="171">
        <v>231.77549999999999</v>
      </c>
      <c r="E12" s="170">
        <v>235.70519999999999</v>
      </c>
      <c r="F12" s="172">
        <v>3.9296999999999969</v>
      </c>
      <c r="G12" s="87"/>
    </row>
    <row r="13" spans="1:7">
      <c r="A13" s="614" t="s">
        <v>801</v>
      </c>
      <c r="B13" s="170">
        <v>209.29589999999999</v>
      </c>
      <c r="C13" s="170">
        <v>205.36439999999999</v>
      </c>
      <c r="D13" s="171">
        <v>205.88589999999999</v>
      </c>
      <c r="E13" s="170">
        <v>209.29589999999999</v>
      </c>
      <c r="F13" s="172">
        <v>3.4099999999999966</v>
      </c>
      <c r="G13" s="87"/>
    </row>
    <row r="14" spans="1:7">
      <c r="A14" s="614" t="s">
        <v>804</v>
      </c>
      <c r="B14" s="170">
        <v>228.2278</v>
      </c>
      <c r="C14" s="170">
        <v>224.2259</v>
      </c>
      <c r="D14" s="171">
        <v>224.72669999999999</v>
      </c>
      <c r="E14" s="170">
        <v>228.2278</v>
      </c>
      <c r="F14" s="172">
        <v>3.5011000000000081</v>
      </c>
      <c r="G14" s="87"/>
    </row>
    <row r="15" spans="1:7">
      <c r="A15" s="615" t="s">
        <v>817</v>
      </c>
      <c r="B15" s="616">
        <v>228.6812491482508</v>
      </c>
      <c r="C15" s="616">
        <v>224.64713534633523</v>
      </c>
      <c r="D15" s="617">
        <v>225.14933610840225</v>
      </c>
      <c r="E15" s="616">
        <v>228.6812491482508</v>
      </c>
      <c r="F15" s="618">
        <v>3.531913039848547</v>
      </c>
      <c r="G15" s="87"/>
    </row>
    <row r="16" spans="1:7">
      <c r="A16" s="614" t="s">
        <v>796</v>
      </c>
      <c r="B16" s="170">
        <v>113.8009</v>
      </c>
      <c r="C16" s="170">
        <v>112.2988</v>
      </c>
      <c r="D16" s="171">
        <v>112.4508</v>
      </c>
      <c r="E16" s="170">
        <v>113.82</v>
      </c>
      <c r="F16" s="172">
        <v>1.3691999999999922</v>
      </c>
      <c r="G16" s="87"/>
    </row>
    <row r="17" spans="1:7">
      <c r="A17" s="614" t="s">
        <v>799</v>
      </c>
      <c r="B17" s="170">
        <v>116.6326</v>
      </c>
      <c r="C17" s="170">
        <v>114.8613</v>
      </c>
      <c r="D17" s="171">
        <v>115.0735</v>
      </c>
      <c r="E17" s="170">
        <v>116.6353</v>
      </c>
      <c r="F17" s="172">
        <v>1.5618000000000052</v>
      </c>
      <c r="G17" s="87"/>
    </row>
    <row r="18" spans="1:7">
      <c r="A18" s="614" t="s">
        <v>802</v>
      </c>
      <c r="B18" s="170">
        <v>115.2829</v>
      </c>
      <c r="C18" s="170">
        <v>113.8819</v>
      </c>
      <c r="D18" s="171">
        <v>114.04179999999999</v>
      </c>
      <c r="E18" s="170">
        <v>115.2829</v>
      </c>
      <c r="F18" s="172">
        <v>1.241100000000003</v>
      </c>
      <c r="G18" s="87"/>
    </row>
    <row r="19" spans="1:7">
      <c r="A19" s="614" t="s">
        <v>805</v>
      </c>
      <c r="B19" s="170">
        <v>117.90900000000001</v>
      </c>
      <c r="C19" s="170">
        <v>116.7591</v>
      </c>
      <c r="D19" s="171">
        <v>116.7809</v>
      </c>
      <c r="E19" s="170">
        <v>117.90900000000001</v>
      </c>
      <c r="F19" s="172">
        <v>1.1281000000000034</v>
      </c>
      <c r="G19" s="87"/>
    </row>
    <row r="20" spans="1:7">
      <c r="A20" s="615" t="s">
        <v>818</v>
      </c>
      <c r="B20" s="616">
        <v>115.73324618825832</v>
      </c>
      <c r="C20" s="616">
        <v>114.34486531950692</v>
      </c>
      <c r="D20" s="617">
        <v>114.46377708251785</v>
      </c>
      <c r="E20" s="616">
        <v>115.73324618825832</v>
      </c>
      <c r="F20" s="618">
        <v>1.2694691057404697</v>
      </c>
      <c r="G20" s="87"/>
    </row>
    <row r="21" spans="1:7" ht="12.75" customHeight="1">
      <c r="A21" s="37" t="s">
        <v>128</v>
      </c>
    </row>
    <row r="22" spans="1:7" ht="21" customHeight="1">
      <c r="A22" s="769" t="s">
        <v>819</v>
      </c>
      <c r="B22" s="769"/>
      <c r="C22" s="769"/>
      <c r="D22" s="769"/>
      <c r="E22" s="769"/>
      <c r="F22" s="769"/>
    </row>
    <row r="23" spans="1:7" ht="21" customHeight="1">
      <c r="A23" s="770" t="s">
        <v>1271</v>
      </c>
      <c r="B23" s="770"/>
      <c r="C23" s="770"/>
      <c r="D23" s="770"/>
      <c r="E23" s="770"/>
      <c r="F23" s="770"/>
    </row>
    <row r="24" spans="1:7" ht="12.75" customHeight="1"/>
    <row r="25" spans="1:7" ht="12.75" customHeight="1">
      <c r="A25" s="516" t="s">
        <v>853</v>
      </c>
      <c r="F25" s="352" t="str">
        <f>Naslovnica!A20</f>
        <v>Rujan 2016.</v>
      </c>
    </row>
    <row r="26" spans="1:7" ht="12.75" customHeight="1">
      <c r="A26" s="114" t="s">
        <v>854</v>
      </c>
      <c r="F26" s="112" t="str">
        <f>Naslovnica!A24</f>
        <v>September 2016</v>
      </c>
    </row>
    <row r="27" spans="1:7" ht="12.75" customHeight="1">
      <c r="A27" s="39"/>
      <c r="F27" s="19"/>
    </row>
    <row r="28" spans="1:7" ht="12.75" customHeight="1">
      <c r="A28" s="771" t="s">
        <v>628</v>
      </c>
      <c r="B28" s="773" t="s">
        <v>1001</v>
      </c>
      <c r="C28" s="773"/>
      <c r="D28" s="761" t="s">
        <v>1016</v>
      </c>
      <c r="E28" s="761" t="s">
        <v>629</v>
      </c>
      <c r="F28" s="768" t="s">
        <v>832</v>
      </c>
    </row>
    <row r="29" spans="1:7" ht="12.75" customHeight="1">
      <c r="A29" s="772"/>
      <c r="B29" s="534" t="str">
        <f>B4</f>
        <v>Rujan 2016.</v>
      </c>
      <c r="C29" s="534" t="str">
        <f>C4</f>
        <v>Kolovoz 2016.</v>
      </c>
      <c r="D29" s="761"/>
      <c r="E29" s="761"/>
      <c r="F29" s="768"/>
    </row>
    <row r="30" spans="1:7" ht="12.75" customHeight="1">
      <c r="A30" s="772"/>
      <c r="B30" s="372" t="str">
        <f>Naslovnica!A24</f>
        <v>September 2016</v>
      </c>
      <c r="C30" s="381" t="str">
        <f>C5</f>
        <v>August 2016</v>
      </c>
      <c r="D30" s="761"/>
      <c r="E30" s="761"/>
      <c r="F30" s="768"/>
    </row>
    <row r="31" spans="1:7" ht="16.5" customHeight="1">
      <c r="A31" s="772"/>
      <c r="B31" s="382"/>
      <c r="C31" s="383"/>
      <c r="D31" s="761"/>
      <c r="E31" s="761"/>
      <c r="F31" s="768"/>
      <c r="G31" s="77"/>
    </row>
    <row r="32" spans="1:7" ht="15" customHeight="1">
      <c r="A32" s="614" t="s">
        <v>794</v>
      </c>
      <c r="B32" s="330">
        <v>2.9907928174274678E-2</v>
      </c>
      <c r="C32" s="330">
        <v>9.3161929324059312E-3</v>
      </c>
      <c r="D32" s="330">
        <v>9.7658022988666993E-2</v>
      </c>
      <c r="E32" s="330">
        <v>0.13755618717252527</v>
      </c>
      <c r="F32" s="330">
        <v>0.11288584223927556</v>
      </c>
      <c r="G32" s="87"/>
    </row>
    <row r="33" spans="1:7" ht="15" customHeight="1">
      <c r="A33" s="614" t="s">
        <v>797</v>
      </c>
      <c r="B33" s="330">
        <v>3.4817150447635781E-2</v>
      </c>
      <c r="C33" s="330">
        <v>-2.0481185887382458E-2</v>
      </c>
      <c r="D33" s="330">
        <v>8.3332076934196753E-2</v>
      </c>
      <c r="E33" s="330">
        <v>0.11996768979267003</v>
      </c>
      <c r="F33" s="330">
        <v>9.9646060576851214E-2</v>
      </c>
      <c r="G33" s="87"/>
    </row>
    <row r="34" spans="1:7" ht="15" customHeight="1">
      <c r="A34" s="614" t="s">
        <v>800</v>
      </c>
      <c r="B34" s="330">
        <v>2.8190348447969971E-2</v>
      </c>
      <c r="C34" s="330">
        <v>4.6991716911208847E-3</v>
      </c>
      <c r="D34" s="330">
        <v>8.3137642504830911E-2</v>
      </c>
      <c r="E34" s="330">
        <v>0.12815705195009963</v>
      </c>
      <c r="F34" s="330">
        <v>0.10958678169687253</v>
      </c>
      <c r="G34" s="87"/>
    </row>
    <row r="35" spans="1:7" ht="15" customHeight="1">
      <c r="A35" s="614" t="s">
        <v>803</v>
      </c>
      <c r="B35" s="330">
        <v>2.1060597591231689E-2</v>
      </c>
      <c r="C35" s="330">
        <v>-3.5076582474902529E-2</v>
      </c>
      <c r="D35" s="330">
        <v>3.7059261277880395E-2</v>
      </c>
      <c r="E35" s="330">
        <v>6.3822638436044299E-2</v>
      </c>
      <c r="F35" s="330">
        <v>8.4922720421815256E-2</v>
      </c>
      <c r="G35" s="87"/>
    </row>
    <row r="36" spans="1:7" ht="15" customHeight="1">
      <c r="A36" s="619" t="s">
        <v>816</v>
      </c>
      <c r="B36" s="620">
        <v>2.8320225954239664E-2</v>
      </c>
      <c r="C36" s="620">
        <v>-6.6729509442178259E-3</v>
      </c>
      <c r="D36" s="620">
        <v>7.8469240562698328E-2</v>
      </c>
      <c r="E36" s="620">
        <v>0.11495078238773182</v>
      </c>
      <c r="F36" s="620">
        <v>0.10367310800568785</v>
      </c>
      <c r="G36" s="87"/>
    </row>
    <row r="37" spans="1:7" ht="15" customHeight="1">
      <c r="A37" s="614" t="s">
        <v>795</v>
      </c>
      <c r="B37" s="330">
        <v>1.7461269252563749E-2</v>
      </c>
      <c r="C37" s="330">
        <v>6.8151725722613854E-3</v>
      </c>
      <c r="D37" s="330">
        <v>5.4239094029505219E-2</v>
      </c>
      <c r="E37" s="330">
        <v>7.383145943416225E-2</v>
      </c>
      <c r="F37" s="330">
        <v>6.1013678984287001E-2</v>
      </c>
      <c r="G37" s="87"/>
    </row>
    <row r="38" spans="1:7" ht="15" customHeight="1">
      <c r="A38" s="614" t="s">
        <v>798</v>
      </c>
      <c r="B38" s="330">
        <v>1.8568478313007786E-2</v>
      </c>
      <c r="C38" s="330">
        <v>1.0403640466393194E-2</v>
      </c>
      <c r="D38" s="330">
        <v>5.1382334311687483E-2</v>
      </c>
      <c r="E38" s="330">
        <v>8.0422551867847414E-2</v>
      </c>
      <c r="F38" s="330">
        <v>6.1391639534872589E-2</v>
      </c>
      <c r="G38" s="87"/>
    </row>
    <row r="39" spans="1:7" ht="15" customHeight="1">
      <c r="A39" s="614" t="s">
        <v>801</v>
      </c>
      <c r="B39" s="330">
        <v>1.9144019119185174E-2</v>
      </c>
      <c r="C39" s="330">
        <v>9.5883272537780062E-3</v>
      </c>
      <c r="D39" s="330">
        <v>4.1301627656478157E-2</v>
      </c>
      <c r="E39" s="330">
        <v>7.2318625765764644E-2</v>
      </c>
      <c r="F39" s="330">
        <v>5.2663172175826167E-2</v>
      </c>
      <c r="G39" s="87"/>
    </row>
    <row r="40" spans="1:7" ht="15" customHeight="1">
      <c r="A40" s="614" t="s">
        <v>804</v>
      </c>
      <c r="B40" s="330">
        <v>1.7847625987898796E-2</v>
      </c>
      <c r="C40" s="330">
        <v>9.2678072206076045E-3</v>
      </c>
      <c r="D40" s="330">
        <v>3.740097709268575E-2</v>
      </c>
      <c r="E40" s="330">
        <v>5.5112999378197136E-2</v>
      </c>
      <c r="F40" s="330">
        <v>5.9016604460367939E-2</v>
      </c>
      <c r="G40" s="87"/>
    </row>
    <row r="41" spans="1:7" ht="15" customHeight="1">
      <c r="A41" s="619" t="s">
        <v>817</v>
      </c>
      <c r="B41" s="620">
        <v>1.7957557285100512E-2</v>
      </c>
      <c r="C41" s="620">
        <v>8.4260996325165038E-3</v>
      </c>
      <c r="D41" s="620">
        <v>4.6855748608665371E-2</v>
      </c>
      <c r="E41" s="620">
        <v>6.8700495424800279E-2</v>
      </c>
      <c r="F41" s="620">
        <v>5.9162680658289446E-2</v>
      </c>
      <c r="G41" s="87"/>
    </row>
    <row r="42" spans="1:7" ht="15" customHeight="1">
      <c r="A42" s="614" t="s">
        <v>796</v>
      </c>
      <c r="B42" s="330">
        <v>1.3375922093557424E-2</v>
      </c>
      <c r="C42" s="330">
        <v>1.2980358975931638E-2</v>
      </c>
      <c r="D42" s="330">
        <v>6.1337946728344361E-2</v>
      </c>
      <c r="E42" s="330">
        <v>7.5940163829030904E-2</v>
      </c>
      <c r="F42" s="330">
        <v>6.3292672466051858E-2</v>
      </c>
      <c r="G42" s="87"/>
    </row>
    <row r="43" spans="1:7" ht="15" customHeight="1">
      <c r="A43" s="614" t="s">
        <v>799</v>
      </c>
      <c r="B43" s="330">
        <v>1.5421208013491006E-2</v>
      </c>
      <c r="C43" s="330">
        <v>3.6095139987623925E-2</v>
      </c>
      <c r="D43" s="330">
        <v>6.8667919511298914E-2</v>
      </c>
      <c r="E43" s="330">
        <v>9.0950077261825912E-2</v>
      </c>
      <c r="F43" s="330">
        <v>7.5771364119535889E-2</v>
      </c>
      <c r="G43" s="87"/>
    </row>
    <row r="44" spans="1:7" ht="15" customHeight="1">
      <c r="A44" s="614" t="s">
        <v>802</v>
      </c>
      <c r="B44" s="330">
        <v>1.230221835076506E-2</v>
      </c>
      <c r="C44" s="330">
        <v>2.7260557929925877E-2</v>
      </c>
      <c r="D44" s="330">
        <v>5.0690341237920489E-2</v>
      </c>
      <c r="E44" s="330">
        <v>7.1226201637834663E-2</v>
      </c>
      <c r="F44" s="330">
        <v>6.9843615602317666E-2</v>
      </c>
      <c r="G44" s="87"/>
    </row>
    <row r="45" spans="1:7" ht="15" customHeight="1">
      <c r="A45" s="614" t="s">
        <v>805</v>
      </c>
      <c r="B45" s="330">
        <v>9.848482901975153E-3</v>
      </c>
      <c r="C45" s="330">
        <v>5.3214059559912652E-2</v>
      </c>
      <c r="D45" s="330">
        <v>4.0887237877988092E-2</v>
      </c>
      <c r="E45" s="330">
        <v>5.7770114488819413E-2</v>
      </c>
      <c r="F45" s="330">
        <v>8.1344124092614933E-2</v>
      </c>
      <c r="G45" s="77"/>
    </row>
    <row r="46" spans="1:7" ht="15" customHeight="1">
      <c r="A46" s="619" t="s">
        <v>818</v>
      </c>
      <c r="B46" s="620">
        <v>1.2142048222908208E-2</v>
      </c>
      <c r="C46" s="620">
        <v>3.1436691384134852E-2</v>
      </c>
      <c r="D46" s="620">
        <v>5.2806153329762129E-2</v>
      </c>
      <c r="E46" s="620">
        <v>6.994644328568822E-2</v>
      </c>
      <c r="F46" s="620">
        <v>7.182552441544976E-2</v>
      </c>
    </row>
    <row r="47" spans="1:7" ht="12.75" customHeight="1">
      <c r="A47" s="37" t="s">
        <v>128</v>
      </c>
      <c r="G47" s="91"/>
    </row>
    <row r="48" spans="1:7" ht="12.75" customHeight="1">
      <c r="A48" s="625" t="s">
        <v>831</v>
      </c>
      <c r="B48" s="625"/>
      <c r="C48" s="625"/>
      <c r="D48" s="625"/>
      <c r="E48" s="625"/>
      <c r="F48" s="625"/>
    </row>
    <row r="49" spans="1:6" ht="12.75" customHeight="1">
      <c r="A49" s="630" t="s">
        <v>1236</v>
      </c>
      <c r="B49" s="626"/>
      <c r="C49" s="626"/>
      <c r="D49" s="626"/>
      <c r="E49" s="626"/>
      <c r="F49" s="626"/>
    </row>
    <row r="50" spans="1:6" ht="12.75" customHeight="1">
      <c r="A50" s="625"/>
    </row>
    <row r="51" spans="1:6" ht="12.75" customHeight="1">
      <c r="A51" s="630"/>
    </row>
    <row r="52" spans="1:6" ht="12.75" customHeight="1"/>
    <row r="53" spans="1:6" ht="12.75" customHeight="1">
      <c r="A53" s="73" t="s">
        <v>305</v>
      </c>
    </row>
    <row r="54" spans="1:6" ht="12.75" customHeight="1"/>
    <row r="55" spans="1:6" ht="12.75" customHeight="1"/>
    <row r="56" spans="1:6" ht="12.75" customHeight="1"/>
    <row r="57" spans="1:6" ht="12.75" customHeight="1">
      <c r="F57" s="115" t="s">
        <v>454</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FA6E071E-182B-4368-9374-EED491FE4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