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3695" windowHeight="906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a 1.20" sheetId="36" r:id="rId13"/>
    <sheet name="14 Tablice 2.1 - 2.4" sheetId="83" r:id="rId14"/>
    <sheet name="15 Tablica 3.1" sheetId="37" r:id="rId15"/>
    <sheet name="16 Tablica 3.2" sheetId="38" r:id="rId16"/>
    <sheet name="17 Tablica 4.1" sheetId="44" r:id="rId17"/>
    <sheet name="18 Tablice 4.2 - 4.6" sheetId="45" r:id="rId18"/>
    <sheet name="19 Tablice 5.1 - 5.3" sheetId="86" r:id="rId19"/>
    <sheet name="20 Tablica 6.1" sheetId="46" r:id="rId20"/>
    <sheet name="21 Tablice 6.2, 6.3" sheetId="67" r:id="rId21"/>
    <sheet name="22 Tablice 6.4 - 6.8" sheetId="65" r:id="rId22"/>
    <sheet name="23 Tablice 6.9 - 6.12 " sheetId="68" r:id="rId23"/>
    <sheet name="24 Tablice 7.1, 7.2 " sheetId="70" r:id="rId24"/>
    <sheet name="25 Tablice 7.3, 7.4" sheetId="71" r:id="rId25"/>
    <sheet name="26 Tablica 7.5" sheetId="76" r:id="rId26"/>
    <sheet name="27 Tablica 7.6 " sheetId="72" r:id="rId27"/>
    <sheet name="28 Tablica 7.7" sheetId="85" r:id="rId28"/>
    <sheet name="29 Tablica 7.8" sheetId="87" r:id="rId29"/>
    <sheet name="30 Tablice 8.1 - 8.5" sheetId="82" r:id="rId30"/>
    <sheet name="31 Tablica 8,6" sheetId="88"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bazaprol">[1]privremeni!$A$4:$I$291</definedName>
    <definedName name="clanstvo">[2]Clanstvo!$A$1:$IV$59</definedName>
    <definedName name="datum">'12 Tablice 1.18, 1.19'!$B$70</definedName>
    <definedName name="datum_p">'8 Tablice 1.11, 1.12'!$B$4</definedName>
    <definedName name="datumd" localSheetId="4">'5 Tablice 1.5 - 1.7'!$B$2</definedName>
    <definedName name="datumn" localSheetId="4">'5 Tablice 1.5 - 1.7'!$B$35</definedName>
    <definedName name="datump">'12 Tablice 1.18, 1.19'!$C$70</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'17 Tablica 4.1'!#REF!</definedName>
    <definedName name="naknade">'[3]ulazne naknade - unos podataka'!$A$1:$MK$125</definedName>
    <definedName name="naknade_izl">'[3]izlazne naknade - unos podat'!$A$1:$MS$129</definedName>
    <definedName name="OMFpg">'[1]privremeni godišnji'!$1:$1048576</definedName>
    <definedName name="OMFpip">'[1]prolazni godišnji'!$1:$1048576</definedName>
    <definedName name="OMFprol">[1]prolazni!$1:$1048576</definedName>
    <definedName name="_xlnm.Print_Area" localSheetId="9">'10 Tablice 1.15, 1.16'!$A$1:$G$44</definedName>
    <definedName name="_xlnm.Print_Area" localSheetId="10">'11 Tablica 1.17'!$A$1:$S$40</definedName>
    <definedName name="_xlnm.Print_Area" localSheetId="11">'12 Tablice 1.18, 1.19'!$A$1:$G$50</definedName>
    <definedName name="_xlnm.Print_Area" localSheetId="12">'13 Tablica 1.20'!$A$1:$H$39</definedName>
    <definedName name="_xlnm.Print_Area" localSheetId="13">'14 Tablice 2.1 - 2.4'!$A$1:$H$56</definedName>
    <definedName name="_xlnm.Print_Area" localSheetId="14">'15 Tablica 3.1'!$A$1:$P$51</definedName>
    <definedName name="_xlnm.Print_Area" localSheetId="15">'16 Tablica 3.2'!$A$1:$F$38</definedName>
    <definedName name="_xlnm.Print_Area" localSheetId="16">'17 Tablica 4.1'!$A$1:$G$60</definedName>
    <definedName name="_xlnm.Print_Area" localSheetId="17">'18 Tablice 4.2 - 4.6'!$A$1:$K$76</definedName>
    <definedName name="_xlnm.Print_Area" localSheetId="18">'19 Tablice 5.1 - 5.3'!$A$1:$L$51</definedName>
    <definedName name="_xlnm.Print_Area" localSheetId="1">'2 Sadržaj'!$A$1:$A$159</definedName>
    <definedName name="_xlnm.Print_Area" localSheetId="19">'20 Tablica 6.1'!$A$1:$L$142</definedName>
    <definedName name="_xlnm.Print_Area" localSheetId="20">'21 Tablice 6.2, 6.3'!$A$1:$O$56</definedName>
    <definedName name="_xlnm.Print_Area" localSheetId="21">'22 Tablice 6.4 - 6.8'!$A$1:$G$85</definedName>
    <definedName name="_xlnm.Print_Area" localSheetId="22">'23 Tablice 6.9 - 6.12 '!$A$1:$F$50</definedName>
    <definedName name="_xlnm.Print_Area" localSheetId="23">'24 Tablice 7.1, 7.2 '!$A$1:$I$32</definedName>
    <definedName name="_xlnm.Print_Area" localSheetId="24">'25 Tablice 7.3, 7.4'!$A$1:$D$56</definedName>
    <definedName name="_xlnm.Print_Area" localSheetId="25">'26 Tablica 7.5'!$A$1:$E$62</definedName>
    <definedName name="_xlnm.Print_Area" localSheetId="26">'27 Tablica 7.6 '!$A$1:$I$56</definedName>
    <definedName name="_xlnm.Print_Area" localSheetId="27">'28 Tablica 7.7'!$A$1:$O$46</definedName>
    <definedName name="_xlnm.Print_Area" localSheetId="2">'3 Tablice 1.1, 1.2'!$A$1:$S$54</definedName>
    <definedName name="_xlnm.Print_Area" localSheetId="29">'30 Tablice 8.1 - 8.5'!$A$1:$E$69</definedName>
    <definedName name="_xlnm.Print_Area" localSheetId="3">'4 Tablice 1.3, 1.4'!$A$1:$E$71</definedName>
    <definedName name="_xlnm.Print_Area" localSheetId="4">'5 Tablice 1.5 - 1.7'!$A$1:$G$85</definedName>
    <definedName name="_xlnm.Print_Area" localSheetId="5">'6 Tablice 1.8, 1.9'!$A$1:$G$30</definedName>
    <definedName name="_xlnm.Print_Area" localSheetId="6">'7 Tablica 1.10'!$A$1:$AG$55</definedName>
    <definedName name="_xlnm.Print_Area" localSheetId="7">'8 Tablice 1.11, 1.12'!$A$1:$J$39</definedName>
    <definedName name="_xlnm.Print_Area" localSheetId="8">'9 Tablice 1.13, 1.14'!$A$1:$F$49</definedName>
    <definedName name="_xlnm.Print_Area" localSheetId="0">Naslovnica!$A$1:$I$39</definedName>
    <definedName name="regost5">'[1]Regos t 5 '!$1:$1048576</definedName>
    <definedName name="Unos">'[5]Unos podataka'!$A$1:$EP$102</definedName>
    <definedName name="Unos_NOVI">[6]Unos_podataka_NOVI!$B$1:$EA$173</definedName>
    <definedName name="ZDMFclanovi">[7]Clanstvo!$1:$1048576</definedName>
    <definedName name="ZDMFisplate">[8]Isplate!$A$1:$IU$382</definedName>
    <definedName name="ZDMFnav">[7]NAV!$1:$1048576</definedName>
    <definedName name="ZDMFuplate">#REF!</definedName>
  </definedNames>
  <calcPr calcId="162913"/>
</workbook>
</file>

<file path=xl/calcChain.xml><?xml version="1.0" encoding="utf-8"?>
<calcChain xmlns="http://schemas.openxmlformats.org/spreadsheetml/2006/main">
  <c r="C39" i="44" l="1"/>
  <c r="H125" i="46" l="1"/>
  <c r="S31" i="3" l="1"/>
  <c r="S32" i="3"/>
  <c r="I33" i="8" l="1"/>
  <c r="I32" i="8"/>
  <c r="B27" i="31"/>
  <c r="B26" i="31"/>
  <c r="G23" i="31"/>
  <c r="G22" i="31"/>
  <c r="C33" i="5" l="1"/>
  <c r="H16" i="45" l="1"/>
  <c r="B49" i="44" l="1"/>
  <c r="E49" i="44" s="1"/>
  <c r="B31" i="44"/>
  <c r="E31" i="44" s="1"/>
  <c r="B19" i="44"/>
  <c r="E19" i="44" s="1"/>
  <c r="B8" i="44"/>
  <c r="E8" i="44" s="1"/>
  <c r="B48" i="44"/>
  <c r="E48" i="44" s="1"/>
  <c r="B30" i="44"/>
  <c r="E30" i="44" s="1"/>
  <c r="B18" i="44"/>
  <c r="E18" i="44" s="1"/>
  <c r="B7" i="44"/>
  <c r="E7" i="44" s="1"/>
  <c r="F39" i="65" l="1"/>
  <c r="B34" i="45" l="1"/>
  <c r="E16" i="68" l="1"/>
  <c r="F64" i="45" l="1"/>
  <c r="E64" i="45"/>
  <c r="F2" i="68" l="1"/>
  <c r="F1" i="68"/>
  <c r="H42" i="67" l="1"/>
  <c r="H41" i="67"/>
  <c r="F72" i="45" l="1"/>
  <c r="E72" i="45"/>
  <c r="F76" i="65" l="1"/>
  <c r="F17" i="65" l="1"/>
  <c r="B38" i="45" l="1"/>
  <c r="E32" i="68" l="1"/>
  <c r="E31" i="68"/>
  <c r="O2" i="67" l="1"/>
  <c r="O1" i="67"/>
  <c r="E2" i="45" l="1"/>
  <c r="K2" i="45" s="1"/>
  <c r="E1" i="45"/>
  <c r="K1" i="45" s="1"/>
  <c r="H7" i="46"/>
  <c r="H6" i="46"/>
  <c r="B56" i="45"/>
  <c r="B16" i="45"/>
  <c r="B39" i="45" l="1"/>
  <c r="H2" i="36"/>
  <c r="H1" i="36"/>
  <c r="C6" i="36"/>
  <c r="C5" i="36"/>
  <c r="G2" i="34"/>
  <c r="D6" i="34" s="1"/>
  <c r="G1" i="34"/>
  <c r="D5" i="34" s="1"/>
  <c r="S2" i="33"/>
  <c r="S1" i="33"/>
  <c r="G2" i="31"/>
  <c r="G1" i="31"/>
  <c r="B6" i="31"/>
  <c r="B7" i="31"/>
  <c r="B6" i="30"/>
  <c r="B7" i="30"/>
  <c r="F24" i="30"/>
  <c r="F23" i="30"/>
  <c r="F2" i="30"/>
  <c r="B29" i="30" s="1"/>
  <c r="F1" i="30"/>
  <c r="B28" i="30" s="1"/>
  <c r="J2" i="28" l="1"/>
  <c r="J1" i="28"/>
  <c r="AG2" i="27"/>
  <c r="AG1" i="27"/>
  <c r="B6" i="8" l="1"/>
  <c r="B5" i="8"/>
  <c r="G2" i="8"/>
  <c r="G1" i="8"/>
  <c r="E30" i="7"/>
  <c r="E29" i="7"/>
  <c r="E2" i="7"/>
  <c r="D59" i="7" s="1"/>
  <c r="E1" i="7"/>
  <c r="D58" i="7" s="1"/>
  <c r="D31" i="5"/>
  <c r="D30" i="5"/>
  <c r="D2" i="5"/>
  <c r="D1" i="5"/>
  <c r="S5" i="3"/>
  <c r="S4" i="3"/>
  <c r="B6" i="5" l="1"/>
  <c r="B34" i="5"/>
  <c r="B5" i="5"/>
  <c r="B33" i="5"/>
</calcChain>
</file>

<file path=xl/sharedStrings.xml><?xml version="1.0" encoding="utf-8"?>
<sst xmlns="http://schemas.openxmlformats.org/spreadsheetml/2006/main" count="2943" uniqueCount="1451">
  <si>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</si>
  <si>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</si>
  <si>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</si>
  <si>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</si>
  <si>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</si>
  <si>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</si>
  <si>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I. dio: Mirovinski fondovi (OMF-ovi)</t>
  </si>
  <si>
    <t>Section I: Pension Funds (OMFs)</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</si>
  <si>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</si>
  <si>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</si>
  <si>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</si>
  <si>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</si>
  <si>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</si>
  <si>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</si>
  <si>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</si>
  <si>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</si>
  <si>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</si>
  <si>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</si>
  <si>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</si>
  <si>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</si>
  <si>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</si>
  <si>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</si>
  <si>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</si>
  <si>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</si>
  <si>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</si>
  <si>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</si>
  <si>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</si>
  <si>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</si>
  <si>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</si>
  <si>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</si>
  <si>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</si>
  <si>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</si>
  <si>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</si>
  <si>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</si>
  <si>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</si>
  <si>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</si>
  <si>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</si>
  <si>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</si>
  <si>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</si>
  <si>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</si>
  <si>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</si>
  <si>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</si>
  <si>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</si>
  <si>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</si>
  <si>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</si>
  <si>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</si>
  <si>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</si>
  <si>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r>
      <t>Sveukupno od početka djelovanja</t>
    </r>
    <r>
      <rPr>
        <vertAlign val="superscript"/>
        <sz val="8"/>
        <rFont val="Arial"/>
        <family val="2"/>
      </rPr>
      <t xml:space="preserve"> 2)</t>
    </r>
  </si>
  <si>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</si>
  <si>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</si>
  <si>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</si>
  <si>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</si>
  <si>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</si>
  <si>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</si>
  <si>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</si>
  <si>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</si>
  <si>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</si>
  <si>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</si>
  <si>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</si>
  <si>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</si>
  <si>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</si>
  <si>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</si>
  <si>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</si>
  <si>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</si>
  <si>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</si>
  <si>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</si>
  <si>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14.12.2004.</t>
  </si>
  <si>
    <t>30.12.2008.</t>
  </si>
  <si>
    <t>14.10.2005.</t>
  </si>
  <si>
    <t>20.12.2006.</t>
  </si>
  <si>
    <t>15.11.2007.</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</si>
  <si>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</si>
  <si>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</si>
  <si>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</si>
  <si>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</si>
  <si>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</si>
  <si>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</si>
  <si>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</si>
  <si>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</si>
  <si>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</si>
  <si>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</si>
  <si>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</si>
  <si>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</si>
  <si>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</si>
  <si>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</si>
  <si>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</si>
  <si>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</si>
  <si>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</si>
  <si>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</si>
  <si>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D</t>
  </si>
  <si>
    <t>M</t>
  </si>
  <si>
    <t>N</t>
  </si>
  <si>
    <t>Allianz Invest d.o.o.</t>
  </si>
  <si>
    <t>Allianz Equity</t>
  </si>
  <si>
    <t xml:space="preserve">Allianz Portfolio </t>
  </si>
  <si>
    <t xml:space="preserve">A1 </t>
  </si>
  <si>
    <t>ALTERNATIVE INVEST d.o.o.</t>
  </si>
  <si>
    <t>AP2</t>
  </si>
  <si>
    <t xml:space="preserve">Erste Adriatic Equity </t>
  </si>
  <si>
    <t>O</t>
  </si>
  <si>
    <t xml:space="preserve">HPB Dionički </t>
  </si>
  <si>
    <t>HPB-INVEST d.o.o.</t>
  </si>
  <si>
    <t xml:space="preserve">HPB Global </t>
  </si>
  <si>
    <t xml:space="preserve">HPB Obveznički </t>
  </si>
  <si>
    <t xml:space="preserve">KD Energija </t>
  </si>
  <si>
    <t>KD Prvi izbor</t>
  </si>
  <si>
    <t xml:space="preserve">KD Victoria </t>
  </si>
  <si>
    <t>OTP INVEST d.o.o.</t>
  </si>
  <si>
    <t xml:space="preserve">OTP MERIDIAN 20 </t>
  </si>
  <si>
    <t xml:space="preserve">OTP uravnoteženi </t>
  </si>
  <si>
    <t xml:space="preserve">PBZ Bond  </t>
  </si>
  <si>
    <t>PBZ INVEST d.o.o.</t>
  </si>
  <si>
    <t xml:space="preserve">PBZ Equity </t>
  </si>
  <si>
    <t xml:space="preserve">PBZ Global </t>
  </si>
  <si>
    <t xml:space="preserve">Platinum Blue Chip </t>
  </si>
  <si>
    <t>PLATINUM INVEST d.o.o.</t>
  </si>
  <si>
    <t>Platinum Global Opportunity</t>
  </si>
  <si>
    <t>RAIFFEISEN INVEST d.o.o.</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</si>
  <si>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</si>
  <si>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</si>
  <si>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</si>
  <si>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</si>
  <si>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</si>
  <si>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</si>
  <si>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</si>
  <si>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</si>
  <si>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</si>
  <si>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</si>
  <si>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</si>
  <si>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</si>
  <si>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</si>
  <si>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</si>
  <si>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</si>
  <si>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</si>
  <si>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</si>
  <si>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</si>
  <si>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</si>
  <si>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</si>
  <si>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02.10.2012.</t>
  </si>
  <si>
    <t>29.12.2011.</t>
  </si>
  <si>
    <t>CROBEXplus</t>
  </si>
  <si>
    <t>CROBEXindustrija</t>
  </si>
  <si>
    <t>CROBEXkonstrukt</t>
  </si>
  <si>
    <t>CROBEXnutris</t>
  </si>
  <si>
    <t>CROBEXtransport</t>
  </si>
  <si>
    <t>CROBEXturist</t>
  </si>
  <si>
    <t>Najmanja</t>
  </si>
  <si>
    <t>Min</t>
  </si>
  <si>
    <t>Najveća</t>
  </si>
  <si>
    <t>Max</t>
  </si>
  <si>
    <t>Raspon</t>
  </si>
  <si>
    <t>Range</t>
  </si>
  <si>
    <t>HRV. MIR. INV. DRUŠTVO d.o.o.</t>
  </si>
  <si>
    <t>Erste Asset Management d.o.o.</t>
  </si>
  <si>
    <r>
      <t>Vrsta</t>
    </r>
    <r>
      <rPr>
        <b/>
        <vertAlign val="superscript"/>
        <sz val="9"/>
        <rFont val="Arial"/>
        <family val="2"/>
      </rPr>
      <t>**</t>
    </r>
  </si>
  <si>
    <t>I</t>
  </si>
  <si>
    <t>AZ benefit
ODMF</t>
  </si>
  <si>
    <t>AZ profit
ODMF</t>
  </si>
  <si>
    <t>Croatia osiguranje
ODMF</t>
  </si>
  <si>
    <t>Erste Plavi Expert
ODMF</t>
  </si>
  <si>
    <t>Erste Plavi Protect
ODMF</t>
  </si>
  <si>
    <t>Raiffeisen
ODMF</t>
  </si>
  <si>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</si>
  <si>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</si>
  <si>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</si>
  <si>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</si>
  <si>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</si>
  <si>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</si>
  <si>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</si>
  <si>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Erste Exclusive</t>
  </si>
  <si>
    <t>INTERCAPITAL ASSET MANAGEMENT d.o.o.</t>
  </si>
  <si>
    <t>Locusta Value I</t>
  </si>
  <si>
    <t>Locusta Value II</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</si>
  <si>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</si>
  <si>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</si>
  <si>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</si>
  <si>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</si>
  <si>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</si>
  <si>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</si>
  <si>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</si>
  <si>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</si>
  <si>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</si>
  <si>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</si>
  <si>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</si>
  <si>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</si>
  <si>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</si>
  <si>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</si>
  <si>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</si>
  <si>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</si>
  <si>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</si>
  <si>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</si>
  <si>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</si>
  <si>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</si>
  <si>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</si>
  <si>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</si>
  <si>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</si>
  <si>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</si>
  <si>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</si>
  <si>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</si>
  <si>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</si>
  <si>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</si>
  <si>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 xml:space="preserve">Raiffeisen Classic </t>
  </si>
  <si>
    <t>-</t>
  </si>
  <si>
    <t>Global Invest d.o.o.</t>
  </si>
  <si>
    <t>Raiffeisen Dynamic</t>
  </si>
  <si>
    <t>Raiffeisen Harmonic</t>
  </si>
  <si>
    <t>Klasa</t>
  </si>
  <si>
    <t>Class</t>
  </si>
  <si>
    <t>YOU INVEST Active</t>
  </si>
  <si>
    <t>YOU INVEST Solid</t>
  </si>
  <si>
    <t>2014.</t>
  </si>
  <si>
    <t>Raiffeisen d.d.</t>
  </si>
  <si>
    <t>Erste d.o.o.</t>
  </si>
  <si>
    <t>FWR Multi-Asset Strategy I</t>
  </si>
  <si>
    <t>Relativna</t>
  </si>
  <si>
    <t>Relative</t>
  </si>
  <si>
    <t xml:space="preserve">U iznosu </t>
  </si>
  <si>
    <t>ZB Private World</t>
  </si>
  <si>
    <t>SLAVONSKI ZAIF d.d.</t>
  </si>
  <si>
    <t>KAPITALNI FOND  d.d. ZAIF</t>
  </si>
  <si>
    <t xml:space="preserve">YOU INVEST Balanced </t>
  </si>
  <si>
    <t>OTP INDEKSNI</t>
  </si>
  <si>
    <t>PBZ Conservative 10</t>
  </si>
  <si>
    <t>Locusta Value IV</t>
  </si>
  <si>
    <t>KD Locusta Fondovi d.o.o</t>
  </si>
  <si>
    <t>Locusta Absolute</t>
  </si>
  <si>
    <t>KD Locusta Fondovi d.o.o.</t>
  </si>
  <si>
    <t>OTP MULTI</t>
  </si>
  <si>
    <t xml:space="preserve">PBZ Flexible 30 </t>
  </si>
  <si>
    <t>Croatia osiguranje d.o.o.</t>
  </si>
  <si>
    <t>14.3.2005.</t>
  </si>
  <si>
    <t>29.12.2015.</t>
  </si>
  <si>
    <t>2015.</t>
  </si>
  <si>
    <t>HRAZINUALCA2</t>
  </si>
  <si>
    <t>HRAZINUAEQU5</t>
  </si>
  <si>
    <t>HRAZINUALPO5</t>
  </si>
  <si>
    <t>HRNFDAUEMBA7</t>
  </si>
  <si>
    <t>HRNFDAUMLCS2</t>
  </si>
  <si>
    <t>HRNFDAUUSAL9</t>
  </si>
  <si>
    <t>HRALTIUA1000</t>
  </si>
  <si>
    <t>HRCEINUCASH3</t>
  </si>
  <si>
    <t>HRERSIUEADB1</t>
  </si>
  <si>
    <t>HRERSIUEADE5</t>
  </si>
  <si>
    <t>HRERSIUCONS9</t>
  </si>
  <si>
    <t>HRERSIUERMO9</t>
  </si>
  <si>
    <t>HRERSIUACTV9</t>
  </si>
  <si>
    <t>HRERSIUBLNC1</t>
  </si>
  <si>
    <t>HRERSIUSLID3</t>
  </si>
  <si>
    <t>HRFGINUFMEQ0</t>
  </si>
  <si>
    <t>HRHPBIUHDIF1</t>
  </si>
  <si>
    <t>HRHPBIUHENF9</t>
  </si>
  <si>
    <t>HRHPBIUHGLF8</t>
  </si>
  <si>
    <t>HRHPBIUHNOF8</t>
  </si>
  <si>
    <t>HRHPBIUHOBF3</t>
  </si>
  <si>
    <t>HRHAAIUHIBA0</t>
  </si>
  <si>
    <t>HRHAAIUHICO9</t>
  </si>
  <si>
    <t>HRHAAIUHIGR3</t>
  </si>
  <si>
    <t>HRILINUBRIC3</t>
  </si>
  <si>
    <t>HRILINUEUJI6</t>
  </si>
  <si>
    <t>HRICAMUCAON0</t>
  </si>
  <si>
    <t>HRICAMUCATW0</t>
  </si>
  <si>
    <t>HRVBINUVBCA6</t>
  </si>
  <si>
    <t>HREUINUICFE2</t>
  </si>
  <si>
    <t>HRFOINUENRG8</t>
  </si>
  <si>
    <t>HRFOINUNOEU6</t>
  </si>
  <si>
    <t>HRFOINUORBF4</t>
  </si>
  <si>
    <t>HRFOINUVICF6</t>
  </si>
  <si>
    <t>HREUINUICFM5</t>
  </si>
  <si>
    <t>HROTPIUENVC5</t>
  </si>
  <si>
    <t>HROTPIUINDF7</t>
  </si>
  <si>
    <t>HROTPIUMR207</t>
  </si>
  <si>
    <t>HROTPIUMLTI3</t>
  </si>
  <si>
    <t>HROTPIUNVCF2</t>
  </si>
  <si>
    <t>HROTPIUURVF5</t>
  </si>
  <si>
    <t>HRPBZIUIBNF5</t>
  </si>
  <si>
    <t>HRPBZIUC10F8</t>
  </si>
  <si>
    <t>HRPBZIUDLRF6</t>
  </si>
  <si>
    <t>HRPBZIUEQTF9</t>
  </si>
  <si>
    <t>HRPBZIUEURN9</t>
  </si>
  <si>
    <t>HRPBZIUFX302</t>
  </si>
  <si>
    <t>HRPBZIUGLBF3</t>
  </si>
  <si>
    <t>HRPBZIUNVCF6</t>
  </si>
  <si>
    <t>HRPBZIUPSBF9</t>
  </si>
  <si>
    <t>HRPNINUPBLC2</t>
  </si>
  <si>
    <t>HRPNINUPJIE7</t>
  </si>
  <si>
    <t>HRRBAIUMAS16</t>
  </si>
  <si>
    <t>HRRBAIURBCL6</t>
  </si>
  <si>
    <t>HRRBAIURBPE3</t>
  </si>
  <si>
    <t>HRRBAIUREUC1</t>
  </si>
  <si>
    <t>HRRBAIURABS5</t>
  </si>
  <si>
    <t>HRTTINUBLNC6</t>
  </si>
  <si>
    <t xml:space="preserve"> HRTTINUCASH5</t>
  </si>
  <si>
    <t>HRTTINUA0009</t>
  </si>
  <si>
    <t>HRZBINUAKTV2</t>
  </si>
  <si>
    <t>HRZBINUBOND3</t>
  </si>
  <si>
    <t>HRZBINUBRIC8</t>
  </si>
  <si>
    <t>HRZBINUEAKT8</t>
  </si>
  <si>
    <t>HRZBINU20256</t>
  </si>
  <si>
    <t>HRZBINU20306</t>
  </si>
  <si>
    <t>HRZBINU20405</t>
  </si>
  <si>
    <t>HRZBINU20553</t>
  </si>
  <si>
    <t>HRZBINUGLBL6</t>
  </si>
  <si>
    <t>HRZBINUPLUS2</t>
  </si>
  <si>
    <t>ZB Protect 2022 UCITS fond</t>
  </si>
  <si>
    <t>HRZBINU20223</t>
  </si>
  <si>
    <t>HRZBINUTRND8</t>
  </si>
  <si>
    <t>HRALTIUAP204</t>
  </si>
  <si>
    <t>HRALTIUAP105</t>
  </si>
  <si>
    <t>HRERSIUELTE8</t>
  </si>
  <si>
    <t>HRERSIUEXCL4</t>
  </si>
  <si>
    <t>HRICAMUCAP15</t>
  </si>
  <si>
    <t>HRNFDAUPRIV3</t>
  </si>
  <si>
    <t>HRLOINUVAL26</t>
  </si>
  <si>
    <t>HRZBINUPREA1</t>
  </si>
  <si>
    <t>HRICAMUOMIF8</t>
  </si>
  <si>
    <t>HRLOINUVAL18</t>
  </si>
  <si>
    <t>HRLOINUVAL42</t>
  </si>
  <si>
    <t>HRLOINUPRIM0</t>
  </si>
  <si>
    <t>HRNPEPUNALP5</t>
  </si>
  <si>
    <t>HRHPREUHNST5</t>
  </si>
  <si>
    <t>HRNPEPUNFGS8</t>
  </si>
  <si>
    <t>HRALPEUAFGS1</t>
  </si>
  <si>
    <t>HRPSPIUPFGS3</t>
  </si>
  <si>
    <t>HRQPREUKAP29</t>
  </si>
  <si>
    <t>HRSLPFRA0004</t>
  </si>
  <si>
    <t>HRBRINRA0006</t>
  </si>
  <si>
    <t>HRKAPFRA0005</t>
  </si>
  <si>
    <t>HRFMPSRA0003</t>
  </si>
  <si>
    <t>HRERSIUHBDR8</t>
  </si>
  <si>
    <t>HPB d.d. (likvidator)</t>
  </si>
  <si>
    <t>OIB fonda</t>
  </si>
  <si>
    <t>ISIN fonda</t>
  </si>
  <si>
    <t>Fund ISIN</t>
  </si>
  <si>
    <t>Fund OIB****</t>
  </si>
  <si>
    <t>** Fund OIB: Fund Personal Identification Number</t>
  </si>
  <si>
    <t>* Fund OIB: Fund Personal Identification Number</t>
  </si>
  <si>
    <t>CAPITAL BREEDER</t>
  </si>
  <si>
    <t>First day in business for the OMFs category B  is 30 April 2002, and for the OMFs category A and C  21 August 2014.</t>
  </si>
  <si>
    <t>07837941770</t>
  </si>
  <si>
    <t>03594345307</t>
  </si>
  <si>
    <t>02993069950</t>
  </si>
  <si>
    <t>01914309442</t>
  </si>
  <si>
    <t>05881951163</t>
  </si>
  <si>
    <t>03318677648</t>
  </si>
  <si>
    <t>09165375440</t>
  </si>
  <si>
    <t>09632663461</t>
  </si>
  <si>
    <t>HRPBZIUUSDB4</t>
  </si>
  <si>
    <t>07818127083</t>
  </si>
  <si>
    <t>05008422802</t>
  </si>
  <si>
    <t>06371858079</t>
  </si>
  <si>
    <t>07620611759</t>
  </si>
  <si>
    <t>PBZ Dollar Bond fond</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</si>
  <si>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</si>
  <si>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Erste PB 1</t>
  </si>
  <si>
    <t>OTP MULTI 2</t>
  </si>
  <si>
    <t>64178949896</t>
  </si>
  <si>
    <t>HROTPIUMLT26</t>
  </si>
  <si>
    <t>InterCapital Bond</t>
  </si>
  <si>
    <t>InterCapital SEE Equity</t>
  </si>
  <si>
    <t>69079212930</t>
  </si>
  <si>
    <t>HRICAMUMOPL1</t>
  </si>
  <si>
    <t>PBZ Dollar Bond fond 2</t>
  </si>
  <si>
    <t xml:space="preserve">OTP ABSOLUTE </t>
  </si>
  <si>
    <t>73113166994</t>
  </si>
  <si>
    <t>HROTPIUABSL5</t>
  </si>
  <si>
    <t>InterCapital Income Plus</t>
  </si>
  <si>
    <t>KD Balanced</t>
  </si>
  <si>
    <t>19371237142</t>
  </si>
  <si>
    <t>HRPBZIUBND22</t>
  </si>
  <si>
    <t>KD BRIC</t>
  </si>
  <si>
    <t>30.12.2016.</t>
  </si>
  <si>
    <t>2016.</t>
  </si>
  <si>
    <t>ICAM, krovni otvoreni alternativni investicijski fond</t>
  </si>
  <si>
    <t>PBZ Short term bond</t>
  </si>
  <si>
    <t>ZB COUL 2023 UCITS fond</t>
  </si>
  <si>
    <t>35860980234</t>
  </si>
  <si>
    <t>HRZBINU20231</t>
  </si>
  <si>
    <t xml:space="preserve">ZB aktiv UCITS fond </t>
  </si>
  <si>
    <t xml:space="preserve">ZB bond UCITS fond </t>
  </si>
  <si>
    <t>ZB BRIC+ UCITS fond</t>
  </si>
  <si>
    <t xml:space="preserve">ZB euroaktiv UCITS fond </t>
  </si>
  <si>
    <t xml:space="preserve">ZB Future 2025 UCITS fond </t>
  </si>
  <si>
    <t xml:space="preserve">ZB Future 2030 UCITS fond </t>
  </si>
  <si>
    <t xml:space="preserve">ZB Future 2040 UCITS fond </t>
  </si>
  <si>
    <t xml:space="preserve">ZB Future 2055 UCITS fond </t>
  </si>
  <si>
    <t xml:space="preserve">ZB global UCITS fond </t>
  </si>
  <si>
    <t xml:space="preserve">ZB trend UCITS fond </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</si>
  <si>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</si>
  <si>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</si>
  <si>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</si>
  <si>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</si>
  <si>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</si>
  <si>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</si>
  <si>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</si>
  <si>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</si>
  <si>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</si>
  <si>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</si>
  <si>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Auto Hrvatska ZDMF</t>
  </si>
  <si>
    <t>AZ Dalekovod ZDMF</t>
  </si>
  <si>
    <t>AZ Hrvatska kontrola zračne plovidbe ZDMF</t>
  </si>
  <si>
    <t>AZ Treći horizont ZDMF</t>
  </si>
  <si>
    <t>AZ VIP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</si>
  <si>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</si>
  <si>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</si>
  <si>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</si>
  <si>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</si>
  <si>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</si>
  <si>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</si>
  <si>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</si>
  <si>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</si>
  <si>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</si>
  <si>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Novinar</t>
  </si>
  <si>
    <t>ZDMF Raiffeisen</t>
  </si>
  <si>
    <t xml:space="preserve">ZDMF Sindikata hrvatskih željezničara </t>
  </si>
  <si>
    <t xml:space="preserve">ZDMF T-HT </t>
  </si>
  <si>
    <t>07545658431</t>
  </si>
  <si>
    <t>HRZDINUCASH6</t>
  </si>
  <si>
    <t xml:space="preserve">USA BLUE CHIP </t>
  </si>
  <si>
    <t>27077366355</t>
  </si>
  <si>
    <t>HRFGINUUBCH5</t>
  </si>
  <si>
    <t>ALTA Skladi d.d.</t>
  </si>
  <si>
    <t>OTP SHORT-TERM BOND</t>
  </si>
  <si>
    <t>31924937023</t>
  </si>
  <si>
    <t>HROTPIUSHTB3</t>
  </si>
  <si>
    <t>22317033117</t>
  </si>
  <si>
    <t>HRRBAIUFXCH3</t>
  </si>
  <si>
    <t>BK</t>
  </si>
  <si>
    <t>BE</t>
  </si>
  <si>
    <t>NESTLE ZDMF</t>
  </si>
  <si>
    <t>27.7.2017.</t>
  </si>
  <si>
    <t>8.3.2004.</t>
  </si>
  <si>
    <t>9.10.2008.</t>
  </si>
  <si>
    <t>20.9.2005.</t>
  </si>
  <si>
    <t>3.6.2008.</t>
  </si>
  <si>
    <t>9.5.2006.</t>
  </si>
  <si>
    <t>21.2.2005.</t>
  </si>
  <si>
    <t>1.7.2004.</t>
  </si>
  <si>
    <t>ICAM Capital Private 2</t>
  </si>
  <si>
    <t>Since year start</t>
  </si>
  <si>
    <t>1) Gross contribution is a contribution paid in by members of a voluntary pension fund which includes DMDs' entry fee.</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</si>
  <si>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</si>
  <si>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</si>
  <si>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</si>
  <si>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</si>
  <si>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</si>
  <si>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</si>
  <si>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</si>
  <si>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</si>
  <si>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</si>
  <si>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</si>
  <si>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</si>
  <si>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</si>
  <si>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</si>
  <si>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</si>
  <si>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</si>
  <si>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</si>
  <si>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</si>
  <si>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</si>
  <si>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</si>
  <si>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</si>
  <si>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</si>
  <si>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</si>
  <si>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InterCapital Dollar Bond</t>
  </si>
  <si>
    <t>00300307851</t>
  </si>
  <si>
    <t>HRICAMUUSDB2</t>
  </si>
  <si>
    <t>Raiffeisen Leasing d.o.o.</t>
  </si>
  <si>
    <t>Croatia osiguranje 1000 A ODMF</t>
  </si>
  <si>
    <t>Croatia osiguranje 1000 C ODMF</t>
  </si>
  <si>
    <t xml:space="preserve">OTP MULTI USD </t>
  </si>
  <si>
    <t>28456944283</t>
  </si>
  <si>
    <t>HROTPIUMUSD7</t>
  </si>
  <si>
    <t xml:space="preserve">Rate of return of a pension fund is the percentual difference between its unit price on the last day of the reporting period and the unit price on the last day of the previous period. </t>
  </si>
  <si>
    <t>InterCapital Balanced</t>
  </si>
  <si>
    <t>InterCapital Global Bond</t>
  </si>
  <si>
    <t>InterCapital Global Equity</t>
  </si>
  <si>
    <t>2) Kao datum početka poslovanja pojedinog DMF-a uzima se datum uplate prvih doprinosa, odnosno datum na koji je početna cijena udjela bila 100,0000 (1000,0000).</t>
  </si>
  <si>
    <t>The first day of business of any given DMF shall be the date of the first contribution pay-ins, or the date on which the initial unit price is 100,0000 (1000,0000).</t>
  </si>
  <si>
    <t xml:space="preserve">PBZ International Multi Asset fond </t>
  </si>
  <si>
    <t>10606032717</t>
  </si>
  <si>
    <t>HRPBZIUPMAF4</t>
  </si>
  <si>
    <t>2017.</t>
  </si>
  <si>
    <t>ALTA EMERGING BOND</t>
  </si>
  <si>
    <t>ALTA MULTICASH</t>
  </si>
  <si>
    <t>ALTA SPECIAL OPPORTUNITY</t>
  </si>
  <si>
    <t>HPB Bond Plus fond</t>
  </si>
  <si>
    <t>37117264734</t>
  </si>
  <si>
    <t>HRHPBIUBOPF6</t>
  </si>
  <si>
    <t>Raiffeisen Fund Conservative</t>
  </si>
  <si>
    <t>68760936416</t>
  </si>
  <si>
    <t>HRRBAIUFCON0</t>
  </si>
  <si>
    <t>F</t>
  </si>
  <si>
    <t>Raiffeisen Global Equities</t>
  </si>
  <si>
    <t>62909797718</t>
  </si>
  <si>
    <t>HRRBAIUGEQU4</t>
  </si>
  <si>
    <t>POLUGODIŠNJI PODACI</t>
  </si>
  <si>
    <t>SEMIANNUAL  DATA</t>
  </si>
  <si>
    <t>Primus</t>
  </si>
  <si>
    <t xml:space="preserve">Quaestus Private Equity Kapital II </t>
  </si>
  <si>
    <t>ZB COUL 2024 UCITS fond</t>
  </si>
  <si>
    <t>SQ CAPITAL d.o.o.</t>
  </si>
  <si>
    <t>83976467141</t>
  </si>
  <si>
    <t>HRZBINU20249</t>
  </si>
  <si>
    <t>30.6.2018.</t>
  </si>
  <si>
    <t xml:space="preserve">Erste Adriatic Bond </t>
  </si>
  <si>
    <t xml:space="preserve">KD Europa </t>
  </si>
  <si>
    <t xml:space="preserve">KD Nova Europa </t>
  </si>
  <si>
    <t>HRZBINUEURP9</t>
  </si>
  <si>
    <r>
      <t xml:space="preserve"> </t>
    </r>
    <r>
      <rPr>
        <b/>
        <vertAlign val="superscript"/>
        <sz val="8"/>
        <color rgb="FFFF0000"/>
        <rFont val="Arial"/>
        <family val="2"/>
        <charset val="238"/>
      </rPr>
      <t>2</t>
    </r>
    <r>
      <rPr>
        <sz val="8"/>
        <rFont val="Arial"/>
        <family val="2"/>
      </rPr>
      <t xml:space="preserve">  Za novčane fondove koji su promijenili naziv očekuje se da će promijeniti strategiju ulaganja nakon što dobiju odobrenje Hanfe.</t>
    </r>
  </si>
  <si>
    <t>POŠTA ZDMF</t>
  </si>
  <si>
    <t>30.8.2018.</t>
  </si>
  <si>
    <t>30.9.2018.</t>
  </si>
  <si>
    <t>POLICIJSKI ZDMF</t>
  </si>
  <si>
    <t>TURIZAM 2042</t>
  </si>
  <si>
    <t>05800153252</t>
  </si>
  <si>
    <t>HRALTIU20420</t>
  </si>
  <si>
    <t>5.10.2018.</t>
  </si>
  <si>
    <t>Allianz ZB d.o.o.</t>
  </si>
  <si>
    <t>OTC Trades</t>
  </si>
  <si>
    <t>OTC transakcije</t>
  </si>
  <si>
    <t>Change year-to-date</t>
  </si>
  <si>
    <t>Promjena od početka godine</t>
  </si>
  <si>
    <t>Indices</t>
  </si>
  <si>
    <t>Indeksi</t>
  </si>
  <si>
    <t>Market Capitalization</t>
  </si>
  <si>
    <t>Tržišna kapitalizacija</t>
  </si>
  <si>
    <t xml:space="preserve">Raiffeisen USD 2021 Bond </t>
  </si>
  <si>
    <t>89428374721</t>
  </si>
  <si>
    <t>HRRBAIU20219</t>
  </si>
  <si>
    <t xml:space="preserve">Napomene: </t>
  </si>
  <si>
    <t>Erste &amp; Steiermärkische S-Leasing d.o.o.</t>
  </si>
  <si>
    <t>EUROLEASING d.o.o.</t>
  </si>
  <si>
    <t>HYPO - LEASING STEIERMARK d.o.o.</t>
  </si>
  <si>
    <t>OTP Leasing d.d.</t>
  </si>
  <si>
    <t/>
  </si>
  <si>
    <t>2018.</t>
  </si>
  <si>
    <t>31.12.2018.</t>
  </si>
  <si>
    <t>48255046061</t>
  </si>
  <si>
    <t>HRZBINUGL201</t>
  </si>
  <si>
    <t>43616644525</t>
  </si>
  <si>
    <t>HRZBINU24US9</t>
  </si>
  <si>
    <t>ZB Invest Funds krovni UCITS fond</t>
  </si>
  <si>
    <t>Remarks:</t>
  </si>
  <si>
    <t>Ukupno AZ OMF</t>
  </si>
  <si>
    <t>Ukupno Erste Plavi OMF</t>
  </si>
  <si>
    <t>Ukupno PBZ CO OMF</t>
  </si>
  <si>
    <t>Ukupno Raiffeisen OMF</t>
  </si>
  <si>
    <t>Ukupno OMF kategorije A</t>
  </si>
  <si>
    <t>Ukupno OMF kategorije B</t>
  </si>
  <si>
    <t>Ukupno OMF kategorije C</t>
  </si>
  <si>
    <t>Ukupno od početka godine</t>
  </si>
  <si>
    <t>Monthly
change</t>
  </si>
  <si>
    <t>Total in current year</t>
  </si>
  <si>
    <t>u %</t>
  </si>
  <si>
    <t>in %</t>
  </si>
  <si>
    <t xml:space="preserve">Mjesečni </t>
  </si>
  <si>
    <t>Monthly</t>
  </si>
  <si>
    <t xml:space="preserve">Monthly </t>
  </si>
  <si>
    <t>Last 12 months</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</si>
  <si>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</si>
  <si>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</si>
  <si>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</si>
  <si>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</si>
  <si>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</si>
  <si>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</si>
  <si>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</si>
  <si>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</si>
  <si>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</si>
  <si>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</si>
  <si>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</si>
  <si>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</si>
  <si>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</si>
  <si>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</si>
  <si>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</si>
  <si>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</si>
  <si>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</si>
  <si>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</si>
  <si>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</si>
  <si>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</si>
  <si>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</si>
  <si>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</si>
  <si>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</si>
  <si>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</si>
  <si>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</si>
  <si>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</si>
  <si>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</si>
  <si>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</si>
  <si>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</si>
  <si>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</si>
  <si>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</si>
  <si>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</si>
  <si>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</si>
  <si>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</si>
  <si>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</si>
  <si>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</si>
  <si>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</si>
  <si>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</si>
  <si>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</si>
  <si>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</si>
  <si>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</si>
  <si>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</si>
  <si>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</si>
  <si>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</si>
  <si>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</si>
  <si>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</si>
  <si>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</si>
  <si>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</si>
  <si>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</si>
  <si>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</si>
  <si>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</si>
  <si>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</si>
  <si>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</si>
  <si>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</si>
  <si>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</si>
  <si>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</si>
  <si>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</si>
  <si>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</si>
  <si>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</si>
  <si>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</si>
  <si>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</si>
  <si>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</si>
  <si>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</si>
  <si>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</si>
  <si>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</si>
  <si>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</si>
  <si>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</si>
  <si>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</si>
  <si>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</si>
  <si>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</si>
  <si>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</si>
  <si>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</si>
  <si>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</si>
  <si>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</si>
  <si>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</si>
  <si>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</si>
  <si>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</si>
  <si>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</si>
  <si>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</si>
  <si>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</si>
  <si>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</si>
  <si>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</si>
  <si>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</si>
  <si>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</si>
  <si>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</si>
  <si>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</si>
  <si>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</si>
  <si>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</si>
  <si>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</si>
  <si>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</si>
  <si>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</si>
  <si>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</si>
  <si>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</si>
  <si>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</si>
  <si>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</si>
  <si>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</si>
  <si>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</si>
  <si>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</si>
  <si>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</si>
  <si>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</si>
  <si>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</si>
  <si>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</si>
  <si>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</si>
  <si>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</si>
  <si>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</si>
  <si>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</si>
  <si>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</si>
  <si>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</si>
  <si>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</si>
  <si>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</si>
  <si>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</si>
  <si>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</si>
  <si>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</si>
  <si>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</si>
  <si>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</si>
  <si>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</si>
  <si>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</si>
  <si>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</si>
  <si>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</si>
  <si>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</si>
  <si>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</si>
  <si>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</si>
  <si>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</si>
  <si>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</si>
  <si>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</si>
  <si>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</si>
  <si>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</si>
  <si>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</si>
  <si>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</si>
  <si>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</si>
  <si>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</si>
  <si>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</si>
  <si>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</si>
  <si>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</si>
  <si>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</si>
  <si>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</si>
  <si>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</si>
  <si>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</si>
  <si>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</si>
  <si>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</si>
  <si>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</si>
  <si>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</si>
  <si>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</si>
  <si>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</si>
  <si>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</si>
  <si>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quartenly data</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</si>
  <si>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</si>
  <si>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</si>
  <si>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</si>
  <si>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</si>
  <si>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</si>
  <si>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</si>
  <si>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</si>
  <si>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</si>
  <si>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</si>
  <si>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</si>
  <si>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</si>
  <si>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</si>
  <si>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</si>
  <si>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</si>
  <si>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</si>
  <si>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</si>
  <si>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</si>
  <si>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</si>
  <si>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</si>
  <si>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</si>
  <si>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</si>
  <si>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</si>
  <si>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</si>
  <si>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</si>
  <si>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</si>
  <si>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</si>
  <si>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</si>
  <si>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</si>
  <si>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</si>
  <si>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</si>
  <si>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</si>
  <si>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</si>
  <si>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</si>
  <si>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</si>
  <si>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</si>
  <si>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</si>
  <si>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</si>
  <si>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</si>
  <si>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</si>
  <si>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</si>
  <si>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Novčani
</t>
    </r>
    <r>
      <rPr>
        <b/>
        <i/>
        <sz val="8"/>
        <color theme="1" tint="0.34998626667073579"/>
        <rFont val="Arial"/>
        <family val="2"/>
        <charset val="238"/>
      </rPr>
      <t>Cash</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</si>
  <si>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</si>
  <si>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</si>
  <si>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</si>
  <si>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</si>
  <si>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</si>
  <si>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</si>
  <si>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</si>
  <si>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</si>
  <si>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</si>
  <si>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</si>
  <si>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</si>
  <si>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</si>
  <si>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</si>
  <si>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</si>
  <si>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</si>
  <si>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</si>
  <si>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</si>
  <si>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</si>
  <si>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</si>
  <si>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</si>
  <si>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</si>
  <si>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</si>
  <si>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</si>
  <si>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</si>
  <si>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</si>
  <si>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</si>
  <si>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</si>
  <si>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</si>
  <si>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</si>
  <si>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</si>
  <si>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</si>
  <si>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</si>
  <si>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</si>
  <si>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</si>
  <si>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</si>
  <si>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</si>
  <si>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</si>
  <si>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</si>
  <si>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</si>
  <si>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</si>
  <si>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</si>
  <si>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</si>
  <si>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</si>
  <si>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</si>
  <si>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</si>
  <si>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</si>
  <si>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</si>
  <si>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</si>
  <si>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</si>
  <si>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</si>
  <si>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</si>
  <si>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</si>
  <si>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</si>
  <si>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</si>
  <si>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</si>
  <si>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</si>
  <si>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</si>
  <si>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10 transakcija s najvećim prometom
</t>
    </r>
    <r>
      <rPr>
        <b/>
        <i/>
        <sz val="8"/>
        <color theme="1" tint="0.34998626667073579"/>
        <rFont val="Arial"/>
        <family val="2"/>
        <charset val="238"/>
      </rPr>
      <t>10 largest turnover transactions</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</si>
  <si>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</si>
  <si>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</si>
  <si>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</si>
  <si>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</si>
  <si>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</si>
  <si>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t xml:space="preserve">Promet u kunama, tržišna kapitalizacija u miljunima kuna.
</t>
    </r>
    <r>
      <rPr>
        <i/>
        <sz val="8"/>
        <color theme="1" tint="0.34998626667073579"/>
        <rFont val="Arial"/>
        <family val="2"/>
        <charset val="238"/>
      </rPr>
      <t>Turnover in HRK, market capitalization in millions of HRK</t>
    </r>
  </si>
  <si>
    <r>
      <t xml:space="preserve">Alternativnono tržište
</t>
    </r>
    <r>
      <rPr>
        <b/>
        <i/>
        <sz val="10"/>
        <color theme="1" tint="0.34998626667073579"/>
        <rFont val="Arial"/>
        <family val="2"/>
        <charset val="238"/>
      </rPr>
      <t>Alternative market
(Progress market)</t>
    </r>
    <r>
      <rPr>
        <b/>
        <i/>
        <sz val="10"/>
        <color rgb="FF0000FF"/>
        <rFont val="Arial"/>
        <family val="2"/>
        <charset val="238"/>
      </rPr>
      <t xml:space="preserve">
</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</si>
  <si>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</si>
  <si>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</si>
  <si>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</si>
  <si>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</si>
  <si>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Komercijalni zapisi /</t>
    </r>
    <r>
      <rPr>
        <sz val="10"/>
        <color rgb="FF0000FF"/>
        <rFont val="Arial"/>
        <family val="2"/>
      </rPr>
      <t xml:space="preserve"> </t>
    </r>
    <r>
      <rPr>
        <i/>
        <sz val="10"/>
        <color theme="1" tint="0.34998626667073579"/>
        <rFont val="Arial"/>
        <family val="2"/>
        <charset val="238"/>
      </rPr>
      <t>Comercial Bills</t>
    </r>
  </si>
  <si>
    <r>
      <t xml:space="preserve">Strukturirani proizvodi / </t>
    </r>
    <r>
      <rPr>
        <i/>
        <sz val="10"/>
        <color theme="1" tint="0.34998626667073579"/>
        <rFont val="Arial"/>
        <family val="2"/>
        <charset val="238"/>
      </rPr>
      <t>Structured products</t>
    </r>
  </si>
  <si>
    <r>
      <t xml:space="preserve">Blok promet dionica / </t>
    </r>
    <r>
      <rPr>
        <i/>
        <sz val="10"/>
        <color theme="1" tint="0.34998626667073579"/>
        <rFont val="Arial"/>
        <family val="2"/>
        <charset val="238"/>
      </rPr>
      <t>Equity Block Turnover</t>
    </r>
  </si>
  <si>
    <r>
      <t xml:space="preserve">Blok promet obveznica / </t>
    </r>
    <r>
      <rPr>
        <i/>
        <sz val="10"/>
        <color theme="1" tint="0.34998626667073579"/>
        <rFont val="Arial"/>
        <family val="2"/>
        <charset val="238"/>
      </rPr>
      <t>Debt Block Turnover</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</si>
  <si>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</si>
  <si>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</si>
  <si>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 xml:space="preserve">Blok volumen dionica / </t>
    </r>
    <r>
      <rPr>
        <i/>
        <sz val="10"/>
        <color theme="1" tint="0.34998626667073579"/>
        <rFont val="Arial"/>
        <family val="2"/>
        <charset val="238"/>
      </rPr>
      <t>Equity Block Volume</t>
    </r>
  </si>
  <si>
    <r>
      <t>Blok volumen obveznica /</t>
    </r>
    <r>
      <rPr>
        <sz val="10"/>
        <color theme="1" tint="0.34998626667073579"/>
        <rFont val="Arial"/>
        <family val="2"/>
        <charset val="238"/>
      </rPr>
      <t xml:space="preserve"> </t>
    </r>
    <r>
      <rPr>
        <i/>
        <sz val="10"/>
        <color theme="1" tint="0.34998626667073579"/>
        <rFont val="Arial"/>
        <family val="2"/>
        <charset val="238"/>
      </rPr>
      <t>Debt Block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</si>
  <si>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</si>
  <si>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</si>
  <si>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</si>
  <si>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</si>
  <si>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</si>
  <si>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</si>
  <si>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</si>
  <si>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</si>
  <si>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</si>
  <si>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Osiguranja /</t>
    </r>
    <r>
      <rPr>
        <b/>
        <sz val="9"/>
        <color rgb="FF0000FF"/>
        <rFont val="Arial"/>
        <family val="2"/>
      </rPr>
      <t xml:space="preserve"> </t>
    </r>
    <r>
      <rPr>
        <b/>
        <i/>
        <sz val="9"/>
        <color theme="1" tint="0.34998626667073579"/>
        <rFont val="Arial"/>
        <family val="2"/>
        <charset val="238"/>
      </rPr>
      <t>Policies</t>
    </r>
  </si>
  <si>
    <r>
      <t>Štete /</t>
    </r>
    <r>
      <rPr>
        <b/>
        <sz val="9"/>
        <color theme="1" tint="0.34998626667073579"/>
        <rFont val="Arial"/>
        <family val="2"/>
        <charset val="238"/>
      </rPr>
      <t xml:space="preserve"> </t>
    </r>
    <r>
      <rPr>
        <b/>
        <i/>
        <sz val="9"/>
        <color theme="1" tint="0.34998626667073579"/>
        <rFont val="Arial"/>
        <family val="2"/>
        <charset val="238"/>
      </rPr>
      <t>Claims</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</si>
  <si>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</si>
  <si>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</si>
  <si>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</si>
  <si>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</si>
  <si>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</si>
  <si>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</si>
  <si>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</si>
  <si>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</si>
  <si>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</si>
  <si>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</si>
  <si>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</si>
  <si>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</si>
  <si>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</si>
  <si>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</si>
  <si>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</si>
  <si>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</si>
  <si>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</si>
  <si>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</si>
  <si>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</si>
  <si>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</si>
  <si>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</si>
  <si>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</si>
  <si>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</si>
  <si>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</si>
  <si>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</si>
  <si>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</si>
  <si>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</si>
  <si>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</si>
  <si>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</si>
  <si>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</si>
  <si>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</si>
  <si>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</si>
  <si>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</si>
  <si>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</si>
  <si>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</si>
  <si>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</si>
  <si>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</si>
  <si>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</si>
  <si>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</si>
  <si>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</si>
  <si>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</si>
  <si>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</si>
  <si>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 xml:space="preserve">Indeks
</t>
    </r>
    <r>
      <rPr>
        <i/>
        <sz val="9"/>
        <color theme="1" tint="0.34998626667073579"/>
        <rFont val="Arial"/>
        <family val="2"/>
        <charset val="238"/>
      </rPr>
      <t>Index</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</si>
  <si>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</si>
  <si>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</si>
  <si>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</si>
  <si>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</si>
  <si>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</si>
  <si>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</si>
  <si>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</si>
  <si>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Dobrovoljno mirovinsko društvo
</t>
    </r>
    <r>
      <rPr>
        <i/>
        <sz val="8"/>
        <color theme="1" tint="0.34998626667073579"/>
        <rFont val="Arial"/>
        <family val="2"/>
        <charset val="238"/>
      </rPr>
      <t>Voluntary pension fund management company</t>
    </r>
  </si>
  <si>
    <r>
      <t xml:space="preserve">Zatvoreni dobrovoljni mirovinski fond 
</t>
    </r>
    <r>
      <rPr>
        <i/>
        <sz val="8"/>
        <color theme="1" tint="0.34998626667073579"/>
        <rFont val="Arial"/>
        <family val="2"/>
        <charset val="238"/>
      </rPr>
      <t>Closed voluntary pension fund</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</si>
  <si>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</si>
  <si>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</si>
  <si>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</si>
  <si>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</si>
  <si>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</si>
  <si>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</si>
  <si>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</si>
  <si>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</si>
  <si>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Izvor /</t>
    </r>
    <r>
      <rPr>
        <i/>
        <sz val="8"/>
        <color rgb="FF0000FF"/>
        <rFont val="Arial"/>
        <family val="2"/>
      </rPr>
      <t xml:space="preserve">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</si>
  <si>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Podaci o ZDMF-ovima
</t>
    </r>
    <r>
      <rPr>
        <b/>
        <i/>
        <sz val="10"/>
        <color theme="1" tint="0.34998626667073579"/>
        <rFont val="Arial"/>
        <family val="2"/>
        <charset val="238"/>
      </rPr>
      <t>ZDMFs data</t>
    </r>
  </si>
  <si>
    <r>
      <t xml:space="preserve">Ukupno članova ZDMF-ova 
</t>
    </r>
    <r>
      <rPr>
        <i/>
        <sz val="9"/>
        <color theme="1" tint="0.34998626667073579"/>
        <rFont val="Arial"/>
        <family val="2"/>
        <charset val="238"/>
      </rPr>
      <t>Total membership ZDMFs</t>
    </r>
  </si>
  <si>
    <r>
      <t xml:space="preserve">Ukupni bruto doprinosi ZDMF-ova (u tisućama kuna) 
</t>
    </r>
    <r>
      <rPr>
        <i/>
        <sz val="9"/>
        <color theme="1" tint="0.34998626667073579"/>
        <rFont val="Arial"/>
        <family val="2"/>
        <charset val="238"/>
      </rPr>
      <t>Total ZDMFs' gross contributions (in thousand HRK)</t>
    </r>
  </si>
  <si>
    <r>
      <t xml:space="preserve">Ukupne mjesečne isplate ZDMF-ova (u tis. kn)
</t>
    </r>
    <r>
      <rPr>
        <i/>
        <sz val="9"/>
        <color theme="1" tint="0.34998626667073579"/>
        <rFont val="Arial"/>
        <family val="2"/>
        <charset val="238"/>
      </rPr>
      <t>Total ZDMF˝s payments per month (in thousand HRK)</t>
    </r>
  </si>
  <si>
    <r>
      <t xml:space="preserve">Ukupne isplate ZDMF-ova u tekućoj godini (u tis. kn)
</t>
    </r>
    <r>
      <rPr>
        <i/>
        <sz val="9"/>
        <color theme="1" tint="0.34998626667073579"/>
        <rFont val="Arial"/>
        <family val="2"/>
        <charset val="238"/>
      </rPr>
      <t>Total ZDMF˝s payments in current year (in thousand HRK)</t>
    </r>
  </si>
  <si>
    <r>
      <t xml:space="preserve">Ukupne isplate ZDMF -ova (u tisućama kn)
</t>
    </r>
    <r>
      <rPr>
        <i/>
        <sz val="9"/>
        <color theme="1" tint="0.34998626667073579"/>
        <rFont val="Arial"/>
        <family val="2"/>
        <charset val="238"/>
      </rPr>
      <t>Total ZDMF˝s payments (in thousand HRK)</t>
    </r>
  </si>
  <si>
    <r>
      <t xml:space="preserve">Ukupna neto imovina ZDMF-ova (u tis. kn)
</t>
    </r>
    <r>
      <rPr>
        <i/>
        <sz val="9"/>
        <color theme="1" tint="0.34998626667073579"/>
        <rFont val="Arial"/>
        <family val="2"/>
        <charset val="238"/>
      </rPr>
      <t>Total net assets ZDMFs (in thousand HRK)</t>
    </r>
  </si>
  <si>
    <r>
      <t>1) Preliminarni podaci /</t>
    </r>
    <r>
      <rPr>
        <sz val="7"/>
        <color rgb="FF0000FF"/>
        <rFont val="Arial"/>
        <family val="2"/>
      </rPr>
      <t xml:space="preserve"> </t>
    </r>
    <r>
      <rPr>
        <i/>
        <sz val="7"/>
        <color theme="1" tint="0.34998626667073579"/>
        <rFont val="Arial"/>
        <family val="2"/>
        <charset val="238"/>
      </rPr>
      <t>Preliminary data</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</si>
  <si>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HANFA,DMD</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</si>
  <si>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</si>
  <si>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</si>
  <si>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</si>
  <si>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</si>
  <si>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</si>
  <si>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</si>
  <si>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</si>
  <si>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</si>
  <si>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Bruto mirovinski doprinosi / </t>
    </r>
    <r>
      <rPr>
        <b/>
        <i/>
        <sz val="9"/>
        <color theme="1" tint="0.34998626667073579"/>
        <rFont val="Arial"/>
        <family val="2"/>
        <charset val="238"/>
      </rPr>
      <t>Gross pension contributions</t>
    </r>
  </si>
  <si>
    <r>
      <t xml:space="preserve">Otvoreni dobrovoljni mirovinski fond
</t>
    </r>
    <r>
      <rPr>
        <i/>
        <sz val="8"/>
        <color theme="1" tint="0.34998626667073579"/>
        <rFont val="Arial"/>
        <family val="2"/>
        <charset val="238"/>
      </rPr>
      <t>Open voluntary  pension fund</t>
    </r>
  </si>
  <si>
    <r>
      <t>Total since the start of activity</t>
    </r>
    <r>
      <rPr>
        <i/>
        <vertAlign val="superscript"/>
        <sz val="8"/>
        <color theme="1" tint="0.34998626667073579"/>
        <rFont val="Arial"/>
        <family val="2"/>
        <charset val="238"/>
      </rPr>
      <t xml:space="preserve"> 2)</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</si>
  <si>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DMD-ovi / </t>
    </r>
    <r>
      <rPr>
        <i/>
        <sz val="8"/>
        <color theme="1" tint="0.34998626667073579"/>
        <rFont val="Arial"/>
        <family val="2"/>
        <charset val="238"/>
      </rPr>
      <t>DMDs</t>
    </r>
  </si>
  <si>
    <r>
      <t xml:space="preserve">I s p l a t e  / </t>
    </r>
    <r>
      <rPr>
        <b/>
        <sz val="9"/>
        <color theme="1" tint="0.34998626667073579"/>
        <rFont val="Arial"/>
        <family val="2"/>
        <charset val="238"/>
      </rPr>
      <t xml:space="preserve"> </t>
    </r>
    <r>
      <rPr>
        <b/>
        <i/>
        <sz val="9"/>
        <color theme="1" tint="0.34998626667073579"/>
        <rFont val="Arial"/>
        <family val="2"/>
        <charset val="238"/>
      </rPr>
      <t>P a y m e n t s</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</si>
  <si>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 xml:space="preserve">DMD-ovi / </t>
    </r>
    <r>
      <rPr>
        <i/>
        <sz val="8"/>
        <color theme="1" tint="0.34998626667073579"/>
        <rFont val="Arial"/>
        <family val="2"/>
        <charset val="238"/>
      </rPr>
      <t>DMDs</t>
    </r>
  </si>
  <si>
    <r>
      <t xml:space="preserve">Izvor / </t>
    </r>
    <r>
      <rPr>
        <i/>
        <sz val="8"/>
        <color theme="1" tint="0.34998626667073579"/>
        <rFont val="Arial"/>
        <family val="2"/>
        <charset val="238"/>
      </rPr>
      <t xml:space="preserve">Source: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</si>
  <si>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</si>
  <si>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</si>
  <si>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</si>
  <si>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</si>
  <si>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Novi članovi
</t>
    </r>
    <r>
      <rPr>
        <i/>
        <sz val="8"/>
        <color theme="1" tint="0.34998626667073579"/>
        <rFont val="Arial"/>
        <family val="2"/>
        <charset val="238"/>
      </rPr>
      <t>New members</t>
    </r>
  </si>
  <si>
    <r>
      <t xml:space="preserve">Mirovina
</t>
    </r>
    <r>
      <rPr>
        <sz val="8"/>
        <color theme="1" tint="0.34998626667073579"/>
        <rFont val="Arial"/>
        <family val="2"/>
        <charset val="238"/>
      </rPr>
      <t>Retirement</t>
    </r>
  </si>
  <si>
    <r>
      <t xml:space="preserve">Ukupan prestanak članstva 
</t>
    </r>
    <r>
      <rPr>
        <i/>
        <sz val="8"/>
        <color theme="1" tint="0.34998626667073579"/>
        <rFont val="Arial"/>
        <family val="2"/>
        <charset val="238"/>
      </rPr>
      <t>Membership termination total</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</si>
  <si>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</si>
  <si>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</si>
  <si>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</si>
  <si>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</si>
  <si>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</si>
  <si>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</si>
  <si>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</si>
  <si>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</si>
  <si>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</si>
  <si>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</si>
  <si>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</si>
  <si>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</si>
  <si>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</si>
  <si>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</si>
  <si>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</si>
  <si>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</si>
  <si>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</si>
  <si>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</si>
  <si>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</si>
  <si>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</si>
  <si>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</si>
  <si>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</si>
  <si>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</si>
  <si>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</si>
  <si>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Neto mirovinski doprinosi proslijeđeni OMF-ovima
</t>
    </r>
    <r>
      <rPr>
        <b/>
        <i/>
        <sz val="9"/>
        <color theme="1" tint="0.34998626667073579"/>
        <rFont val="Arial"/>
        <family val="2"/>
        <charset val="238"/>
      </rPr>
      <t>Net pension contributions transferred to OMFs</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</si>
  <si>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</si>
  <si>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</si>
  <si>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</si>
  <si>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</si>
  <si>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</si>
  <si>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</si>
  <si>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</si>
  <si>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</si>
  <si>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</si>
  <si>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</si>
  <si>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</si>
  <si>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</si>
  <si>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</si>
  <si>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</si>
  <si>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</si>
  <si>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</si>
  <si>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</si>
  <si>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</si>
  <si>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</si>
  <si>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</si>
  <si>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</si>
  <si>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</si>
  <si>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</si>
  <si>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</si>
  <si>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</si>
  <si>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</si>
  <si>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</si>
  <si>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</si>
  <si>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</si>
  <si>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</si>
  <si>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</si>
  <si>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</si>
  <si>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</si>
  <si>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</si>
  <si>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</si>
  <si>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</si>
  <si>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</si>
  <si>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</si>
  <si>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</si>
  <si>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</si>
  <si>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</si>
  <si>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</si>
  <si>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</si>
  <si>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</si>
  <si>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</si>
  <si>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</si>
  <si>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 xml:space="preserve">Sadržaj / </t>
    </r>
    <r>
      <rPr>
        <b/>
        <i/>
        <sz val="10"/>
        <color theme="1" tint="0.34998626667073579"/>
        <rFont val="Arial"/>
        <family val="2"/>
        <charset val="238"/>
      </rPr>
      <t>Table of Contents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</si>
  <si>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</si>
  <si>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</si>
  <si>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</si>
  <si>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</si>
  <si>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Suradnici / </t>
    </r>
    <r>
      <rPr>
        <i/>
        <sz val="10"/>
        <color theme="1" tint="0.34998626667073579"/>
        <rFont val="Arial"/>
        <family val="2"/>
        <charset val="238"/>
      </rPr>
      <t>Contibutors</t>
    </r>
  </si>
  <si>
    <t xml:space="preserve"> ZB bond 2024 USD </t>
  </si>
  <si>
    <t xml:space="preserve"> ZB global 20 </t>
  </si>
  <si>
    <r>
      <t xml:space="preserve">Kvartalna promjena 
</t>
    </r>
    <r>
      <rPr>
        <b/>
        <i/>
        <sz val="9"/>
        <color theme="1" tint="0.34998626667073579"/>
        <rFont val="Arial"/>
        <family val="2"/>
        <charset val="238"/>
      </rPr>
      <t>Quarterly change</t>
    </r>
  </si>
  <si>
    <t>2017 Q 1</t>
  </si>
  <si>
    <t>2017 Q 2</t>
  </si>
  <si>
    <t>2017 Q 3</t>
  </si>
  <si>
    <t>2017 Q 4</t>
  </si>
  <si>
    <t>2018 Q 1</t>
  </si>
  <si>
    <t>2018 Q 2</t>
  </si>
  <si>
    <t>2018 Q 3</t>
  </si>
  <si>
    <t>2018 Q 4</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</si>
  <si>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quartenly data</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</si>
  <si>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</si>
  <si>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</si>
  <si>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</si>
  <si>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</si>
  <si>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</si>
  <si>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</si>
  <si>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Tekući mjesec</t>
  </si>
  <si>
    <t>Mjesečna promjena NAV-a</t>
  </si>
  <si>
    <t>ZDMF FINE</t>
  </si>
  <si>
    <t>29.1.2019.</t>
  </si>
  <si>
    <t>Annualized since first day in business</t>
  </si>
  <si>
    <t>Anualizirani od početka rada</t>
  </si>
  <si>
    <t>Current month</t>
  </si>
  <si>
    <t>Mjesečni</t>
  </si>
  <si>
    <r>
      <t>Cijene udjela
U</t>
    </r>
    <r>
      <rPr>
        <b/>
        <i/>
        <sz val="8"/>
        <color theme="1" tint="0.34998626667073579"/>
        <rFont val="Arial"/>
        <family val="2"/>
        <charset val="238"/>
      </rPr>
      <t>nit prices</t>
    </r>
  </si>
  <si>
    <r>
      <t xml:space="preserve">Prinosi ZDMF-ova
</t>
    </r>
    <r>
      <rPr>
        <b/>
        <i/>
        <sz val="9"/>
        <color theme="1" tint="0.34998626667073579"/>
        <rFont val="Arial"/>
        <family val="2"/>
        <charset val="238"/>
      </rPr>
      <t>ZDMFs' rates of return</t>
    </r>
  </si>
  <si>
    <t>Prosinac 2018.</t>
  </si>
  <si>
    <t>December 2018</t>
  </si>
  <si>
    <r>
      <t xml:space="preserve">Smrt
</t>
    </r>
    <r>
      <rPr>
        <i/>
        <sz val="8"/>
        <color theme="1" tint="0.34998626667073579"/>
        <rFont val="Arial"/>
        <family val="2"/>
        <charset val="238"/>
      </rPr>
      <t>Death</t>
    </r>
  </si>
  <si>
    <t>EUR</t>
  </si>
  <si>
    <t>HRK</t>
  </si>
  <si>
    <t>USD</t>
  </si>
  <si>
    <t>Valuta fonda</t>
  </si>
  <si>
    <t>Fund currency</t>
  </si>
  <si>
    <r>
      <t xml:space="preserve">Mjesečna promjena članstva
</t>
    </r>
    <r>
      <rPr>
        <i/>
        <sz val="8"/>
        <color theme="1"/>
        <rFont val="Arial"/>
        <family val="2"/>
        <charset val="238"/>
      </rPr>
      <t>Membership monthly change</t>
    </r>
  </si>
  <si>
    <t xml:space="preserve">ALD Automotive d.o.o. </t>
  </si>
  <si>
    <t xml:space="preserve">BKS - leasing Croatia d.o.o. </t>
  </si>
  <si>
    <t xml:space="preserve">HETA Asset Resolution Hrvatska d.o.o. </t>
  </si>
  <si>
    <t xml:space="preserve">i4next leasing Croatia d.o.o. </t>
  </si>
  <si>
    <t xml:space="preserve">IMPULS-LEASING d.o.o. </t>
  </si>
  <si>
    <t xml:space="preserve">PBZ-LEASING d.o.o. </t>
  </si>
  <si>
    <t xml:space="preserve">SCANIA CREDIT HRVATSKA d.o.o. </t>
  </si>
  <si>
    <r>
      <t>Tablica 1.1: Članstvo obveznih mirovinskih fondova (OMF-ova)</t>
    </r>
    <r>
      <rPr>
        <b/>
        <vertAlign val="superscript"/>
        <sz val="10"/>
        <color theme="1"/>
        <rFont val="Arial"/>
        <family val="2"/>
        <charset val="238"/>
      </rPr>
      <t>1)</t>
    </r>
  </si>
  <si>
    <r>
      <t>Table 1.1: Mandatory pension funds' (OMFs') membership</t>
    </r>
    <r>
      <rPr>
        <b/>
        <i/>
        <vertAlign val="superscript"/>
        <sz val="9"/>
        <color theme="1" tint="0.34998626667073579"/>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</si>
  <si>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</si>
  <si>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</si>
  <si>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</si>
  <si>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</si>
  <si>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OMFs </t>
    </r>
  </si>
  <si>
    <t xml:space="preserve">Tablica 1.6: Ulazne i izlazne naknade proslijeđene OMD-ima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</si>
  <si>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OMDs </t>
    </r>
  </si>
  <si>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</si>
  <si>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</si>
  <si>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</si>
  <si>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</si>
  <si>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</si>
  <si>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Table 1.9: Values of OMFs' units of account and rates of return</t>
  </si>
  <si>
    <t xml:space="preserve">Tablica 1.10: Struktura ulaganja OMF- ova </t>
  </si>
  <si>
    <t xml:space="preserve">Table 1.10: OMFs' investment structure </t>
  </si>
  <si>
    <r>
      <t>Tablica 1.11: Članstvo ODMF-ova</t>
    </r>
    <r>
      <rPr>
        <b/>
        <vertAlign val="superscript"/>
        <sz val="10"/>
        <color theme="1"/>
        <rFont val="Arial"/>
        <family val="2"/>
        <charset val="238"/>
      </rPr>
      <t xml:space="preserve">1) </t>
    </r>
  </si>
  <si>
    <r>
      <t>Table 1.11: ODMFs' Membership</t>
    </r>
    <r>
      <rPr>
        <b/>
        <i/>
        <vertAlign val="superscript"/>
        <sz val="9"/>
        <color theme="1" tint="0.34998626667073579"/>
        <rFont val="Arial"/>
        <family val="2"/>
        <charset val="238"/>
      </rPr>
      <t>1)</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</si>
  <si>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</si>
  <si>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</si>
  <si>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</si>
  <si>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r>
      <t>Table 1.13: Gross pension contributions paid to ODMFs</t>
    </r>
    <r>
      <rPr>
        <b/>
        <i/>
        <vertAlign val="superscript"/>
        <sz val="9"/>
        <color theme="1" tint="0.34998626667073579"/>
        <rFont val="Arial"/>
        <family val="2"/>
        <charset val="238"/>
      </rPr>
      <t xml:space="preserve">1) </t>
    </r>
  </si>
  <si>
    <t>Tablica  1.14: Isplate ODMF-ova</t>
  </si>
  <si>
    <t>Tablica 1.15: Neto imovina ODMF-ova</t>
  </si>
  <si>
    <t>Table 1.15: ODMFs' net assets</t>
  </si>
  <si>
    <r>
      <t>Tablica 1.16: Cijene udjela i prinosi</t>
    </r>
    <r>
      <rPr>
        <b/>
        <vertAlign val="superscript"/>
        <sz val="10"/>
        <color theme="1"/>
        <rFont val="Arial"/>
        <family val="2"/>
      </rPr>
      <t>1)</t>
    </r>
    <r>
      <rPr>
        <b/>
        <sz val="10"/>
        <color theme="1"/>
        <rFont val="Arial"/>
        <family val="2"/>
      </rPr>
      <t>ODMF-ova</t>
    </r>
  </si>
  <si>
    <r>
      <t>Table 1.16: ODMFs' unit prices and rates of return</t>
    </r>
    <r>
      <rPr>
        <b/>
        <i/>
        <vertAlign val="superscript"/>
        <sz val="9"/>
        <color theme="1" tint="0.34998626667073579"/>
        <rFont val="Arial"/>
        <family val="2"/>
        <charset val="238"/>
      </rPr>
      <t>1)</t>
    </r>
  </si>
  <si>
    <t xml:space="preserve">Tablica 1.17: Struktura ulaganja ODMF-ova </t>
  </si>
  <si>
    <t xml:space="preserve">Table 1.17: ODMFs' investment structure </t>
  </si>
  <si>
    <r>
      <t>Tablica 1.18: Podaci o zatvorenim dobrovoljnim mirovinskim fondovima (ZDMF-ovima)</t>
    </r>
    <r>
      <rPr>
        <b/>
        <vertAlign val="superscript"/>
        <sz val="9"/>
        <color theme="1"/>
        <rFont val="Arial"/>
        <family val="2"/>
        <charset val="238"/>
      </rPr>
      <t>1</t>
    </r>
  </si>
  <si>
    <r>
      <t>Table 1.18: Closed voluntary pension funds' (ZDMFs')</t>
    </r>
    <r>
      <rPr>
        <b/>
        <i/>
        <vertAlign val="superscript"/>
        <sz val="9"/>
        <color theme="1" tint="0.34998626667073579"/>
        <rFont val="Arial"/>
        <family val="2"/>
        <charset val="238"/>
      </rPr>
      <t>1</t>
    </r>
    <r>
      <rPr>
        <b/>
        <i/>
        <sz val="9"/>
        <color theme="1" tint="0.34998626667073579"/>
        <rFont val="Arial"/>
        <family val="2"/>
        <charset val="238"/>
      </rPr>
      <t xml:space="preserve">data </t>
    </r>
  </si>
  <si>
    <t xml:space="preserve">Tablica 1.19: Struktura članova ZDMF- ova prema dobi i spolu </t>
  </si>
  <si>
    <t xml:space="preserve">Table 1.19: Closed voluntary pension funds members age and gender structure </t>
  </si>
  <si>
    <t xml:space="preserve">Tablica 1.20: Cijene udjela i prinosi zatvorenih dobrovoljnih mirovinskih fondova (ZDMF) </t>
  </si>
  <si>
    <t xml:space="preserve">Table 1.20: Unit prices and rates of return of closed voluntary pension funds (ZDMFs)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</si>
  <si>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</si>
  <si>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</si>
  <si>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</si>
  <si>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</si>
  <si>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</si>
  <si>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</si>
  <si>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</si>
  <si>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</si>
  <si>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</si>
  <si>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</si>
  <si>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</si>
  <si>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</si>
  <si>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Tablica 4.2: Dionice s najvećim prometom - alternativno tržište</t>
  </si>
  <si>
    <t>Table 4.2: Stocks with the highest turnover - Progress market</t>
  </si>
  <si>
    <t>Tablica 4.3: Obveznice s najvećim prometom - uređeno tržište</t>
  </si>
  <si>
    <t>Table 4.3: Bonds with the highest turnover - regulated market</t>
  </si>
  <si>
    <t>Tablica 4.4: OTC transakcije - uređeno tržište</t>
  </si>
  <si>
    <t>Table 4.4: OTC transactions - regulated market</t>
  </si>
  <si>
    <t>Tablica 4.5: Pregled trgovine pravima - uređeno tržište</t>
  </si>
  <si>
    <t>Table 4.5: Rights trading summary - regulated market</t>
  </si>
  <si>
    <t>Tablica 4.6: Pregled trgovine zapisima - uređeno tržište</t>
  </si>
  <si>
    <t>Table 4.6: Certificates trading summary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</si>
  <si>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</si>
  <si>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</si>
  <si>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</si>
  <si>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</si>
  <si>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</si>
  <si>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</si>
  <si>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</si>
  <si>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</si>
  <si>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</si>
  <si>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</si>
  <si>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</si>
  <si>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</si>
  <si>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</si>
  <si>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</si>
  <si>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</si>
  <si>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</si>
  <si>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</si>
  <si>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</si>
  <si>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</si>
  <si>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</si>
  <si>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</si>
  <si>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</si>
  <si>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</si>
  <si>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</si>
  <si>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 xml:space="preserve">Table 7.4: Abbreviated report on the aggregate comprehensive increase of leasing companies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</si>
  <si>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</si>
  <si>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</si>
  <si>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</si>
  <si>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</si>
  <si>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</si>
  <si>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</si>
  <si>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</si>
  <si>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</si>
  <si>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</si>
  <si>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</si>
  <si>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</si>
  <si>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</si>
  <si>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</si>
  <si>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</si>
  <si>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</si>
  <si>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</si>
  <si>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</si>
  <si>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</si>
  <si>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</si>
  <si>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</si>
  <si>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</si>
  <si>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</si>
  <si>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</si>
  <si>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</si>
  <si>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</si>
  <si>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</si>
  <si>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</si>
  <si>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</si>
  <si>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</si>
  <si>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</si>
  <si>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</si>
  <si>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</si>
  <si>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</si>
  <si>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</si>
  <si>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</si>
  <si>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</si>
  <si>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 xml:space="preserve">Table 1.5: Net pension contributions transferred to OMFs </t>
  </si>
  <si>
    <t>Tablica 1.3: Uplate i isplate na prolazni račun Regosa</t>
  </si>
  <si>
    <t>Table 1.3: Payments to the transit account of Regos</t>
  </si>
  <si>
    <t>Tablica 1.13: Bruto mirovinski doprinosi uplaćeni ODMF-ovima</t>
  </si>
  <si>
    <t>Table 1.13: Gross pension contributions paid to ODMFs</t>
  </si>
  <si>
    <t>Tablica 1.16: Cijene udjela i prinosi ODMF-ova</t>
  </si>
  <si>
    <t>Table 1.16: ODMFs' unit prices and rates of return</t>
  </si>
  <si>
    <t>Tablica 1.18: Podaci o zatvorenim dobrovoljnim mirovinskim fondovima (ZDMF-ovima</t>
  </si>
  <si>
    <t xml:space="preserve">Tablica 1.5: Neto mirovinski doprinosi proslijeđeni OMF-ovima </t>
  </si>
  <si>
    <t xml:space="preserve">Table 1.6: Exit and entry fees2)transferred to OMDs </t>
  </si>
  <si>
    <t xml:space="preserve">Table 1.18: Closed voluntary pension funds' (ZDMFs'data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</si>
  <si>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</si>
  <si>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</si>
  <si>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</si>
  <si>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</si>
  <si>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</si>
  <si>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</si>
  <si>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</si>
  <si>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</si>
  <si>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t>Tablica 4.2: Dionice s najvećim prometom</t>
  </si>
  <si>
    <t>Table 4.2: Stocks with the highest turnover</t>
  </si>
  <si>
    <t>Tablica 4.3: Obveznice s najvećim prometom</t>
  </si>
  <si>
    <t>Table 4.3: Bonds with highest turnover</t>
  </si>
  <si>
    <t>Tablica 4.4: OTC transakcije</t>
  </si>
  <si>
    <t>Table 4.4: OTC transactions</t>
  </si>
  <si>
    <t>Tablica 4.5: Pregled trgovine pravima</t>
  </si>
  <si>
    <t>Table 4.5: Rights trading summary</t>
  </si>
  <si>
    <t>Tablica 4.6: Pregled trgovine zapisima</t>
  </si>
  <si>
    <t>Table 4.6: Certificates trading summary</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</si>
  <si>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</si>
  <si>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</si>
  <si>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</si>
  <si>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</si>
  <si>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</si>
  <si>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</si>
  <si>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</si>
  <si>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</si>
  <si>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</si>
  <si>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</si>
  <si>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</si>
  <si>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</si>
  <si>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</si>
  <si>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</si>
  <si>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</si>
  <si>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</si>
  <si>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</si>
  <si>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</si>
  <si>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</si>
  <si>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</si>
  <si>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Table 1.14: ODMF´s payouts</t>
  </si>
  <si>
    <t>Table 1.1: Mandatory pension funds' (OMFs') membership</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</si>
  <si>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</si>
  <si>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</si>
  <si>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</si>
  <si>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</si>
  <si>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</si>
  <si>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</si>
  <si>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</si>
  <si>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</si>
  <si>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</si>
  <si>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</si>
  <si>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</si>
  <si>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</si>
  <si>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</si>
  <si>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</si>
  <si>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</si>
  <si>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</si>
  <si>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</si>
  <si>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</si>
  <si>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</si>
  <si>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</si>
  <si>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</si>
  <si>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</si>
  <si>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</si>
  <si>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</si>
  <si>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</si>
  <si>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t>Table 1.11: ODMFs' Membership</t>
  </si>
  <si>
    <r>
      <t xml:space="preserve">Stanje na početku razdoblja
</t>
    </r>
    <r>
      <rPr>
        <i/>
        <sz val="9"/>
        <color theme="1" tint="0.499984740745262"/>
        <rFont val="Arial"/>
        <family val="2"/>
        <charset val="238"/>
      </rPr>
      <t>Balance at the beginning of the period</t>
    </r>
  </si>
  <si>
    <r>
      <t xml:space="preserve">UPLATE / </t>
    </r>
    <r>
      <rPr>
        <b/>
        <i/>
        <sz val="9"/>
        <color theme="1"/>
        <rFont val="Arial"/>
        <family val="2"/>
        <charset val="238"/>
      </rPr>
      <t>PAYINS</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</si>
  <si>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</si>
  <si>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</si>
  <si>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</si>
  <si>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</si>
  <si>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</si>
  <si>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</si>
  <si>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</si>
  <si>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</si>
  <si>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</si>
  <si>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</si>
  <si>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</si>
  <si>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</si>
  <si>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</si>
  <si>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</si>
  <si>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</si>
  <si>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</si>
  <si>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</si>
  <si>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</si>
  <si>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Stanje na kraju razdoblja / </t>
    </r>
    <r>
      <rPr>
        <i/>
        <sz val="9"/>
        <color theme="1" tint="0.499984740745262"/>
        <rFont val="Arial"/>
        <family val="2"/>
        <charset val="238"/>
      </rPr>
      <t>Balance at the end of the period</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</si>
  <si>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</si>
  <si>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</si>
  <si>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</si>
  <si>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</si>
  <si>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</si>
  <si>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</si>
  <si>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</si>
  <si>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</si>
  <si>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</si>
  <si>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</si>
  <si>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</si>
  <si>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rFont val="Arial"/>
        <family val="2"/>
      </rPr>
      <t xml:space="preserve"> 13</t>
    </r>
  </si>
  <si>
    <r>
      <t xml:space="preserve">stranica / </t>
    </r>
    <r>
      <rPr>
        <i/>
        <sz val="8"/>
        <color theme="1" tint="0.34998626667073579"/>
        <rFont val="Arial"/>
        <family val="2"/>
        <charset val="238"/>
      </rPr>
      <t>page</t>
    </r>
    <r>
      <rPr>
        <sz val="8"/>
        <rFont val="Arial"/>
        <family val="2"/>
      </rPr>
      <t xml:space="preserve"> 14</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</si>
  <si>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</si>
  <si>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charset val="238"/>
      </rPr>
      <t xml:space="preserve"> 16</t>
    </r>
  </si>
  <si>
    <r>
      <t>stranica /</t>
    </r>
    <r>
      <rPr>
        <i/>
        <sz val="8"/>
        <color theme="1" tint="0.34998626667073579"/>
        <rFont val="Arial"/>
        <family val="2"/>
        <charset val="238"/>
      </rPr>
      <t xml:space="preserve"> page</t>
    </r>
    <r>
      <rPr>
        <sz val="8"/>
        <color theme="1" tint="0.34998626667073579"/>
        <rFont val="Arial"/>
        <family val="2"/>
        <charset val="238"/>
      </rPr>
      <t xml:space="preserve"> 17</t>
    </r>
  </si>
  <si>
    <r>
      <t xml:space="preserve">stranica / </t>
    </r>
    <r>
      <rPr>
        <i/>
        <sz val="8"/>
        <color theme="1" tint="0.34998626667073579"/>
        <rFont val="Arial"/>
        <family val="2"/>
        <charset val="238"/>
      </rPr>
      <t>page</t>
    </r>
    <r>
      <rPr>
        <sz val="8"/>
        <color theme="1" tint="0.34998626667073579"/>
        <rFont val="Arial"/>
        <family val="2"/>
        <charset val="238"/>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</si>
  <si>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19</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</si>
  <si>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20</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</si>
  <si>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</si>
  <si>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</si>
  <si>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</si>
  <si>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</si>
  <si>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25</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</si>
  <si>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</si>
  <si>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</si>
  <si>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</si>
  <si>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</si>
  <si>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Prinosi</t>
    </r>
    <r>
      <rPr>
        <vertAlign val="superscript"/>
        <sz val="9"/>
        <rFont val="Arial"/>
        <family val="2"/>
        <charset val="238"/>
      </rPr>
      <t>3</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3</t>
    </r>
  </si>
  <si>
    <r>
      <t xml:space="preserve">Vrijednost obračunske jedinice / </t>
    </r>
    <r>
      <rPr>
        <b/>
        <i/>
        <sz val="8"/>
        <color theme="1" tint="0.34998626667073579"/>
        <rFont val="Arial"/>
        <family val="2"/>
        <charset val="238"/>
      </rPr>
      <t>Values of OMFs' units of account</t>
    </r>
  </si>
  <si>
    <r>
      <t xml:space="preserve">Prinosi OMF-ova / </t>
    </r>
    <r>
      <rPr>
        <b/>
        <i/>
        <sz val="8"/>
        <color theme="1" tint="0.34998626667073579"/>
        <rFont val="Arial"/>
        <family val="2"/>
        <charset val="238"/>
      </rPr>
      <t>OMFs' rates of return</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</si>
  <si>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</si>
  <si>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</si>
  <si>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</si>
  <si>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</si>
  <si>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</si>
  <si>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</si>
  <si>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</si>
  <si>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</si>
  <si>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</si>
  <si>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</si>
  <si>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Raiffeisen Eurski Val 2025 Bond</t>
  </si>
  <si>
    <t>31.3.2019.</t>
  </si>
  <si>
    <r>
      <t xml:space="preserve">SQ Flow </t>
    </r>
    <r>
      <rPr>
        <b/>
        <vertAlign val="superscript"/>
        <sz val="8"/>
        <color rgb="FFFF0000"/>
        <rFont val="Arial"/>
        <family val="2"/>
        <charset val="238"/>
      </rPr>
      <t>4</t>
    </r>
  </si>
  <si>
    <t xml:space="preserve">    3 Cash funds that changed their title are expected to change their investment strategy afterr Hanfa´s approval.</t>
  </si>
  <si>
    <r>
      <rPr>
        <b/>
        <sz val="8"/>
        <rFont val="Arial"/>
        <family val="2"/>
        <charset val="238"/>
      </rPr>
      <t xml:space="preserve"> </t>
    </r>
    <r>
      <rPr>
        <b/>
        <vertAlign val="superscript"/>
        <sz val="8"/>
        <color rgb="FFFF0000"/>
        <rFont val="Arial"/>
        <family val="2"/>
        <charset val="238"/>
      </rPr>
      <t>1</t>
    </r>
    <r>
      <rPr>
        <b/>
        <vertAlign val="superscript"/>
        <sz val="8"/>
        <color rgb="FFFF0000"/>
        <rFont val="Arial"/>
        <family val="2"/>
      </rPr>
      <t xml:space="preserve">   </t>
    </r>
    <r>
      <rPr>
        <sz val="8"/>
        <rFont val="Arial"/>
        <family val="2"/>
      </rPr>
      <t>Fondovi  ST Balanced, ST Cash i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and ST Global Equity are currently undergoing the winding-up procedure.</t>
    </r>
  </si>
  <si>
    <r>
      <t xml:space="preserve"> </t>
    </r>
    <r>
      <rPr>
        <b/>
        <vertAlign val="superscript"/>
        <sz val="8"/>
        <color rgb="FFFF0000"/>
        <rFont val="Arial"/>
        <family val="2"/>
        <charset val="238"/>
      </rPr>
      <t>3</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</si>
  <si>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r>
      <t>Od toga /</t>
    </r>
    <r>
      <rPr>
        <i/>
        <sz val="9"/>
        <color theme="0" tint="-0.499984740745262"/>
        <rFont val="Arial"/>
        <family val="2"/>
        <charset val="238"/>
      </rPr>
      <t xml:space="preserve"> Thereof</t>
    </r>
    <r>
      <rPr>
        <sz val="9"/>
        <rFont val="Arial"/>
        <family val="2"/>
        <charset val="238"/>
      </rPr>
      <t>:</t>
    </r>
  </si>
  <si>
    <r>
      <t xml:space="preserve">Umirovljenje / </t>
    </r>
    <r>
      <rPr>
        <i/>
        <sz val="9"/>
        <color theme="0" tint="-0.499984740745262"/>
        <rFont val="Arial"/>
        <family val="2"/>
        <charset val="238"/>
      </rPr>
      <t>Retirement</t>
    </r>
  </si>
  <si>
    <r>
      <t xml:space="preserve">Smrt / </t>
    </r>
    <r>
      <rPr>
        <i/>
        <sz val="9"/>
        <color theme="0" tint="-0.499984740745262"/>
        <rFont val="Arial"/>
        <family val="2"/>
        <charset val="238"/>
      </rPr>
      <t>Death</t>
    </r>
  </si>
  <si>
    <r>
      <t xml:space="preserve">Ostali razlozi / </t>
    </r>
    <r>
      <rPr>
        <i/>
        <sz val="9"/>
        <color theme="0" tint="-0.499984740745262"/>
        <rFont val="Arial"/>
        <family val="2"/>
        <charset val="238"/>
      </rPr>
      <t>Other reasons</t>
    </r>
  </si>
  <si>
    <t>Platinum Corporate Bond</t>
  </si>
  <si>
    <t>42181086241</t>
  </si>
  <si>
    <t>OŽUJAK 2019.</t>
  </si>
  <si>
    <t>MARCH 2019</t>
  </si>
  <si>
    <t>PBZ Euro Short Term Bond</t>
  </si>
  <si>
    <t>10291523696</t>
  </si>
  <si>
    <t>HRPBZIUESTB4</t>
  </si>
  <si>
    <t>HRPNINUPCOB6</t>
  </si>
  <si>
    <t>First day in business</t>
  </si>
  <si>
    <t xml:space="preserve">Year-on-year       </t>
  </si>
  <si>
    <t>HMID PLUS</t>
  </si>
  <si>
    <t>HMID d.o.o.</t>
  </si>
  <si>
    <t>ICAM Capital Private 3 **</t>
  </si>
  <si>
    <t>2019 Q 1</t>
  </si>
  <si>
    <t>31.03.2019</t>
  </si>
  <si>
    <t>1.1. - 31.3.2019.</t>
  </si>
  <si>
    <t>Mercedes-Benz Leasing Hrvatska d.o.o.</t>
  </si>
  <si>
    <t>PORSCHE LEASING d.o.o.</t>
  </si>
  <si>
    <t xml:space="preserve">UniCredit Leasing Croatia d.o.o. </t>
  </si>
  <si>
    <t xml:space="preserve">VANTAGE LEASING d.o.o. za leasing </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</si>
  <si>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31.3.2019.</t>
    </r>
  </si>
  <si>
    <t>41881411646</t>
  </si>
  <si>
    <t>HRHMIDUPLUS8</t>
  </si>
  <si>
    <r>
      <t xml:space="preserve">Fondovi brisani iz evidencije / </t>
    </r>
    <r>
      <rPr>
        <i/>
        <sz val="8"/>
        <color theme="1" tint="0.34998626667073579"/>
        <rFont val="Arial"/>
        <family val="2"/>
        <charset val="238"/>
      </rPr>
      <t>Funds removed from registry</t>
    </r>
    <r>
      <rPr>
        <sz val="8"/>
        <color theme="1"/>
        <rFont val="Arial"/>
        <family val="2"/>
        <charset val="238"/>
      </rPr>
      <t>: Adria Value Fund (4.10.2018.), Inspire Fusion (19.10.2018.), Locusta Value III (16.11.2018.)</t>
    </r>
  </si>
  <si>
    <t>HRAGINUAGPR8</t>
  </si>
  <si>
    <t>Sveukupno od početka djelovanja</t>
  </si>
  <si>
    <t>Total since the start of activity</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</si>
  <si>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</si>
  <si>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</si>
  <si>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</si>
  <si>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t>Svibanj 2019.</t>
  </si>
  <si>
    <t>May 2019</t>
  </si>
  <si>
    <r>
      <t xml:space="preserve">Promjene </t>
    </r>
    <r>
      <rPr>
        <b/>
        <sz val="11"/>
        <color theme="1" tint="0.499984740745262"/>
        <rFont val="Calibri"/>
        <family val="2"/>
        <charset val="238"/>
        <scheme val="minor"/>
      </rPr>
      <t>/</t>
    </r>
    <r>
      <rPr>
        <b/>
        <sz val="11"/>
        <color theme="1"/>
        <rFont val="Calibri"/>
        <family val="2"/>
        <charset val="238"/>
        <scheme val="minor"/>
      </rPr>
      <t xml:space="preserve"> </t>
    </r>
    <r>
      <rPr>
        <b/>
        <i/>
        <sz val="11"/>
        <color theme="1" tint="0.34998626667073579"/>
        <rFont val="Calibri"/>
        <family val="2"/>
        <charset val="238"/>
        <scheme val="minor"/>
      </rPr>
      <t>Changes</t>
    </r>
  </si>
  <si>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</si>
  <si>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</si>
  <si>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</si>
  <si>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</si>
  <si>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</si>
  <si>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</si>
  <si>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</si>
  <si>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</si>
  <si>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</si>
  <si>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</si>
  <si>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t xml:space="preserve">Ana Peručić, Damir Maričić, Krešimir Jelić
Ivana Sivrić, Željko Kovačić    </t>
  </si>
  <si>
    <t>Allianz Short Term Bond</t>
  </si>
  <si>
    <t>Auctor Plus</t>
  </si>
  <si>
    <t>HPB Kratkoročni obveznički eurski</t>
  </si>
  <si>
    <t>HPB Kratkoročni obveznički kunski</t>
  </si>
  <si>
    <t>InterCapital Short Term Bond</t>
  </si>
  <si>
    <t>KD Plus</t>
  </si>
  <si>
    <t>OTP e-start fond</t>
  </si>
  <si>
    <t>OTP start fond</t>
  </si>
  <si>
    <t>PBZ D-START fond</t>
  </si>
  <si>
    <t>PBZ E-START fond</t>
  </si>
  <si>
    <t>PBZ START fond</t>
  </si>
  <si>
    <t>Raiffeisen Flexi Euro kratkoročni obveznički</t>
  </si>
  <si>
    <t>Raiffeisen Flexi Kuna kratkoročni obveznički</t>
  </si>
  <si>
    <t>ZB eplus</t>
  </si>
  <si>
    <t>ZB plus UCITS fond</t>
  </si>
  <si>
    <r>
      <t xml:space="preserve">Erste E- Conservative </t>
    </r>
    <r>
      <rPr>
        <b/>
        <vertAlign val="superscript"/>
        <sz val="8"/>
        <color rgb="FFFF0000"/>
        <rFont val="Arial"/>
        <family val="2"/>
        <charset val="238"/>
      </rPr>
      <t>4</t>
    </r>
  </si>
  <si>
    <r>
      <t xml:space="preserve">Erste Conservative </t>
    </r>
    <r>
      <rPr>
        <b/>
        <vertAlign val="superscript"/>
        <sz val="8"/>
        <color rgb="FFFF0000"/>
        <rFont val="Arial"/>
        <family val="2"/>
        <charset val="238"/>
      </rPr>
      <t>5</t>
    </r>
  </si>
  <si>
    <r>
      <t>Proprius d.d. ZAIF</t>
    </r>
    <r>
      <rPr>
        <b/>
        <sz val="10"/>
        <color rgb="FFC00000"/>
        <rFont val="Arial"/>
        <family val="2"/>
        <charset val="238"/>
      </rPr>
      <t xml:space="preserve"> </t>
    </r>
    <r>
      <rPr>
        <b/>
        <sz val="10"/>
        <color rgb="FFFF0000"/>
        <rFont val="Arial"/>
        <family val="2"/>
        <charset val="238"/>
      </rPr>
      <t>*</t>
    </r>
  </si>
  <si>
    <t>I-VI. 2018.</t>
  </si>
  <si>
    <t>I-VI. 2019.</t>
  </si>
  <si>
    <t>Tablica 3.1: Zaračunata bruto premija osiguranja za period od 1. siječnja do 30. lipnja 2019.</t>
  </si>
  <si>
    <t>Table 3.1: Written premium for the period 1 January - 30 June 2019</t>
  </si>
  <si>
    <t>Tablica 3.2: Podaci o osiguranju za period od 1. siječnja do 30. lipnja 2019.</t>
  </si>
  <si>
    <t>Table 3.2: Insurance data for the period 1 January - 30 June 2019</t>
  </si>
  <si>
    <t>Lipanj 2019.</t>
  </si>
  <si>
    <t>June 2019</t>
  </si>
  <si>
    <r>
      <t xml:space="preserve">Broj / </t>
    </r>
    <r>
      <rPr>
        <i/>
        <sz val="10"/>
        <color theme="1" tint="0.34998626667073579"/>
        <rFont val="Arial"/>
        <family val="2"/>
        <charset val="238"/>
      </rPr>
      <t>Number</t>
    </r>
    <r>
      <rPr>
        <sz val="10"/>
        <color theme="1"/>
        <rFont val="Arial"/>
        <family val="2"/>
      </rPr>
      <t xml:space="preserve"> 7</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XVII   Zagreb, 18.7.2019.</t>
    </r>
  </si>
  <si>
    <t>HROPTERA0001</t>
  </si>
  <si>
    <t>HRHT00RA0005</t>
  </si>
  <si>
    <t>HRRIVPRA0000</t>
  </si>
  <si>
    <t>HRADRSPA0009</t>
  </si>
  <si>
    <t>HRPODRRA0004</t>
  </si>
  <si>
    <t>HRERNTRA0000</t>
  </si>
  <si>
    <t>HRZABARA0009</t>
  </si>
  <si>
    <t>HRATGRRA0003</t>
  </si>
  <si>
    <t>HRADPLRA0006</t>
  </si>
  <si>
    <t>HRADRSRA0007</t>
  </si>
  <si>
    <t>HRRIBAO23BA6</t>
  </si>
  <si>
    <t>HRZGHOO237A3</t>
  </si>
  <si>
    <t>HROPTEO142A5</t>
  </si>
  <si>
    <t>HRRHMFO247E7</t>
  </si>
  <si>
    <t>HRLNGUO31AE3</t>
  </si>
  <si>
    <t>HRRHMFO19BA2</t>
  </si>
  <si>
    <t>HRRHMFO23BA4</t>
  </si>
  <si>
    <t>HRRHMFO222E0</t>
  </si>
  <si>
    <t>HRRHMFO297A0</t>
  </si>
  <si>
    <t>HRRHMFO222A8</t>
  </si>
  <si>
    <t>HRRHMFO227E9</t>
  </si>
  <si>
    <t>HRRHMFO217A8</t>
  </si>
  <si>
    <t>HRRHMFO203A8</t>
  </si>
  <si>
    <t>HRRHMFO282A2</t>
  </si>
  <si>
    <t>HRLULGRA0003</t>
  </si>
  <si>
    <t>HRBCINRA0003</t>
  </si>
  <si>
    <t>HRNEXERA0009</t>
  </si>
  <si>
    <r>
      <t xml:space="preserve">Ukupni mjesečni bruto doprinosi ZDMF-ova
(u tis. kuna) 
</t>
    </r>
    <r>
      <rPr>
        <i/>
        <sz val="9"/>
        <color theme="1" tint="0.34998626667073579"/>
        <rFont val="Arial"/>
        <family val="2"/>
        <charset val="238"/>
      </rPr>
      <t>Total monthly ZDMFs' gross contributions
(in thousand HRK)</t>
    </r>
  </si>
  <si>
    <r>
      <t xml:space="preserve">Ukupni bruto doprinosi ZDMF-ova u tekućoj godini
(u tis. kuna) 
</t>
    </r>
    <r>
      <rPr>
        <i/>
        <sz val="9"/>
        <color theme="1" tint="0.34998626667073579"/>
        <rFont val="Arial"/>
        <family val="2"/>
        <charset val="238"/>
      </rPr>
      <t>Tota</t>
    </r>
    <r>
      <rPr>
        <sz val="9"/>
        <color theme="1" tint="0.34998626667073579"/>
        <rFont val="Arial"/>
        <family val="2"/>
        <charset val="238"/>
      </rPr>
      <t xml:space="preserve">l </t>
    </r>
    <r>
      <rPr>
        <i/>
        <sz val="9"/>
        <color theme="1" tint="0.34998626667073579"/>
        <rFont val="Arial"/>
        <family val="2"/>
        <charset val="238"/>
      </rPr>
      <t>ZDMFs' gross contributions in current year
(in thousand HRK)</t>
    </r>
  </si>
  <si>
    <t>Erste Adriatic Multi Asset</t>
  </si>
  <si>
    <t>96226302388</t>
  </si>
  <si>
    <t>ZB Bridge</t>
  </si>
  <si>
    <t>04869107820</t>
  </si>
  <si>
    <t>HRZBINUZBBR4</t>
  </si>
  <si>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</si>
  <si>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</si>
  <si>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ST Balanced </t>
    </r>
    <r>
      <rPr>
        <b/>
        <vertAlign val="superscript"/>
        <sz val="8"/>
        <color rgb="FFFF0000"/>
        <rFont val="Arial"/>
        <family val="2"/>
        <charset val="238"/>
      </rPr>
      <t>1</t>
    </r>
  </si>
  <si>
    <r>
      <t xml:space="preserve">ST Cash </t>
    </r>
    <r>
      <rPr>
        <b/>
        <vertAlign val="superscript"/>
        <sz val="8"/>
        <color rgb="FFFF0000"/>
        <rFont val="Arial"/>
        <family val="2"/>
        <charset val="238"/>
      </rPr>
      <t>1</t>
    </r>
  </si>
  <si>
    <r>
      <t xml:space="preserve">ST Global Equity </t>
    </r>
    <r>
      <rPr>
        <b/>
        <vertAlign val="superscript"/>
        <sz val="8"/>
        <color rgb="FFFF0000"/>
        <rFont val="Arial"/>
        <family val="2"/>
        <charset val="238"/>
      </rPr>
      <t>1</t>
    </r>
  </si>
  <si>
    <r>
      <rPr>
        <sz val="8"/>
        <color theme="1"/>
        <rFont val="Arial"/>
        <family val="2"/>
        <charset val="238"/>
      </rPr>
      <t>Inspirio FGS</t>
    </r>
    <r>
      <rPr>
        <sz val="8"/>
        <color rgb="FFC00000"/>
        <rFont val="Arial"/>
        <family val="2"/>
      </rPr>
      <t xml:space="preserve"> (Nexus FGS)</t>
    </r>
  </si>
  <si>
    <r>
      <rPr>
        <sz val="8"/>
        <color theme="1"/>
        <rFont val="Arial"/>
        <family val="2"/>
        <charset val="238"/>
      </rPr>
      <t>Prosperus FGS II</t>
    </r>
    <r>
      <rPr>
        <sz val="8"/>
        <color rgb="FFC00000"/>
        <rFont val="Arial"/>
        <family val="2"/>
      </rPr>
      <t xml:space="preserve"> (Nexus FGS II)</t>
    </r>
  </si>
  <si>
    <t>30.6.2019.</t>
  </si>
  <si>
    <t>ADRIATIC OSIGURANJE d.d.</t>
  </si>
  <si>
    <t>AGRAM LIFE osiguranje d.d.</t>
  </si>
  <si>
    <t>ALLIANZ ZAGREB d.d.</t>
  </si>
  <si>
    <t>CROATIA osiguranje d.d.</t>
  </si>
  <si>
    <t>CROATIA osiguranje kredita d.d.</t>
  </si>
  <si>
    <t>ERGO osiguranje d.d.</t>
  </si>
  <si>
    <t>ERGO životno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</si>
  <si>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</si>
  <si>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</si>
  <si>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</si>
  <si>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</si>
  <si>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</si>
  <si>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</si>
  <si>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</si>
  <si>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</si>
  <si>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</si>
  <si>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</si>
  <si>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</si>
  <si>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</si>
  <si>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 Društvo Croatia osiguranje kredita d.d.  je od 2. srpnja 2018. pripojeno društvu Croatia osiguranje d.d. koje je preuzelo sva prava i obveze pripojenog društva.</t>
  </si>
  <si>
    <t>- Društvo Jadransko osiguranje d.d. je 31.12.2018. promijenilo naziv tvrtke u Adriatic osiguranje d.d.</t>
  </si>
  <si>
    <t>- As of 2 July 2018 Croatia osiguranje kredita d.d. has been merged to the company Croatia osiguranje d.d. which has taken over all of its claims and liabilities</t>
  </si>
  <si>
    <t>- On 31 December Jadransko osiguranje d.d. changed the company name into Adriatic osiguranje d.d.</t>
  </si>
  <si>
    <t>HRRBAIUREVB1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</si>
</sst>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0.0000%"/>
    <numFmt numFmtId="180" formatCode="_-* #,##0.0000\ _k_n_-;\-* #,##0.0000\ _k_n_-;_-* &quot;-&quot;????\ _k_n_-;_-@_-"/>
    <numFmt numFmtId="181" formatCode="mmmm\ yyyy/"/>
    <numFmt numFmtId="182" formatCode="dd/mm/yy/;@"/>
    <numFmt numFmtId="183" formatCode="[$-41A]mmm\-yy;@"/>
  </numFmts>
  <fonts count="231">
    <font>
      <sz val="11"/>
      <color theme="1"/>
      <name val="Calibri"/>
      <family val="2"/>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vertAlign val="superscript"/>
      <sz val="8"/>
      <color rgb="FFFF0000"/>
      <name val="Arial"/>
      <family val="2"/>
    </font>
    <font>
      <b/>
      <i/>
      <sz val="9"/>
      <color rgb="FF0000FF"/>
      <name val="Arial"/>
      <family val="2"/>
    </font>
    <font>
      <sz val="11"/>
      <color theme="1"/>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b/>
      <sz val="9"/>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sz val="8"/>
      <color rgb="FFFF0000"/>
      <name val="Arial"/>
      <family val="2"/>
      <charset val="238"/>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u/>
      <sz val="10"/>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sz val="9"/>
      <color theme="0" tint="-0.34998626667073579"/>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b/>
      <sz val="9"/>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u/>
      <sz val="10"/>
      <color theme="0" tint="-0.499984740745262"/>
      <name val="Arial"/>
      <family val="2"/>
      <charset val="238"/>
    </font>
    <font>
      <u/>
      <sz val="10"/>
      <color rgb="FF008000"/>
      <name val="Arial"/>
      <family val="2"/>
      <charset val="238"/>
    </font>
    <font>
      <u/>
      <sz val="10"/>
      <color rgb="FF7030A0"/>
      <name val="Arial"/>
      <family val="2"/>
      <charset val="238"/>
    </font>
    <font>
      <u/>
      <sz val="10"/>
      <color theme="9" tint="-0.24994659260841701"/>
      <name val="Arial"/>
      <family val="2"/>
      <charset val="238"/>
    </font>
    <font>
      <u/>
      <sz val="10"/>
      <color rgb="FF00CCFF"/>
      <name val="Arial"/>
      <family val="2"/>
      <charset val="238"/>
    </font>
    <font>
      <u/>
      <sz val="10"/>
      <color rgb="FFFFC000"/>
      <name val="Arial"/>
      <family val="2"/>
      <charset val="238"/>
    </font>
    <font>
      <u/>
      <sz val="10"/>
      <color theme="5" tint="-0.24994659260841701"/>
      <name val="Arial"/>
      <family val="2"/>
      <charset val="238"/>
    </font>
    <font>
      <u/>
      <sz val="10"/>
      <color theme="1" tint="0.24994659260841701"/>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9"/>
      <color theme="0" tint="-0.499984740745262"/>
      <name val="Arial"/>
      <family val="2"/>
      <charset val="238"/>
    </font>
    <font>
      <i/>
      <sz val="8"/>
      <color theme="1" tint="0.249977111117893"/>
      <name val="Arial"/>
      <family val="2"/>
      <charset val="238"/>
    </font>
    <font>
      <b/>
      <i/>
      <sz val="11"/>
      <color theme="1" tint="0.34998626667073579"/>
      <name val="Calibri"/>
      <family val="2"/>
      <charset val="238"/>
      <scheme val="minor"/>
    </font>
    <font>
      <b/>
      <sz val="11"/>
      <color theme="1" tint="0.499984740745262"/>
      <name val="Calibri"/>
      <family val="2"/>
      <charset val="238"/>
      <scheme val="minor"/>
    </font>
    <font>
      <b/>
      <i/>
      <sz val="9"/>
      <color theme="1" tint="0.249977111117893"/>
      <name val="Arial"/>
      <family val="2"/>
      <charset val="238"/>
    </font>
    <font>
      <u/>
      <sz val="10"/>
      <color theme="1" tint="0.249977111117893"/>
      <name val="Arial"/>
      <family val="2"/>
      <charset val="238"/>
    </font>
    <font>
      <u/>
      <sz val="10"/>
      <color rgb="FFC00000"/>
      <name val="Arial"/>
      <family val="2"/>
      <charset val="238"/>
    </font>
    <font>
      <i/>
      <u/>
      <sz val="10"/>
      <color theme="1" tint="0.499984740745262"/>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sz val="8"/>
      <color rgb="FFC00000"/>
      <name val="Arial"/>
      <family val="2"/>
    </font>
    <font>
      <sz val="8"/>
      <color rgb="FFC00000"/>
      <name val="Arial"/>
      <family val="2"/>
      <charset val="238"/>
    </font>
  </fonts>
  <fills count="40">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2">
    <xf numFmtId="0" fontId="0" fillId="0" borderId="0"/>
    <xf numFmtId="165" fontId="4"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4"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9" fillId="0" borderId="0" applyFont="0" applyFill="0" applyBorder="0" applyAlignment="0" applyProtection="0"/>
    <xf numFmtId="0" fontId="59"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9" fillId="0" borderId="0"/>
    <xf numFmtId="0" fontId="11" fillId="0" borderId="0"/>
    <xf numFmtId="0" fontId="10" fillId="0" borderId="0"/>
    <xf numFmtId="0" fontId="59" fillId="0" borderId="0"/>
    <xf numFmtId="0" fontId="59" fillId="0" borderId="0"/>
    <xf numFmtId="0" fontId="3" fillId="0" borderId="0"/>
    <xf numFmtId="0" fontId="101" fillId="0" borderId="0"/>
    <xf numFmtId="0" fontId="4" fillId="0" borderId="0"/>
    <xf numFmtId="0" fontId="10" fillId="0" borderId="0"/>
    <xf numFmtId="0" fontId="20" fillId="0" borderId="0">
      <alignment vertical="top"/>
    </xf>
    <xf numFmtId="0" fontId="11" fillId="0" borderId="0"/>
    <xf numFmtId="9" fontId="4" fillId="0" borderId="0" applyFont="0" applyFill="0" applyBorder="0" applyAlignment="0" applyProtection="0"/>
    <xf numFmtId="165" fontId="10" fillId="0" borderId="0" applyFont="0" applyFill="0" applyBorder="0" applyAlignment="0" applyProtection="0"/>
  </cellStyleXfs>
  <cellXfs count="1124">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6"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6"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5"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10" fontId="40" fillId="3" borderId="0" xfId="4" applyNumberFormat="1" applyFont="1" applyFill="1" applyAlignment="1">
      <alignment horizontal="center" vertical="center" wrapText="1"/>
    </xf>
    <xf numFmtId="4" fontId="40" fillId="3" borderId="0" xfId="3" applyNumberFormat="1" applyFont="1" applyFill="1" applyBorder="1" applyAlignment="1">
      <alignment horizontal="center" vertical="center" wrapText="1"/>
    </xf>
    <xf numFmtId="10" fontId="40" fillId="3" borderId="0" xfId="3" applyNumberFormat="1" applyFont="1" applyFill="1" applyBorder="1" applyAlignment="1">
      <alignment horizontal="center"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166" fontId="48" fillId="5" borderId="0" xfId="16" applyNumberFormat="1" applyFont="1" applyFill="1" applyBorder="1" applyAlignment="1">
      <alignment horizontal="center" vertical="center"/>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70"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0" fontId="50" fillId="3" borderId="0" xfId="18" applyFont="1" applyFill="1" applyBorder="1" applyAlignment="1">
      <alignment horizontal="left" vertical="center" wrapText="1"/>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8" fillId="0" borderId="0" xfId="0" applyFont="1" applyAlignment="1">
      <alignment horizontal="left" vertical="center"/>
    </xf>
    <xf numFmtId="0" fontId="118" fillId="0" borderId="0" xfId="0" applyFont="1" applyAlignment="1">
      <alignment horizontal="right" vertical="center"/>
    </xf>
    <xf numFmtId="0" fontId="88" fillId="7" borderId="0" xfId="24" applyFont="1" applyFill="1" applyAlignment="1">
      <alignment horizontal="center" vertical="center" wrapText="1"/>
    </xf>
    <xf numFmtId="0" fontId="118" fillId="0" borderId="0" xfId="3" applyFont="1" applyAlignment="1">
      <alignment horizontal="left" vertical="center"/>
    </xf>
    <xf numFmtId="0" fontId="120" fillId="0" borderId="0" xfId="3" applyFont="1" applyAlignment="1">
      <alignment horizontal="left" vertical="center"/>
    </xf>
    <xf numFmtId="0" fontId="70" fillId="0" borderId="0" xfId="0" applyFont="1" applyFill="1" applyAlignment="1">
      <alignment horizontal="left" vertical="center"/>
    </xf>
    <xf numFmtId="0" fontId="121" fillId="0" borderId="0" xfId="3" applyFont="1" applyFill="1" applyAlignment="1">
      <alignment horizontal="left" vertical="center"/>
    </xf>
    <xf numFmtId="14" fontId="118" fillId="0" borderId="0" xfId="0" applyNumberFormat="1" applyFont="1" applyAlignment="1">
      <alignment horizontal="right" vertical="center"/>
    </xf>
    <xf numFmtId="0" fontId="118" fillId="0" borderId="0" xfId="3" applyFont="1" applyFill="1" applyAlignment="1">
      <alignment horizontal="left" vertical="center"/>
    </xf>
    <xf numFmtId="0" fontId="70" fillId="0" borderId="0" xfId="3" applyFont="1" applyFill="1" applyAlignment="1">
      <alignment horizontal="left" vertical="center"/>
    </xf>
    <xf numFmtId="0" fontId="122" fillId="0" borderId="0" xfId="0" applyFont="1" applyAlignment="1">
      <alignment horizontal="right" vertical="center"/>
    </xf>
    <xf numFmtId="0" fontId="70" fillId="0" borderId="0" xfId="3" applyFont="1" applyFill="1" applyBorder="1" applyAlignment="1">
      <alignment horizontal="left" vertical="center"/>
    </xf>
    <xf numFmtId="0" fontId="118" fillId="0" borderId="0" xfId="3" applyFont="1" applyFill="1" applyBorder="1" applyAlignment="1">
      <alignment horizontal="left" vertical="center"/>
    </xf>
    <xf numFmtId="0" fontId="118" fillId="0" borderId="0" xfId="0" applyFont="1" applyFill="1" applyBorder="1" applyAlignment="1">
      <alignment horizontal="left" vertical="center"/>
    </xf>
    <xf numFmtId="0" fontId="118" fillId="0" borderId="0" xfId="0" applyFont="1" applyFill="1" applyAlignment="1">
      <alignment horizontal="left" vertical="center"/>
    </xf>
    <xf numFmtId="0" fontId="70" fillId="0" borderId="0" xfId="0" applyFont="1" applyAlignment="1">
      <alignment horizontal="left" vertical="center"/>
    </xf>
    <xf numFmtId="0" fontId="121"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5" fillId="0" borderId="0" xfId="3" applyFont="1" applyAlignment="1">
      <alignment horizontal="left" vertical="center"/>
    </xf>
    <xf numFmtId="0" fontId="50" fillId="0" borderId="0" xfId="0" applyFont="1" applyAlignment="1">
      <alignment horizontal="right"/>
    </xf>
    <xf numFmtId="14" fontId="70" fillId="0" borderId="0" xfId="0" applyNumberFormat="1" applyFont="1" applyAlignment="1">
      <alignment horizontal="right" vertical="center"/>
    </xf>
    <xf numFmtId="0" fontId="95"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6"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102" fillId="0" borderId="0" xfId="0" applyFont="1" applyFill="1" applyAlignment="1">
      <alignment vertical="center"/>
    </xf>
    <xf numFmtId="0" fontId="102"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4"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3" fillId="0" borderId="0" xfId="0" applyFont="1" applyAlignment="1"/>
    <xf numFmtId="0" fontId="106"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5"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0" fillId="0" borderId="0" xfId="0" applyFont="1" applyAlignment="1">
      <alignment horizontal="right"/>
    </xf>
    <xf numFmtId="0" fontId="53"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8" fillId="0" borderId="0" xfId="0" applyFont="1"/>
    <xf numFmtId="0" fontId="114" fillId="3" borderId="0" xfId="3" applyFont="1" applyFill="1" applyAlignment="1">
      <alignment horizontal="left" vertical="center"/>
    </xf>
    <xf numFmtId="0" fontId="89" fillId="0" borderId="0" xfId="0" applyFont="1" applyFill="1" applyAlignment="1">
      <alignment vertical="center" wrapText="1"/>
    </xf>
    <xf numFmtId="49" fontId="32" fillId="4" borderId="0" xfId="0" applyNumberFormat="1" applyFont="1" applyFill="1" applyBorder="1" applyAlignment="1">
      <alignment horizontal="right" vertical="center"/>
    </xf>
    <xf numFmtId="0" fontId="105" fillId="0" borderId="0" xfId="3" applyFont="1" applyAlignment="1">
      <alignmen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0" fontId="50" fillId="0" borderId="0" xfId="0" applyFont="1" applyAlignment="1">
      <alignment horizontal="right"/>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20"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9" fillId="0" borderId="0" xfId="0" applyFont="1" applyAlignment="1">
      <alignment vertical="top"/>
    </xf>
    <xf numFmtId="0" fontId="108"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42" fillId="0" borderId="0" xfId="0" applyFont="1"/>
    <xf numFmtId="0" fontId="93" fillId="0" borderId="0" xfId="0" applyFont="1" applyAlignment="1">
      <alignment horizontal="left" vertical="center" indent="1"/>
    </xf>
    <xf numFmtId="0" fontId="118"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4" fontId="31" fillId="0" borderId="0" xfId="3" applyNumberFormat="1" applyFont="1" applyFill="1" applyBorder="1" applyAlignment="1" applyProtection="1">
      <alignment horizontal="center" vertical="center" wrapText="1"/>
      <protection hidden="1"/>
    </xf>
    <xf numFmtId="3" fontId="89" fillId="0" borderId="0" xfId="0" applyNumberFormat="1" applyFont="1" applyFill="1" applyAlignment="1">
      <alignment vertical="center"/>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3" fontId="97" fillId="0" borderId="0" xfId="0" applyNumberFormat="1" applyFont="1" applyFill="1" applyAlignment="1">
      <alignment vertical="center"/>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44" fillId="0" borderId="0" xfId="0" applyNumberFormat="1" applyFont="1"/>
    <xf numFmtId="170" fontId="86" fillId="0" borderId="0" xfId="0" applyNumberFormat="1" applyFont="1"/>
    <xf numFmtId="3" fontId="145" fillId="0" borderId="0" xfId="0" applyNumberFormat="1" applyFont="1"/>
    <xf numFmtId="0" fontId="112"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9" fillId="3" borderId="0" xfId="3" applyNumberFormat="1" applyFont="1" applyFill="1" applyAlignment="1">
      <alignment horizontal="right" vertical="center"/>
    </xf>
    <xf numFmtId="3" fontId="139"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9"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9"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9" fillId="3" borderId="7" xfId="3" applyNumberFormat="1" applyFont="1" applyFill="1" applyBorder="1" applyAlignment="1">
      <alignment horizontal="right" vertical="center"/>
    </xf>
    <xf numFmtId="0" fontId="112"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102" fillId="0" borderId="0" xfId="0" applyFont="1" applyFill="1" applyBorder="1" applyAlignment="1">
      <alignment vertical="top"/>
    </xf>
    <xf numFmtId="0" fontId="128" fillId="0" borderId="0" xfId="0" applyFont="1" applyFill="1" applyBorder="1" applyAlignment="1">
      <alignment vertical="top"/>
    </xf>
    <xf numFmtId="0" fontId="128" fillId="0" borderId="0" xfId="0" applyFont="1" applyFill="1" applyBorder="1" applyAlignment="1">
      <alignment vertical="center"/>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180" fontId="0" fillId="0" borderId="0" xfId="0" applyNumberFormat="1"/>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3" fillId="0" borderId="0" xfId="3" applyFont="1" applyAlignment="1">
      <alignment horizontal="left" vertical="center"/>
    </xf>
    <xf numFmtId="0" fontId="122" fillId="0" borderId="0" xfId="0" applyFont="1" applyAlignment="1">
      <alignment horizontal="right" vertical="center" indent="1"/>
    </xf>
    <xf numFmtId="0" fontId="151" fillId="0" borderId="0" xfId="0" applyFont="1"/>
    <xf numFmtId="0" fontId="93"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3" fillId="0" borderId="0" xfId="0" applyFont="1" applyAlignment="1">
      <alignment vertical="center"/>
    </xf>
    <xf numFmtId="0" fontId="32" fillId="4" borderId="0" xfId="0" applyFont="1" applyFill="1" applyBorder="1" applyAlignment="1">
      <alignment horizontal="right" vertical="center" indent="1"/>
    </xf>
    <xf numFmtId="0" fontId="32" fillId="4" borderId="0" xfId="0" applyFont="1" applyFill="1" applyBorder="1" applyAlignment="1">
      <alignment horizontal="right" vertical="center" wrapText="1" indent="1"/>
    </xf>
    <xf numFmtId="0" fontId="50"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2" fillId="0" borderId="0" xfId="0" applyFont="1" applyAlignment="1"/>
    <xf numFmtId="0" fontId="15" fillId="0" borderId="0" xfId="0" applyFont="1" applyAlignment="1">
      <alignment horizontal="right" vertical="center"/>
    </xf>
    <xf numFmtId="174" fontId="0" fillId="0" borderId="0" xfId="0" applyNumberFormat="1"/>
    <xf numFmtId="175" fontId="151" fillId="0" borderId="0" xfId="0" applyNumberFormat="1" applyFont="1"/>
    <xf numFmtId="174" fontId="145" fillId="0" borderId="0" xfId="0" applyNumberFormat="1" applyFont="1"/>
    <xf numFmtId="175" fontId="145" fillId="0" borderId="0" xfId="0" applyNumberFormat="1" applyFont="1"/>
    <xf numFmtId="0" fontId="145" fillId="0" borderId="0" xfId="0" applyFont="1"/>
    <xf numFmtId="174" fontId="114" fillId="0" borderId="0" xfId="0" applyNumberFormat="1" applyFont="1"/>
    <xf numFmtId="3" fontId="151" fillId="0" borderId="0" xfId="0" applyNumberFormat="1" applyFont="1"/>
    <xf numFmtId="174" fontId="96" fillId="0" borderId="0" xfId="0" applyNumberFormat="1" applyFont="1"/>
    <xf numFmtId="175" fontId="89" fillId="0" borderId="0" xfId="0" applyNumberFormat="1" applyFont="1"/>
    <xf numFmtId="0" fontId="48" fillId="0" borderId="0" xfId="3" applyFont="1">
      <alignment vertical="top"/>
    </xf>
    <xf numFmtId="49" fontId="48" fillId="0" borderId="0" xfId="3" quotePrefix="1" applyNumberFormat="1" applyFont="1" applyAlignme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3"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7"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2"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8" fillId="0" borderId="0" xfId="0" applyFont="1" applyFill="1" applyAlignment="1">
      <alignment vertical="center"/>
    </xf>
    <xf numFmtId="0" fontId="32" fillId="0" borderId="0" xfId="22" applyFont="1" applyFill="1" applyBorder="1" applyAlignment="1">
      <alignment horizontal="left" vertical="center" wrapText="1"/>
    </xf>
    <xf numFmtId="0" fontId="48" fillId="0" borderId="0" xfId="0" applyFont="1" applyFill="1" applyBorder="1" applyAlignment="1">
      <alignment horizontal="right" vertical="center" indent="1"/>
    </xf>
    <xf numFmtId="14" fontId="32" fillId="0" borderId="0" xfId="0" applyNumberFormat="1" applyFont="1" applyFill="1" applyBorder="1" applyAlignment="1">
      <alignment horizontal="center" vertical="center" wrapText="1"/>
    </xf>
    <xf numFmtId="0" fontId="106" fillId="0" borderId="0" xfId="0" applyFont="1" applyFill="1" applyBorder="1" applyAlignment="1">
      <alignment horizontal="center" vertical="center" wrapText="1"/>
    </xf>
    <xf numFmtId="14" fontId="106"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4" fillId="0" borderId="0" xfId="0" applyNumberFormat="1" applyFont="1" applyFill="1" applyAlignment="1">
      <alignment horizontal="center" vertical="center"/>
    </xf>
    <xf numFmtId="10" fontId="114" fillId="0" borderId="0" xfId="0" applyNumberFormat="1" applyFont="1" applyFill="1" applyAlignment="1">
      <alignment horizontal="center" vertical="center"/>
    </xf>
    <xf numFmtId="0" fontId="0" fillId="0" borderId="0" xfId="0" applyFont="1"/>
    <xf numFmtId="3" fontId="114" fillId="3" borderId="0" xfId="0" applyNumberFormat="1" applyFont="1" applyFill="1" applyBorder="1" applyAlignment="1">
      <alignment vertical="center"/>
    </xf>
    <xf numFmtId="0" fontId="2" fillId="3" borderId="0" xfId="0" applyFont="1" applyFill="1" applyBorder="1" applyAlignment="1">
      <alignment vertical="center"/>
    </xf>
    <xf numFmtId="3" fontId="2" fillId="3" borderId="0" xfId="0" applyNumberFormat="1" applyFont="1" applyFill="1" applyBorder="1" applyAlignment="1">
      <alignment horizontal="right" vertical="center" indent="1"/>
    </xf>
    <xf numFmtId="168" fontId="118"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8"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35"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30"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0" fontId="40" fillId="3" borderId="0" xfId="0" applyNumberFormat="1" applyFont="1" applyFill="1" applyBorder="1" applyAlignment="1">
      <alignment horizontal="right" vertical="center" indent="1"/>
    </xf>
    <xf numFmtId="0" fontId="40" fillId="3" borderId="0" xfId="0" applyFont="1" applyFill="1" applyAlignment="1">
      <alignment horizontal="left" vertical="center" wrapText="1"/>
    </xf>
    <xf numFmtId="166" fontId="40" fillId="3" borderId="0" xfId="1" applyNumberFormat="1" applyFont="1" applyFill="1" applyBorder="1" applyAlignment="1">
      <alignment horizontal="center" vertical="center"/>
    </xf>
    <xf numFmtId="10" fontId="40" fillId="3" borderId="0" xfId="4" applyNumberFormat="1" applyFont="1" applyFill="1" applyBorder="1" applyAlignment="1">
      <alignment horizontal="center" vertical="center"/>
    </xf>
    <xf numFmtId="3" fontId="135" fillId="3" borderId="0" xfId="0" applyNumberFormat="1" applyFont="1" applyFill="1" applyAlignment="1">
      <alignment vertical="center"/>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164" fontId="40" fillId="3" borderId="0" xfId="10" applyNumberFormat="1" applyFont="1" applyFill="1" applyBorder="1" applyAlignment="1">
      <alignment horizontal="right" vertical="center"/>
    </xf>
    <xf numFmtId="164" fontId="40" fillId="3" borderId="0" xfId="10" applyNumberFormat="1" applyFont="1" applyFill="1" applyBorder="1" applyAlignment="1">
      <alignment horizontal="right" vertical="center" indent="1"/>
    </xf>
    <xf numFmtId="10" fontId="40" fillId="3" borderId="0" xfId="4" quotePrefix="1" applyNumberFormat="1" applyFont="1" applyFill="1" applyBorder="1" applyAlignment="1">
      <alignment horizontal="center" vertical="center"/>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167" fontId="32" fillId="3" borderId="0" xfId="14" applyNumberFormat="1" applyFont="1" applyFill="1" applyBorder="1" applyAlignment="1" applyProtection="1">
      <alignment horizontal="center" vertical="center"/>
    </xf>
    <xf numFmtId="10" fontId="32" fillId="3" borderId="0" xfId="4" applyNumberFormat="1" applyFont="1" applyFill="1" applyBorder="1" applyAlignment="1" applyProtection="1">
      <alignment horizontal="center" vertical="center"/>
    </xf>
    <xf numFmtId="14" fontId="32" fillId="3" borderId="0" xfId="4" applyNumberFormat="1" applyFont="1" applyFill="1" applyBorder="1" applyAlignment="1" applyProtection="1">
      <alignment horizontal="right" vertical="center"/>
      <protection locked="0"/>
    </xf>
    <xf numFmtId="0" fontId="50" fillId="3" borderId="0" xfId="0" applyFont="1" applyFill="1" applyAlignment="1">
      <alignment vertical="center" wrapText="1"/>
    </xf>
    <xf numFmtId="0" fontId="39" fillId="12" borderId="0" xfId="3" applyFont="1" applyFill="1" applyBorder="1" applyAlignment="1">
      <alignment horizontal="center" vertical="center"/>
    </xf>
    <xf numFmtId="0" fontId="39"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2" fontId="39" fillId="14" borderId="0" xfId="16" applyNumberFormat="1" applyFont="1" applyFill="1" applyBorder="1" applyAlignment="1">
      <alignment horizontal="center" vertical="center" wrapText="1"/>
    </xf>
    <xf numFmtId="10"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center"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4" fontId="39" fillId="14" borderId="0" xfId="3" applyNumberFormat="1" applyFont="1" applyFill="1" applyBorder="1" applyAlignment="1">
      <alignment horizontal="center" vertical="center" wrapText="1"/>
    </xf>
    <xf numFmtId="10" fontId="39" fillId="14" borderId="0" xfId="3" applyNumberFormat="1" applyFont="1" applyFill="1" applyBorder="1" applyAlignment="1">
      <alignment horizontal="center"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66" fontId="67" fillId="13" borderId="0" xfId="16" applyNumberFormat="1" applyFont="1" applyFill="1" applyBorder="1" applyAlignment="1">
      <alignment horizontal="center"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166" fontId="66" fillId="15" borderId="0" xfId="16" applyNumberFormat="1" applyFont="1" applyFill="1" applyBorder="1" applyAlignment="1">
      <alignment horizontal="center" vertical="center"/>
    </xf>
    <xf numFmtId="0" fontId="14" fillId="17" borderId="0" xfId="3" applyFont="1" applyFill="1" applyAlignment="1">
      <alignment vertical="center"/>
    </xf>
    <xf numFmtId="3" fontId="139" fillId="17" borderId="6" xfId="3" applyNumberFormat="1" applyFont="1" applyFill="1" applyBorder="1" applyAlignment="1">
      <alignment horizontal="right" vertical="center"/>
    </xf>
    <xf numFmtId="3" fontId="139"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21" fillId="16" borderId="6" xfId="3" applyFont="1" applyFill="1" applyBorder="1" applyAlignment="1">
      <alignment horizontal="center" vertical="center"/>
    </xf>
    <xf numFmtId="0" fontId="118" fillId="16" borderId="0" xfId="3" applyFont="1" applyFill="1" applyAlignment="1">
      <alignment horizontal="center" vertical="center" wrapText="1"/>
    </xf>
    <xf numFmtId="0" fontId="121" fillId="16" borderId="0" xfId="3" applyFont="1" applyFill="1" applyBorder="1" applyAlignment="1">
      <alignment horizontal="center" vertical="center" wrapText="1"/>
    </xf>
    <xf numFmtId="0" fontId="121" fillId="16" borderId="0" xfId="3" applyFont="1" applyFill="1" applyAlignment="1">
      <alignment horizontal="center" vertical="center" wrapText="1"/>
    </xf>
    <xf numFmtId="0" fontId="126" fillId="16" borderId="0" xfId="3" applyFont="1" applyFill="1" applyAlignment="1">
      <alignment horizontal="center" vertical="center" wrapText="1"/>
    </xf>
    <xf numFmtId="0" fontId="156" fillId="16" borderId="6" xfId="3" applyFont="1" applyFill="1" applyBorder="1" applyAlignment="1">
      <alignment horizontal="center" vertical="center"/>
    </xf>
    <xf numFmtId="0" fontId="156" fillId="16" borderId="0" xfId="3" applyFont="1" applyFill="1" applyBorder="1" applyAlignment="1">
      <alignment horizontal="center" vertical="center" wrapText="1"/>
    </xf>
    <xf numFmtId="0" fontId="156" fillId="16" borderId="0" xfId="3" applyFont="1" applyFill="1" applyAlignment="1">
      <alignment horizontal="center" vertical="center" wrapText="1"/>
    </xf>
    <xf numFmtId="3" fontId="139" fillId="17" borderId="0" xfId="3" applyNumberFormat="1" applyFont="1" applyFill="1" applyAlignment="1">
      <alignment horizontal="right" vertical="center"/>
    </xf>
    <xf numFmtId="0" fontId="118" fillId="16" borderId="0" xfId="3" applyFont="1" applyFill="1" applyAlignment="1">
      <alignment horizontal="center" vertical="center"/>
    </xf>
    <xf numFmtId="0" fontId="118" fillId="16" borderId="6" xfId="3" applyFont="1" applyFill="1" applyBorder="1" applyAlignment="1">
      <alignment horizontal="right" vertical="center"/>
    </xf>
    <xf numFmtId="0" fontId="121" fillId="16" borderId="0" xfId="28" applyFont="1" applyFill="1" applyBorder="1" applyAlignment="1">
      <alignment horizontal="center" vertical="center" wrapText="1"/>
    </xf>
    <xf numFmtId="0" fontId="126" fillId="16" borderId="0" xfId="3" applyFont="1" applyFill="1" applyAlignment="1">
      <alignment horizontal="center" vertical="center"/>
    </xf>
    <xf numFmtId="0" fontId="156" fillId="16" borderId="0" xfId="28" applyFont="1" applyFill="1" applyBorder="1" applyAlignment="1">
      <alignment horizontal="center" vertical="center" wrapText="1"/>
    </xf>
    <xf numFmtId="0" fontId="118" fillId="16" borderId="0" xfId="3" applyFont="1" applyFill="1" applyAlignment="1">
      <alignment horizontal="right" vertical="center"/>
    </xf>
    <xf numFmtId="0" fontId="32" fillId="16" borderId="0" xfId="3" applyFont="1" applyFill="1" applyAlignment="1">
      <alignment horizontal="left" vertical="center" wrapText="1"/>
    </xf>
    <xf numFmtId="0" fontId="121" fillId="16" borderId="4" xfId="3" applyFont="1" applyFill="1" applyBorder="1" applyAlignment="1">
      <alignment horizontal="center" vertical="center"/>
    </xf>
    <xf numFmtId="0" fontId="121" fillId="16" borderId="5" xfId="3" applyFont="1" applyFill="1" applyBorder="1" applyAlignment="1">
      <alignment horizontal="center" vertical="center" wrapText="1"/>
    </xf>
    <xf numFmtId="0" fontId="14" fillId="3" borderId="0" xfId="3" applyFont="1" applyFill="1" applyAlignment="1">
      <alignment vertical="center"/>
    </xf>
    <xf numFmtId="3" fontId="139"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0" fontId="14" fillId="16" borderId="0" xfId="3" applyFont="1" applyFill="1" applyAlignment="1">
      <alignment horizontal="center"/>
    </xf>
    <xf numFmtId="2" fontId="63"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8"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0" fontId="152" fillId="4" borderId="0" xfId="0" applyFont="1" applyFill="1" applyBorder="1" applyAlignment="1">
      <alignment horizontal="lef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right" vertical="center" indent="1"/>
    </xf>
    <xf numFmtId="0" fontId="93" fillId="4" borderId="0" xfId="0" applyFont="1" applyFill="1" applyBorder="1" applyAlignment="1">
      <alignment horizontal="left" vertical="center" indent="1"/>
    </xf>
    <xf numFmtId="0" fontId="152" fillId="4" borderId="0" xfId="0" applyFont="1" applyFill="1" applyBorder="1" applyAlignment="1">
      <alignment horizontal="left" vertical="center" wrapTex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91" fillId="4" borderId="0" xfId="0" applyFont="1" applyFill="1" applyBorder="1" applyAlignment="1">
      <alignment horizontal="right" vertical="center" indent="1"/>
    </xf>
    <xf numFmtId="0" fontId="91" fillId="4" borderId="0" xfId="0" applyFont="1" applyFill="1" applyBorder="1" applyAlignment="1">
      <alignment horizontal="left" vertical="center" indent="1"/>
    </xf>
    <xf numFmtId="0" fontId="32" fillId="4" borderId="0" xfId="3" applyFont="1" applyFill="1" applyBorder="1" applyAlignment="1">
      <alignment horizontal="center" vertical="center"/>
    </xf>
    <xf numFmtId="0" fontId="93" fillId="4" borderId="0" xfId="0"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4" fillId="3" borderId="0" xfId="19" applyNumberFormat="1" applyFont="1" applyFill="1" applyAlignment="1">
      <alignment vertical="center"/>
    </xf>
    <xf numFmtId="10" fontId="54" fillId="3" borderId="0" xfId="19" applyNumberFormat="1" applyFont="1" applyFill="1" applyAlignment="1">
      <alignment vertical="center"/>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3" fontId="56" fillId="3" borderId="0" xfId="19" applyNumberFormat="1" applyFont="1" applyFill="1" applyAlignment="1">
      <alignment vertical="center"/>
    </xf>
    <xf numFmtId="10" fontId="56" fillId="3" borderId="0" xfId="19" applyNumberFormat="1" applyFont="1" applyFill="1" applyAlignment="1">
      <alignment vertical="center"/>
    </xf>
    <xf numFmtId="3" fontId="50" fillId="4" borderId="0" xfId="19" applyNumberFormat="1" applyFont="1" applyFill="1" applyBorder="1" applyAlignment="1">
      <alignment horizontal="right" vertical="center" indent="1"/>
    </xf>
    <xf numFmtId="0" fontId="132"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9"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7"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7"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14" fontId="39" fillId="19" borderId="0" xfId="3" applyNumberFormat="1" applyFont="1" applyFill="1" applyBorder="1" applyAlignment="1" applyProtection="1">
      <alignment horizontal="center" vertical="center" wrapText="1"/>
      <protection hidden="1"/>
    </xf>
    <xf numFmtId="0" fontId="75"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7"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14" fontId="31" fillId="10" borderId="0" xfId="28" applyNumberFormat="1" applyFont="1" applyFill="1" applyBorder="1" applyAlignment="1" applyProtection="1">
      <alignment horizontal="center" vertical="center" wrapText="1"/>
      <protection hidden="1"/>
    </xf>
    <xf numFmtId="10" fontId="50" fillId="3" borderId="0" xfId="23" quotePrefix="1" applyNumberFormat="1" applyFont="1" applyFill="1" applyBorder="1" applyAlignment="1" applyProtection="1">
      <alignment horizontal="right" vertical="center" indent="1"/>
      <protection hidden="1"/>
    </xf>
    <xf numFmtId="3" fontId="50"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6" fillId="0" borderId="0" xfId="3" applyFont="1" applyFill="1" applyBorder="1" applyAlignment="1"/>
    <xf numFmtId="49" fontId="123"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9" fillId="3" borderId="0" xfId="0" applyNumberFormat="1" applyFont="1" applyFill="1" applyAlignment="1">
      <alignment vertical="center"/>
    </xf>
    <xf numFmtId="0" fontId="157" fillId="0" borderId="0" xfId="0" applyFont="1"/>
    <xf numFmtId="0" fontId="158" fillId="0" borderId="0" xfId="3" applyFont="1" applyFill="1" applyBorder="1" applyAlignment="1"/>
    <xf numFmtId="0" fontId="159" fillId="0" borderId="0" xfId="3" applyFont="1" applyFill="1" applyBorder="1" applyAlignment="1">
      <alignment horizontal="right" vertical="center"/>
    </xf>
    <xf numFmtId="0" fontId="159" fillId="0" borderId="0" xfId="3" applyFont="1" applyFill="1" applyBorder="1" applyAlignment="1">
      <alignment horizontal="left" vertical="center"/>
    </xf>
    <xf numFmtId="0" fontId="159" fillId="0" borderId="0" xfId="28" applyFont="1" applyFill="1" applyBorder="1" applyAlignment="1">
      <alignment horizontal="left" vertical="center"/>
    </xf>
    <xf numFmtId="0" fontId="163" fillId="0" borderId="0" xfId="28" applyFont="1" applyFill="1" applyBorder="1" applyAlignment="1">
      <alignment horizontal="left" vertical="center"/>
    </xf>
    <xf numFmtId="0" fontId="161" fillId="0" borderId="0" xfId="3" applyFont="1" applyFill="1" applyBorder="1" applyAlignment="1">
      <alignment horizontal="left" vertical="center"/>
    </xf>
    <xf numFmtId="0" fontId="161" fillId="0" borderId="0" xfId="3" applyFont="1" applyFill="1" applyAlignment="1">
      <alignment horizontal="left" vertical="center"/>
    </xf>
    <xf numFmtId="0" fontId="159" fillId="8" borderId="0" xfId="3" applyFont="1" applyFill="1" applyBorder="1" applyAlignment="1">
      <alignment horizontal="left" vertical="center"/>
    </xf>
    <xf numFmtId="0" fontId="161" fillId="0" borderId="0" xfId="0" applyFont="1" applyAlignment="1">
      <alignment horizontal="left" vertical="center"/>
    </xf>
    <xf numFmtId="14" fontId="161" fillId="0" borderId="0" xfId="0" applyNumberFormat="1" applyFont="1" applyAlignment="1">
      <alignment horizontal="right" vertical="center"/>
    </xf>
    <xf numFmtId="0" fontId="161" fillId="0" borderId="0" xfId="0" applyFont="1" applyAlignment="1">
      <alignment horizontal="right" vertical="center"/>
    </xf>
    <xf numFmtId="0" fontId="173" fillId="0" borderId="0" xfId="3" applyFont="1" applyAlignment="1">
      <alignment horizontal="left" vertical="center"/>
    </xf>
    <xf numFmtId="0" fontId="161" fillId="0" borderId="0" xfId="3" applyFont="1" applyAlignment="1">
      <alignment horizontal="left" vertical="center"/>
    </xf>
    <xf numFmtId="0" fontId="159" fillId="0" borderId="0" xfId="0" applyFont="1" applyAlignment="1">
      <alignment horizontal="right" vertical="center" indent="1"/>
    </xf>
    <xf numFmtId="14" fontId="174" fillId="0" borderId="0" xfId="0" applyNumberFormat="1" applyFont="1" applyAlignment="1">
      <alignment horizontal="right" vertical="center"/>
    </xf>
    <xf numFmtId="0" fontId="174" fillId="0" borderId="0" xfId="3" applyFont="1" applyFill="1">
      <alignment vertical="top"/>
    </xf>
    <xf numFmtId="0" fontId="161" fillId="0" borderId="0" xfId="0" applyFont="1" applyAlignment="1">
      <alignment horizontal="left"/>
    </xf>
    <xf numFmtId="0" fontId="16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63" fillId="0" borderId="0" xfId="3" applyFont="1" applyFill="1" applyAlignment="1">
      <alignment horizontal="left" vertical="center"/>
    </xf>
    <xf numFmtId="0" fontId="25" fillId="0" borderId="0" xfId="3" applyFont="1" applyFill="1" applyAlignment="1">
      <alignment horizontal="center"/>
    </xf>
    <xf numFmtId="0" fontId="161" fillId="0" borderId="0" xfId="0" applyFont="1" applyFill="1" applyAlignment="1">
      <alignment horizontal="right" vertical="center"/>
    </xf>
    <xf numFmtId="0" fontId="159" fillId="0" borderId="0" xfId="3" applyFont="1" applyAlignment="1">
      <alignment horizontal="left" vertical="center"/>
    </xf>
    <xf numFmtId="0" fontId="159" fillId="16" borderId="0" xfId="3" applyFont="1" applyFill="1" applyAlignment="1">
      <alignment horizontal="center"/>
    </xf>
    <xf numFmtId="0" fontId="159" fillId="0" borderId="0" xfId="3" applyFont="1" applyFill="1" applyAlignment="1">
      <alignment horizontal="left" vertical="center"/>
    </xf>
    <xf numFmtId="0" fontId="174" fillId="0" borderId="0" xfId="3" applyFont="1" applyFill="1" applyBorder="1" applyAlignment="1">
      <alignment horizontal="left" vertical="center"/>
    </xf>
    <xf numFmtId="0" fontId="22" fillId="0" borderId="0" xfId="15" applyFont="1" applyFill="1" applyAlignment="1"/>
    <xf numFmtId="0" fontId="163" fillId="0" borderId="0" xfId="15" applyFont="1" applyFill="1" applyAlignment="1">
      <alignment horizontal="left" vertical="center"/>
    </xf>
    <xf numFmtId="0" fontId="160" fillId="0" borderId="0" xfId="24" applyFont="1"/>
    <xf numFmtId="0" fontId="160" fillId="0" borderId="0" xfId="24" quotePrefix="1" applyFont="1"/>
    <xf numFmtId="0" fontId="174" fillId="0" borderId="0" xfId="24" applyFont="1" applyAlignment="1">
      <alignment vertical="center"/>
    </xf>
    <xf numFmtId="0" fontId="88" fillId="0" borderId="0" xfId="24" applyFont="1" applyFill="1" applyAlignment="1">
      <alignment vertical="center"/>
    </xf>
    <xf numFmtId="0" fontId="180" fillId="0" borderId="0" xfId="24" applyFont="1" applyAlignment="1">
      <alignment vertical="center"/>
    </xf>
    <xf numFmtId="0" fontId="161" fillId="0" borderId="0" xfId="0" applyFont="1" applyFill="1" applyAlignment="1">
      <alignment horizontal="left" vertical="center"/>
    </xf>
    <xf numFmtId="0" fontId="174" fillId="0" borderId="0" xfId="0" applyFont="1" applyFill="1" applyAlignment="1">
      <alignment horizontal="left" vertical="center"/>
    </xf>
    <xf numFmtId="0" fontId="168" fillId="0" borderId="0" xfId="0" applyFont="1" applyFill="1" applyBorder="1" applyAlignment="1">
      <alignment vertical="center"/>
    </xf>
    <xf numFmtId="0" fontId="161" fillId="0" borderId="0" xfId="0" applyFont="1" applyFill="1" applyAlignment="1">
      <alignment horizontal="left"/>
    </xf>
    <xf numFmtId="0" fontId="174" fillId="0" borderId="0" xfId="0" applyFont="1" applyAlignment="1">
      <alignment horizontal="left" vertical="center"/>
    </xf>
    <xf numFmtId="0" fontId="173" fillId="0" borderId="0" xfId="0" applyFont="1" applyFill="1" applyBorder="1" applyAlignment="1">
      <alignment vertical="center"/>
    </xf>
    <xf numFmtId="0" fontId="160" fillId="0" borderId="0" xfId="0" applyFont="1" applyAlignment="1">
      <alignment vertical="center"/>
    </xf>
    <xf numFmtId="0" fontId="161" fillId="0" borderId="0" xfId="27" applyFont="1" applyFill="1" applyAlignment="1" applyProtection="1">
      <alignment horizontal="left"/>
      <protection locked="0"/>
    </xf>
    <xf numFmtId="0" fontId="161" fillId="0" borderId="0" xfId="0" applyFont="1" applyFill="1" applyBorder="1" applyAlignment="1">
      <alignment horizontal="left" vertical="center"/>
    </xf>
    <xf numFmtId="0" fontId="22" fillId="0" borderId="0" xfId="0" applyFont="1" applyFill="1" applyAlignment="1">
      <alignment horizontal="center"/>
    </xf>
    <xf numFmtId="0" fontId="18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62" fillId="11" borderId="0" xfId="3" applyFont="1" applyFill="1" applyBorder="1" applyAlignment="1">
      <alignment horizontal="left" vertical="center"/>
    </xf>
    <xf numFmtId="0" fontId="162" fillId="11" borderId="0" xfId="3" applyFont="1" applyFill="1" applyBorder="1" applyAlignment="1">
      <alignment horizontal="center" vertical="center"/>
    </xf>
    <xf numFmtId="0" fontId="162" fillId="11" borderId="0" xfId="3" applyFont="1" applyFill="1" applyBorder="1" applyAlignment="1">
      <alignment horizontal="left" vertical="center" indent="1"/>
    </xf>
    <xf numFmtId="0" fontId="16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0" fontId="32" fillId="28" borderId="0" xfId="3" applyFont="1" applyFill="1" applyAlignment="1">
      <alignment vertical="center"/>
    </xf>
    <xf numFmtId="3" fontId="31" fillId="28" borderId="0" xfId="3" applyNumberFormat="1" applyFont="1" applyFill="1" applyAlignment="1">
      <alignment horizontal="right" vertical="center"/>
    </xf>
    <xf numFmtId="10" fontId="31" fillId="28" borderId="0" xfId="0" applyNumberFormat="1" applyFont="1" applyFill="1" applyAlignment="1">
      <alignment horizontal="right" vertical="center"/>
    </xf>
    <xf numFmtId="0" fontId="32" fillId="11" borderId="0" xfId="0" applyFont="1" applyFill="1" applyBorder="1" applyAlignment="1">
      <alignment horizontal="center" wrapText="1"/>
    </xf>
    <xf numFmtId="0" fontId="160"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100" fillId="7" borderId="0" xfId="24" applyFont="1" applyFill="1" applyAlignment="1">
      <alignment vertical="center"/>
    </xf>
    <xf numFmtId="0" fontId="163" fillId="7" borderId="0" xfId="24" applyFont="1" applyFill="1" applyAlignment="1">
      <alignment vertical="center"/>
    </xf>
    <xf numFmtId="0" fontId="100" fillId="12" borderId="0" xfId="15" applyFont="1" applyFill="1" applyAlignment="1">
      <alignment horizontal="left" vertical="center"/>
    </xf>
    <xf numFmtId="0" fontId="163" fillId="12" borderId="0" xfId="15" applyFont="1" applyFill="1" applyAlignment="1">
      <alignment horizontal="left" vertical="center"/>
    </xf>
    <xf numFmtId="0" fontId="23" fillId="16" borderId="0" xfId="3" applyFont="1" applyFill="1" applyAlignment="1">
      <alignment horizontal="left" vertical="center"/>
    </xf>
    <xf numFmtId="0" fontId="159" fillId="16" borderId="0" xfId="3" applyFont="1" applyFill="1" applyAlignment="1">
      <alignment horizontal="left" vertical="center"/>
    </xf>
    <xf numFmtId="0" fontId="18" fillId="11" borderId="0" xfId="3" applyFont="1" applyFill="1" applyAlignment="1">
      <alignment horizontal="left" vertical="center"/>
    </xf>
    <xf numFmtId="0" fontId="163" fillId="11" borderId="0" xfId="3" applyFont="1" applyFill="1" applyAlignment="1">
      <alignment horizontal="left" vertical="center"/>
    </xf>
    <xf numFmtId="49" fontId="61" fillId="0" borderId="0" xfId="3" applyNumberFormat="1" applyFont="1" applyFill="1" applyBorder="1" applyAlignment="1">
      <alignment horizontal="right"/>
    </xf>
    <xf numFmtId="0" fontId="25" fillId="0" borderId="0" xfId="3" applyFont="1" applyFill="1" applyBorder="1" applyAlignment="1">
      <alignment horizontal="right"/>
    </xf>
    <xf numFmtId="0" fontId="100" fillId="19" borderId="0" xfId="3" applyFont="1" applyFill="1" applyBorder="1" applyAlignment="1">
      <alignment horizontal="left" vertical="center"/>
    </xf>
    <xf numFmtId="0" fontId="26" fillId="19" borderId="0" xfId="3" applyFont="1" applyFill="1" applyBorder="1" applyAlignment="1"/>
    <xf numFmtId="0" fontId="15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35" fillId="11" borderId="0" xfId="0" applyFont="1" applyFill="1" applyAlignment="1">
      <alignment vertical="center"/>
    </xf>
    <xf numFmtId="0" fontId="189" fillId="0" borderId="0" xfId="2" applyFont="1" applyAlignment="1" applyProtection="1"/>
    <xf numFmtId="0" fontId="189" fillId="0" borderId="0" xfId="2" applyFont="1" applyAlignment="1" applyProtection="1">
      <alignment vertical="center"/>
    </xf>
    <xf numFmtId="168" fontId="11" fillId="3" borderId="0" xfId="0" applyNumberFormat="1" applyFont="1" applyFill="1" applyAlignment="1">
      <alignment horizontal="right" vertical="center" indent="1"/>
    </xf>
    <xf numFmtId="10" fontId="11" fillId="3" borderId="0" xfId="4" applyNumberFormat="1" applyFont="1" applyFill="1" applyAlignment="1">
      <alignment horizontal="right" vertical="center" wrapText="1" indent="1"/>
    </xf>
    <xf numFmtId="0" fontId="121" fillId="0" borderId="0" xfId="0" applyFont="1"/>
    <xf numFmtId="0" fontId="190" fillId="0" borderId="0" xfId="0" applyFont="1"/>
    <xf numFmtId="0" fontId="121" fillId="0" borderId="0" xfId="0" applyFont="1" applyAlignment="1">
      <alignment vertical="center"/>
    </xf>
    <xf numFmtId="0" fontId="191"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43"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43"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7"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5"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185" fillId="0" borderId="0" xfId="2" applyFont="1" applyFill="1" applyAlignment="1" applyProtection="1">
      <alignment horizontal="left" vertical="center"/>
    </xf>
    <xf numFmtId="0" fontId="34" fillId="0" borderId="0" xfId="0" applyFont="1" applyFill="1" applyBorder="1" applyAlignment="1">
      <alignment horizontal="left"/>
    </xf>
    <xf numFmtId="0" fontId="180"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vertical="center" wrapText="1"/>
    </xf>
    <xf numFmtId="0" fontId="10" fillId="0" borderId="0" xfId="0" applyFont="1" applyFill="1" applyBorder="1" applyAlignment="1">
      <alignment horizontal="center"/>
    </xf>
    <xf numFmtId="0" fontId="177"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92" fillId="0" borderId="0" xfId="0" applyFont="1"/>
    <xf numFmtId="0" fontId="193" fillId="0" borderId="0" xfId="0" applyFont="1"/>
    <xf numFmtId="0" fontId="194" fillId="0" borderId="0" xfId="3" applyFont="1" applyFill="1" applyBorder="1" applyAlignment="1"/>
    <xf numFmtId="0" fontId="14" fillId="19" borderId="0" xfId="0" applyFont="1" applyFill="1" applyBorder="1" applyAlignment="1">
      <alignment horizontal="center" vertical="center"/>
    </xf>
    <xf numFmtId="0" fontId="195" fillId="0" borderId="0" xfId="2" applyFont="1" applyFill="1" applyAlignment="1" applyProtection="1"/>
    <xf numFmtId="0" fontId="5" fillId="3" borderId="0" xfId="0" applyFont="1" applyFill="1" applyBorder="1" applyAlignment="1">
      <alignment horizontal="center" vertical="center"/>
    </xf>
    <xf numFmtId="0" fontId="5" fillId="3" borderId="0" xfId="0" applyFont="1" applyFill="1" applyBorder="1" applyAlignment="1">
      <alignment horizontal="center"/>
    </xf>
    <xf numFmtId="0" fontId="7"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6"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39" fillId="12" borderId="0" xfId="3" applyFont="1" applyFill="1" applyBorder="1" applyAlignment="1">
      <alignment horizontal="center" vertical="center"/>
    </xf>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9" fillId="32" borderId="0" xfId="0" applyFont="1" applyFill="1" applyAlignment="1">
      <alignment horizontal="left" vertical="center"/>
    </xf>
    <xf numFmtId="0" fontId="97"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9" fillId="32" borderId="0" xfId="0" applyNumberFormat="1" applyFont="1" applyFill="1" applyBorder="1" applyAlignment="1">
      <alignment vertical="center"/>
    </xf>
    <xf numFmtId="168" fontId="99" fillId="35" borderId="0" xfId="0" applyNumberFormat="1" applyFont="1" applyFill="1" applyBorder="1" applyAlignment="1">
      <alignment horizontal="right" vertical="center" wrapText="1"/>
    </xf>
    <xf numFmtId="168" fontId="121" fillId="35" borderId="0" xfId="0" applyNumberFormat="1" applyFont="1" applyFill="1" applyBorder="1" applyAlignment="1">
      <alignment horizontal="right" vertical="center" wrapText="1"/>
    </xf>
    <xf numFmtId="168" fontId="121" fillId="35" borderId="0" xfId="0" applyNumberFormat="1" applyFont="1" applyFill="1" applyBorder="1" applyAlignment="1">
      <alignment vertical="center"/>
    </xf>
    <xf numFmtId="3" fontId="99" fillId="32" borderId="0" xfId="0" applyNumberFormat="1" applyFont="1" applyFill="1" applyBorder="1" applyAlignment="1">
      <alignment vertical="center"/>
    </xf>
    <xf numFmtId="0" fontId="134" fillId="32" borderId="0" xfId="0" applyFont="1" applyFill="1" applyBorder="1" applyAlignment="1">
      <alignment horizontal="center" vertical="center" wrapText="1"/>
    </xf>
    <xf numFmtId="0" fontId="97"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9" fillId="35" borderId="0" xfId="0" applyFont="1" applyFill="1" applyBorder="1" applyAlignment="1">
      <alignment horizontal="left" vertical="center" wrapText="1" indent="1"/>
    </xf>
    <xf numFmtId="0" fontId="2" fillId="32" borderId="0" xfId="0" applyFont="1" applyFill="1" applyBorder="1" applyAlignment="1">
      <alignment vertical="center"/>
    </xf>
    <xf numFmtId="181" fontId="118" fillId="32" borderId="0" xfId="0" applyNumberFormat="1" applyFont="1" applyFill="1" applyBorder="1" applyAlignment="1">
      <alignment horizontal="center" vertical="center"/>
    </xf>
    <xf numFmtId="181" fontId="159" fillId="32" borderId="0" xfId="0" applyNumberFormat="1" applyFont="1" applyFill="1" applyBorder="1" applyAlignment="1">
      <alignment horizontal="center" vertical="center"/>
    </xf>
    <xf numFmtId="3" fontId="118" fillId="35" borderId="0" xfId="0" applyNumberFormat="1" applyFont="1" applyFill="1" applyBorder="1" applyAlignment="1">
      <alignment horizontal="right" vertical="center" indent="1"/>
    </xf>
    <xf numFmtId="0" fontId="14" fillId="35" borderId="0" xfId="0" applyFont="1" applyFill="1" applyAlignment="1" applyProtection="1">
      <alignment vertical="center" wrapText="1"/>
      <protection locked="0"/>
    </xf>
    <xf numFmtId="0" fontId="40"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39" fillId="35" borderId="0" xfId="27" applyFont="1" applyFill="1" applyBorder="1" applyAlignment="1" applyProtection="1">
      <alignment horizontal="left" vertical="center" wrapText="1"/>
    </xf>
    <xf numFmtId="3" fontId="39"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3"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60"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8" fontId="39" fillId="35" borderId="0" xfId="8" applyNumberFormat="1" applyFont="1" applyFill="1" applyBorder="1" applyAlignment="1" applyProtection="1">
      <alignment horizontal="right" vertical="center" wrapText="1"/>
    </xf>
    <xf numFmtId="10" fontId="39" fillId="35" borderId="0" xfId="4" applyNumberFormat="1" applyFont="1" applyFill="1" applyBorder="1" applyAlignment="1" applyProtection="1">
      <alignment horizontal="right" vertical="center" wrapText="1"/>
    </xf>
    <xf numFmtId="0" fontId="121"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75"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1" fillId="35" borderId="0" xfId="9" applyNumberFormat="1" applyFont="1" applyFill="1" applyBorder="1" applyAlignment="1" applyProtection="1">
      <alignment horizontal="right" vertical="center"/>
    </xf>
    <xf numFmtId="9" fontId="31" fillId="35" borderId="0" xfId="9" applyNumberFormat="1" applyFont="1" applyFill="1" applyBorder="1" applyAlignment="1" applyProtection="1">
      <alignment vertical="center"/>
    </xf>
    <xf numFmtId="3" fontId="143" fillId="35" borderId="0" xfId="9" applyNumberFormat="1" applyFont="1" applyFill="1" applyBorder="1" applyAlignment="1" applyProtection="1">
      <alignment horizontal="right" vertical="center"/>
    </xf>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31" fillId="32" borderId="0" xfId="0" applyFont="1" applyFill="1" applyAlignment="1">
      <alignment vertical="center" wrapText="1"/>
    </xf>
    <xf numFmtId="10" fontId="39" fillId="32" borderId="0" xfId="1" applyNumberFormat="1" applyFont="1" applyFill="1" applyAlignment="1">
      <alignment horizontal="right" vertical="center" wrapText="1"/>
    </xf>
    <xf numFmtId="178" fontId="39" fillId="32" borderId="0" xfId="1" applyNumberFormat="1" applyFont="1" applyFill="1" applyAlignment="1">
      <alignment horizontal="right" vertical="center" wrapText="1"/>
    </xf>
    <xf numFmtId="179" fontId="39" fillId="32" borderId="0" xfId="1" applyNumberFormat="1" applyFont="1" applyFill="1" applyAlignment="1">
      <alignment horizontal="right" vertical="center" wrapText="1"/>
    </xf>
    <xf numFmtId="0" fontId="143" fillId="35" borderId="0" xfId="0" applyFont="1" applyFill="1" applyAlignment="1">
      <alignment vertical="center" wrapText="1"/>
    </xf>
    <xf numFmtId="3" fontId="121" fillId="35" borderId="0" xfId="1" applyNumberFormat="1" applyFont="1" applyFill="1" applyAlignment="1">
      <alignment horizontal="right" vertical="center"/>
    </xf>
    <xf numFmtId="0" fontId="121" fillId="0" borderId="0" xfId="0" applyFont="1" applyAlignment="1">
      <alignment horizontal="right" vertical="center"/>
    </xf>
    <xf numFmtId="0" fontId="196" fillId="0" borderId="0" xfId="0" applyFont="1"/>
    <xf numFmtId="49" fontId="32" fillId="32" borderId="0" xfId="0" applyNumberFormat="1" applyFont="1" applyFill="1" applyAlignment="1">
      <alignment horizontal="center" vertical="center" wrapText="1"/>
    </xf>
    <xf numFmtId="0" fontId="32" fillId="32" borderId="0" xfId="0" applyFont="1" applyFill="1" applyBorder="1" applyAlignment="1">
      <alignment horizontal="center" vertical="center" wrapText="1"/>
    </xf>
    <xf numFmtId="0" fontId="160" fillId="32" borderId="0" xfId="0" applyFont="1" applyFill="1" applyAlignment="1">
      <alignment horizontal="center" vertical="center" wrapText="1"/>
    </xf>
    <xf numFmtId="0" fontId="160" fillId="32" borderId="0" xfId="0" applyFont="1" applyFill="1" applyBorder="1" applyAlignment="1">
      <alignment horizontal="center" vertical="center" wrapText="1"/>
    </xf>
    <xf numFmtId="0" fontId="39" fillId="35" borderId="0" xfId="0" applyFont="1" applyFill="1" applyAlignment="1">
      <alignment horizontal="left" vertical="center" wrapText="1"/>
    </xf>
    <xf numFmtId="166" fontId="39" fillId="35" borderId="0" xfId="1" applyNumberFormat="1" applyFont="1" applyFill="1" applyBorder="1" applyAlignment="1">
      <alignment horizontal="left" vertical="center"/>
    </xf>
    <xf numFmtId="10" fontId="39" fillId="35" borderId="0" xfId="4" applyNumberFormat="1" applyFont="1" applyFill="1" applyBorder="1" applyAlignment="1">
      <alignment horizontal="center" vertical="center"/>
    </xf>
    <xf numFmtId="3" fontId="121" fillId="35" borderId="0" xfId="0" applyNumberFormat="1" applyFont="1" applyFill="1" applyAlignment="1">
      <alignment vertical="center"/>
    </xf>
    <xf numFmtId="0" fontId="165" fillId="32" borderId="0" xfId="0" applyFont="1" applyFill="1" applyBorder="1" applyAlignment="1">
      <alignment horizontal="center" vertical="center"/>
    </xf>
    <xf numFmtId="0" fontId="39" fillId="35" borderId="0" xfId="0" applyFont="1" applyFill="1" applyBorder="1" applyAlignment="1">
      <alignment horizontal="left" vertical="center"/>
    </xf>
    <xf numFmtId="3" fontId="39" fillId="35" borderId="0" xfId="11" applyNumberFormat="1" applyFont="1" applyFill="1" applyBorder="1" applyAlignment="1">
      <alignment horizontal="right" vertical="center" indent="2"/>
    </xf>
    <xf numFmtId="10" fontId="39" fillId="35" borderId="0" xfId="4" applyNumberFormat="1" applyFont="1" applyFill="1" applyBorder="1" applyAlignment="1">
      <alignment horizontal="right" vertical="center" indent="1"/>
    </xf>
    <xf numFmtId="3" fontId="39" fillId="35" borderId="0" xfId="11" applyNumberFormat="1" applyFont="1" applyFill="1" applyBorder="1" applyAlignment="1">
      <alignment horizontal="right" vertical="center" indent="1"/>
    </xf>
    <xf numFmtId="167" fontId="40" fillId="3" borderId="0" xfId="13" applyNumberFormat="1" applyFont="1" applyFill="1" applyBorder="1" applyAlignment="1">
      <alignment horizontal="center" vertical="center"/>
    </xf>
    <xf numFmtId="14" fontId="40" fillId="3" borderId="0" xfId="13" applyNumberFormat="1" applyFont="1" applyFill="1" applyBorder="1" applyAlignment="1">
      <alignment horizontal="right" vertical="center" wrapText="1"/>
    </xf>
    <xf numFmtId="167" fontId="40" fillId="3" borderId="0" xfId="12" applyNumberFormat="1" applyFont="1" applyFill="1" applyBorder="1" applyAlignment="1">
      <alignment horizontal="center" vertical="center"/>
    </xf>
    <xf numFmtId="0" fontId="31" fillId="32" borderId="0" xfId="0" applyFont="1" applyFill="1" applyBorder="1" applyAlignment="1">
      <alignment horizontal="center" vertical="center" wrapText="1"/>
    </xf>
    <xf numFmtId="0" fontId="33"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0" fillId="32" borderId="0" xfId="0" applyFill="1"/>
    <xf numFmtId="0" fontId="118" fillId="32" borderId="0" xfId="0" applyFont="1" applyFill="1" applyAlignment="1">
      <alignment horizontal="center" vertical="center"/>
    </xf>
    <xf numFmtId="0" fontId="39" fillId="32" borderId="0" xfId="0" applyFont="1" applyFill="1" applyAlignment="1">
      <alignment horizontal="center" vertical="center" wrapText="1"/>
    </xf>
    <xf numFmtId="0" fontId="159" fillId="32" borderId="0" xfId="0" applyFont="1" applyFill="1" applyAlignment="1">
      <alignment horizontal="center" vertical="center"/>
    </xf>
    <xf numFmtId="0" fontId="161" fillId="32" borderId="0" xfId="0" applyFont="1" applyFill="1" applyAlignment="1">
      <alignment horizontal="center" vertical="center"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61" fillId="32" borderId="0" xfId="0" applyNumberFormat="1" applyFont="1" applyFill="1" applyBorder="1" applyAlignment="1">
      <alignment horizontal="center" vertical="center"/>
    </xf>
    <xf numFmtId="0" fontId="38" fillId="32" borderId="0" xfId="0" applyFont="1" applyFill="1" applyAlignment="1">
      <alignment horizontal="center" vertical="center" wrapText="1"/>
    </xf>
    <xf numFmtId="0" fontId="39" fillId="35" borderId="0" xfId="0" applyFont="1" applyFill="1" applyBorder="1" applyAlignment="1">
      <alignment horizontal="left" vertical="center" wrapText="1" indent="2"/>
    </xf>
    <xf numFmtId="3" fontId="39" fillId="35" borderId="0" xfId="0" applyNumberFormat="1" applyFont="1" applyFill="1" applyBorder="1" applyAlignment="1">
      <alignment horizontal="right" vertical="center" indent="2"/>
    </xf>
    <xf numFmtId="10" fontId="39" fillId="35" borderId="0" xfId="0" applyNumberFormat="1" applyFont="1" applyFill="1" applyBorder="1" applyAlignment="1">
      <alignment horizontal="right" vertical="center" indent="1"/>
    </xf>
    <xf numFmtId="0" fontId="121" fillId="0" borderId="0" xfId="0" applyFont="1" applyAlignment="1">
      <alignment vertical="top" wrapText="1"/>
    </xf>
    <xf numFmtId="181" fontId="118"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1" fillId="32" borderId="0" xfId="0" applyFont="1" applyFill="1" applyBorder="1" applyAlignment="1">
      <alignment horizontal="center" vertical="center" wrapText="1"/>
    </xf>
    <xf numFmtId="0" fontId="2" fillId="0" borderId="0" xfId="0" applyFont="1" applyFill="1" applyAlignment="1">
      <alignment vertical="center"/>
    </xf>
    <xf numFmtId="0" fontId="2" fillId="37" borderId="0" xfId="0" applyFont="1" applyFill="1" applyAlignment="1">
      <alignment vertical="center"/>
    </xf>
    <xf numFmtId="0" fontId="120" fillId="37" borderId="0" xfId="0" applyFont="1" applyFill="1" applyAlignment="1">
      <alignment vertical="center"/>
    </xf>
    <xf numFmtId="0" fontId="159" fillId="37" borderId="0" xfId="0" applyFont="1" applyFill="1" applyAlignment="1">
      <alignment vertical="center"/>
    </xf>
    <xf numFmtId="0" fontId="197" fillId="0" borderId="0" xfId="3" applyFont="1" applyFill="1" applyBorder="1" applyAlignment="1">
      <alignment horizontal="left" vertical="center"/>
    </xf>
    <xf numFmtId="0" fontId="198" fillId="0" borderId="0" xfId="0" applyFont="1" applyAlignment="1">
      <alignment vertical="center"/>
    </xf>
    <xf numFmtId="0" fontId="199" fillId="0" borderId="0" xfId="0" applyFont="1"/>
    <xf numFmtId="0" fontId="118" fillId="0" borderId="0" xfId="0" applyFont="1" applyAlignment="1">
      <alignment vertical="center"/>
    </xf>
    <xf numFmtId="0" fontId="118" fillId="0" borderId="0" xfId="0" applyFont="1"/>
    <xf numFmtId="0" fontId="118" fillId="37" borderId="0" xfId="0" applyFont="1" applyFill="1" applyBorder="1" applyAlignment="1">
      <alignment horizontal="center" vertical="center" wrapText="1"/>
    </xf>
    <xf numFmtId="14" fontId="2" fillId="0" borderId="0" xfId="0" applyNumberFormat="1" applyFont="1" applyBorder="1"/>
    <xf numFmtId="0" fontId="2" fillId="0" borderId="0" xfId="0" applyFont="1" applyBorder="1"/>
    <xf numFmtId="3" fontId="2" fillId="0" borderId="0" xfId="0" applyNumberFormat="1" applyFont="1" applyBorder="1"/>
    <xf numFmtId="0" fontId="201" fillId="0" borderId="0" xfId="0" applyFont="1"/>
    <xf numFmtId="10" fontId="40" fillId="39" borderId="0" xfId="1" applyNumberFormat="1" applyFont="1" applyFill="1" applyBorder="1" applyAlignment="1" applyProtection="1">
      <alignment horizontal="right" vertical="center" indent="3"/>
      <protection hidden="1"/>
    </xf>
    <xf numFmtId="10" fontId="73" fillId="38" borderId="0" xfId="1" applyNumberFormat="1" applyFont="1" applyFill="1" applyBorder="1" applyAlignment="1">
      <alignment horizontal="right" vertical="center" indent="3"/>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6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0" fillId="0" borderId="0" xfId="0" applyFont="1" applyFill="1" applyAlignment="1">
      <alignment vertical="center" wrapText="1"/>
    </xf>
    <xf numFmtId="168" fontId="11" fillId="0" borderId="0" xfId="0" applyNumberFormat="1" applyFont="1" applyFill="1" applyAlignment="1">
      <alignment horizontal="right" vertical="center" indent="1"/>
    </xf>
    <xf numFmtId="10" fontId="11" fillId="0" borderId="0" xfId="4" applyNumberFormat="1" applyFont="1" applyFill="1" applyAlignment="1">
      <alignment horizontal="right" vertical="center" wrapText="1" indent="1"/>
    </xf>
    <xf numFmtId="181" fontId="118"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wrapText="1"/>
    </xf>
    <xf numFmtId="3" fontId="33" fillId="0" borderId="0" xfId="0" applyNumberFormat="1" applyFont="1" applyFill="1" applyBorder="1" applyAlignment="1">
      <alignment vertical="center" wrapText="1"/>
    </xf>
    <xf numFmtId="3" fontId="40" fillId="3" borderId="0" xfId="1" applyNumberFormat="1" applyFont="1" applyFill="1" applyBorder="1" applyAlignment="1">
      <alignment horizontal="center" vertical="center"/>
    </xf>
    <xf numFmtId="3" fontId="39" fillId="35" borderId="0" xfId="1" applyNumberFormat="1" applyFont="1" applyFill="1" applyBorder="1" applyAlignment="1">
      <alignment horizontal="left" vertical="center"/>
    </xf>
    <xf numFmtId="0" fontId="40" fillId="0" borderId="0" xfId="0" applyFont="1" applyFill="1" applyBorder="1" applyAlignment="1">
      <alignment vertical="center"/>
    </xf>
    <xf numFmtId="167" fontId="40" fillId="0" borderId="0" xfId="13" applyNumberFormat="1" applyFont="1" applyFill="1" applyBorder="1" applyAlignment="1">
      <alignment horizontal="center" vertical="center"/>
    </xf>
    <xf numFmtId="10" fontId="40" fillId="0" borderId="0" xfId="4" applyNumberFormat="1" applyFont="1" applyFill="1" applyBorder="1" applyAlignment="1">
      <alignment horizontal="center" vertical="center"/>
    </xf>
    <xf numFmtId="14" fontId="40" fillId="0" borderId="0" xfId="13" applyNumberFormat="1" applyFont="1" applyFill="1" applyBorder="1" applyAlignment="1">
      <alignment horizontal="right" vertical="center" wrapText="1"/>
    </xf>
    <xf numFmtId="0" fontId="154" fillId="32" borderId="0" xfId="0" applyFont="1" applyFill="1" applyAlignment="1"/>
    <xf numFmtId="0" fontId="126" fillId="0" borderId="0" xfId="0" applyFont="1" applyFill="1" applyAlignment="1">
      <alignment horizontal="right" vertical="center"/>
    </xf>
    <xf numFmtId="0" fontId="159" fillId="0" borderId="0" xfId="0" applyFont="1" applyFill="1" applyAlignment="1">
      <alignment horizontal="right" vertical="center"/>
    </xf>
    <xf numFmtId="0" fontId="156" fillId="0" borderId="0" xfId="0" applyFont="1" applyFill="1" applyAlignment="1">
      <alignment horizontal="right" vertical="center"/>
    </xf>
    <xf numFmtId="183" fontId="118" fillId="37" borderId="0" xfId="0" applyNumberFormat="1" applyFont="1" applyFill="1" applyBorder="1" applyAlignment="1">
      <alignment horizontal="center" vertical="center" wrapText="1"/>
    </xf>
    <xf numFmtId="0" fontId="121" fillId="0" borderId="0" xfId="3" applyFont="1" applyFill="1" applyBorder="1" applyAlignment="1">
      <alignment horizontal="center" vertical="center"/>
    </xf>
    <xf numFmtId="0" fontId="16" fillId="0" borderId="0" xfId="2" applyFill="1" applyAlignment="1" applyProtection="1">
      <alignment horizontal="left" vertical="center"/>
    </xf>
    <xf numFmtId="0" fontId="70" fillId="0" borderId="0" xfId="24" applyFont="1" applyAlignment="1">
      <alignment horizontal="left" vertical="center"/>
    </xf>
    <xf numFmtId="0" fontId="0" fillId="0" borderId="0" xfId="0" applyAlignment="1">
      <alignment horizontal="left"/>
    </xf>
    <xf numFmtId="0" fontId="203" fillId="37" borderId="0" xfId="0" applyFont="1" applyFill="1" applyAlignment="1">
      <alignment horizontal="center" vertical="center"/>
    </xf>
    <xf numFmtId="0" fontId="118" fillId="3" borderId="0" xfId="0" applyFont="1" applyFill="1" applyBorder="1" applyAlignment="1">
      <alignment vertical="center" wrapText="1"/>
    </xf>
    <xf numFmtId="0" fontId="31" fillId="27" borderId="0" xfId="3" applyFont="1" applyFill="1" applyBorder="1" applyAlignment="1">
      <alignment horizontal="center" vertical="center"/>
    </xf>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Border="1" applyAlignment="1" applyProtection="1"/>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Border="1" applyAlignment="1" applyProtection="1">
      <alignment horizontal="left" vertical="center"/>
    </xf>
    <xf numFmtId="0" fontId="32" fillId="0" borderId="0" xfId="0" applyFont="1" applyFill="1" applyBorder="1" applyAlignment="1">
      <alignment horizontal="center" vertical="center" wrapText="1"/>
    </xf>
    <xf numFmtId="0" fontId="135" fillId="32" borderId="0" xfId="0" applyFont="1" applyFill="1" applyBorder="1" applyAlignment="1">
      <alignment vertical="center"/>
    </xf>
    <xf numFmtId="181" fontId="121" fillId="32" borderId="0" xfId="0" applyNumberFormat="1" applyFont="1" applyFill="1" applyBorder="1" applyAlignment="1">
      <alignment horizontal="center" vertical="center"/>
    </xf>
    <xf numFmtId="181" fontId="121" fillId="32" borderId="0" xfId="0" applyNumberFormat="1" applyFont="1" applyFill="1" applyBorder="1" applyAlignment="1">
      <alignment horizontal="center" vertical="center" wrapText="1"/>
    </xf>
    <xf numFmtId="181" fontId="161" fillId="32" borderId="0" xfId="0" applyNumberFormat="1" applyFont="1" applyFill="1" applyBorder="1" applyAlignment="1">
      <alignment horizontal="center" vertical="center"/>
    </xf>
    <xf numFmtId="0" fontId="135" fillId="3" borderId="0" xfId="0" applyFont="1" applyFill="1" applyBorder="1" applyAlignment="1">
      <alignment vertical="center" wrapText="1"/>
    </xf>
    <xf numFmtId="3" fontId="135" fillId="3" borderId="0" xfId="0" applyNumberFormat="1" applyFont="1" applyFill="1" applyBorder="1" applyAlignment="1">
      <alignment horizontal="right" vertical="center" indent="1"/>
    </xf>
    <xf numFmtId="0" fontId="121" fillId="3" borderId="0" xfId="0" applyFont="1" applyFill="1" applyBorder="1" applyAlignment="1">
      <alignment vertical="center"/>
    </xf>
    <xf numFmtId="0" fontId="135" fillId="3" borderId="0" xfId="0" applyFont="1" applyFill="1" applyBorder="1" applyAlignment="1">
      <alignment horizontal="right" vertical="center" indent="1"/>
    </xf>
    <xf numFmtId="0" fontId="135" fillId="3" borderId="0" xfId="0" applyFont="1" applyFill="1" applyBorder="1" applyAlignment="1">
      <alignment horizontal="left" vertical="center" indent="1"/>
    </xf>
    <xf numFmtId="0" fontId="135" fillId="3" borderId="0" xfId="0" applyFont="1" applyFill="1" applyBorder="1" applyAlignment="1">
      <alignment horizontal="left" vertical="center" wrapText="1" indent="1"/>
    </xf>
    <xf numFmtId="0" fontId="121" fillId="35" borderId="0" xfId="0" applyFont="1" applyFill="1" applyBorder="1" applyAlignment="1">
      <alignment vertical="center"/>
    </xf>
    <xf numFmtId="3" fontId="121" fillId="35" borderId="0" xfId="0" applyNumberFormat="1" applyFont="1" applyFill="1" applyBorder="1" applyAlignment="1">
      <alignment horizontal="right" vertical="center" indent="1"/>
    </xf>
    <xf numFmtId="0" fontId="135" fillId="3" borderId="0" xfId="0" applyFont="1" applyFill="1" applyBorder="1" applyAlignment="1">
      <alignment horizontal="left" vertical="center" indent="2"/>
    </xf>
    <xf numFmtId="4" fontId="135"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4" fillId="0" borderId="0" xfId="0" applyNumberFormat="1" applyFont="1" applyFill="1" applyAlignment="1">
      <alignment vertical="top"/>
    </xf>
    <xf numFmtId="0" fontId="124" fillId="2" borderId="0" xfId="0" applyFont="1" applyFill="1" applyBorder="1" applyAlignment="1">
      <alignment vertical="distributed"/>
    </xf>
    <xf numFmtId="0" fontId="168" fillId="0" borderId="0" xfId="0" applyNumberFormat="1" applyFont="1" applyFill="1" applyBorder="1" applyAlignment="1">
      <alignment vertical="center"/>
    </xf>
    <xf numFmtId="0" fontId="93" fillId="0" borderId="0" xfId="0" applyFont="1" applyAlignment="1">
      <alignment vertical="top"/>
    </xf>
    <xf numFmtId="0" fontId="39" fillId="35" borderId="0" xfId="0" applyFont="1" applyFill="1" applyBorder="1" applyAlignment="1">
      <alignment horizontal="center" vertical="center" wrapText="1"/>
    </xf>
    <xf numFmtId="181" fontId="161" fillId="32" borderId="0" xfId="0" applyNumberFormat="1" applyFont="1" applyFill="1" applyBorder="1" applyAlignment="1">
      <alignment horizontal="center" vertical="center" wrapText="1"/>
    </xf>
    <xf numFmtId="181" fontId="159" fillId="32" borderId="0" xfId="0" applyNumberFormat="1" applyFont="1" applyFill="1" applyBorder="1" applyAlignment="1">
      <alignment horizontal="center" vertical="center" wrapText="1"/>
    </xf>
    <xf numFmtId="0" fontId="48" fillId="32" borderId="4" xfId="0" applyFont="1" applyFill="1" applyBorder="1" applyAlignment="1">
      <alignment horizontal="center" vertical="center" wrapText="1"/>
    </xf>
    <xf numFmtId="0" fontId="32" fillId="32" borderId="5" xfId="0" applyFont="1" applyFill="1" applyBorder="1" applyAlignment="1">
      <alignment horizontal="center" vertical="center"/>
    </xf>
    <xf numFmtId="0" fontId="32" fillId="32" borderId="8" xfId="0" applyFont="1" applyFill="1" applyBorder="1" applyAlignment="1">
      <alignment horizontal="center" vertical="center"/>
    </xf>
    <xf numFmtId="0" fontId="160" fillId="32" borderId="9" xfId="0" applyFont="1" applyFill="1" applyBorder="1" applyAlignment="1">
      <alignment horizontal="center" vertical="center" wrapText="1"/>
    </xf>
    <xf numFmtId="0" fontId="160" fillId="32" borderId="10" xfId="0" applyFont="1" applyFill="1" applyBorder="1" applyAlignment="1">
      <alignment horizontal="center" vertical="center"/>
    </xf>
    <xf numFmtId="0" fontId="160" fillId="32" borderId="11" xfId="0" applyFont="1" applyFill="1" applyBorder="1" applyAlignment="1">
      <alignment horizontal="center" vertical="center"/>
    </xf>
    <xf numFmtId="0" fontId="32" fillId="32" borderId="4" xfId="0" applyFont="1" applyFill="1" applyBorder="1" applyAlignment="1">
      <alignment horizontal="center" vertical="center"/>
    </xf>
    <xf numFmtId="0" fontId="32" fillId="32" borderId="5" xfId="0" applyFont="1" applyFill="1" applyBorder="1" applyAlignment="1">
      <alignment horizontal="center" vertical="center" wrapText="1"/>
    </xf>
    <xf numFmtId="0" fontId="32" fillId="32" borderId="8" xfId="0" applyFont="1" applyFill="1" applyBorder="1" applyAlignment="1">
      <alignment horizontal="center" vertical="center" wrapText="1"/>
    </xf>
    <xf numFmtId="0" fontId="160" fillId="32" borderId="9" xfId="0" applyFont="1" applyFill="1" applyBorder="1" applyAlignment="1">
      <alignment horizontal="center" vertical="center"/>
    </xf>
    <xf numFmtId="0" fontId="160" fillId="32" borderId="11" xfId="0" applyFont="1" applyFill="1" applyBorder="1" applyAlignment="1">
      <alignment horizontal="center" vertical="top" wrapText="1"/>
    </xf>
    <xf numFmtId="167" fontId="40" fillId="3" borderId="4" xfId="1" applyNumberFormat="1" applyFont="1" applyFill="1" applyBorder="1" applyAlignment="1">
      <alignment horizontal="center" vertical="center"/>
    </xf>
    <xf numFmtId="167" fontId="40" fillId="3" borderId="5" xfId="1" applyNumberFormat="1" applyFont="1" applyFill="1" applyBorder="1" applyAlignment="1">
      <alignment horizontal="left" vertical="center" indent="1"/>
    </xf>
    <xf numFmtId="167" fontId="40" fillId="3" borderId="5" xfId="1" applyNumberFormat="1" applyFont="1" applyFill="1" applyBorder="1" applyAlignment="1">
      <alignment horizontal="center" vertical="center"/>
    </xf>
    <xf numFmtId="169" fontId="40" fillId="3" borderId="8" xfId="1" applyNumberFormat="1" applyFont="1" applyFill="1" applyBorder="1" applyAlignment="1">
      <alignment horizontal="center" vertical="center" wrapText="1"/>
    </xf>
    <xf numFmtId="167" fontId="40" fillId="3" borderId="6" xfId="1" applyNumberFormat="1" applyFont="1" applyFill="1" applyBorder="1" applyAlignment="1">
      <alignment horizontal="center" vertical="center"/>
    </xf>
    <xf numFmtId="169" fontId="40" fillId="3" borderId="7" xfId="1" applyNumberFormat="1" applyFont="1" applyFill="1" applyBorder="1" applyAlignment="1">
      <alignment horizontal="center" vertical="center" wrapText="1"/>
    </xf>
    <xf numFmtId="167" fontId="73" fillId="32" borderId="6" xfId="1" applyNumberFormat="1" applyFont="1" applyFill="1" applyBorder="1" applyAlignment="1">
      <alignment horizontal="center" vertical="center"/>
    </xf>
    <xf numFmtId="169" fontId="73" fillId="32" borderId="7" xfId="1" applyNumberFormat="1" applyFont="1" applyFill="1" applyBorder="1" applyAlignment="1">
      <alignment horizontal="center" vertical="center" wrapText="1"/>
    </xf>
    <xf numFmtId="167" fontId="73" fillId="32" borderId="9" xfId="1" applyNumberFormat="1" applyFont="1" applyFill="1" applyBorder="1" applyAlignment="1">
      <alignment horizontal="center" vertical="center"/>
    </xf>
    <xf numFmtId="167" fontId="73" fillId="32" borderId="10" xfId="1" applyNumberFormat="1" applyFont="1" applyFill="1" applyBorder="1" applyAlignment="1">
      <alignment horizontal="left" vertical="center" indent="1"/>
    </xf>
    <xf numFmtId="167" fontId="73" fillId="32" borderId="10" xfId="1" applyNumberFormat="1" applyFont="1" applyFill="1" applyBorder="1" applyAlignment="1">
      <alignment horizontal="center" vertical="center"/>
    </xf>
    <xf numFmtId="169" fontId="73" fillId="32" borderId="11" xfId="1" applyNumberFormat="1" applyFont="1" applyFill="1" applyBorder="1" applyAlignment="1">
      <alignment horizontal="center" vertical="center" wrapText="1"/>
    </xf>
    <xf numFmtId="10" fontId="40" fillId="3" borderId="4" xfId="4" applyNumberFormat="1" applyFont="1" applyFill="1" applyBorder="1" applyAlignment="1">
      <alignment horizontal="center" vertical="center" wrapText="1"/>
    </xf>
    <xf numFmtId="10" fontId="40" fillId="4" borderId="5" xfId="1" applyNumberFormat="1" applyFont="1" applyFill="1" applyBorder="1" applyAlignment="1" applyProtection="1">
      <alignment horizontal="right" vertical="center" indent="3"/>
      <protection hidden="1"/>
    </xf>
    <xf numFmtId="10" fontId="40" fillId="4" borderId="8" xfId="1" applyNumberFormat="1" applyFont="1" applyFill="1" applyBorder="1" applyAlignment="1" applyProtection="1">
      <alignment horizontal="right" vertical="center" indent="3"/>
      <protection hidden="1"/>
    </xf>
    <xf numFmtId="10" fontId="40" fillId="3" borderId="6" xfId="4" applyNumberFormat="1" applyFont="1" applyFill="1" applyBorder="1" applyAlignment="1">
      <alignment horizontal="center" vertical="center" wrapText="1"/>
    </xf>
    <xf numFmtId="10" fontId="40" fillId="4" borderId="7" xfId="1" applyNumberFormat="1" applyFont="1" applyFill="1" applyBorder="1" applyAlignment="1" applyProtection="1">
      <alignment horizontal="right" vertical="center" indent="3"/>
      <protection hidden="1"/>
    </xf>
    <xf numFmtId="10" fontId="73" fillId="32" borderId="6" xfId="4" applyNumberFormat="1" applyFont="1" applyFill="1" applyBorder="1" applyAlignment="1">
      <alignment horizontal="center" vertical="center" wrapText="1"/>
    </xf>
    <xf numFmtId="10" fontId="40" fillId="4" borderId="7" xfId="4" applyNumberFormat="1" applyFont="1" applyFill="1" applyBorder="1" applyAlignment="1" applyProtection="1">
      <alignment horizontal="right" vertical="center" indent="3"/>
      <protection hidden="1"/>
    </xf>
    <xf numFmtId="10" fontId="73" fillId="32" borderId="9" xfId="4" applyNumberFormat="1" applyFont="1" applyFill="1" applyBorder="1" applyAlignment="1">
      <alignment horizontal="center" vertical="center" wrapText="1"/>
    </xf>
    <xf numFmtId="3" fontId="139" fillId="17" borderId="0" xfId="3" applyNumberFormat="1" applyFont="1" applyFill="1" applyBorder="1" applyAlignment="1">
      <alignment horizontal="right" vertical="center"/>
    </xf>
    <xf numFmtId="0" fontId="40" fillId="3" borderId="0" xfId="0" applyFont="1" applyFill="1" applyAlignment="1">
      <alignment horizontal="left" vertical="center" wrapText="1"/>
    </xf>
    <xf numFmtId="0" fontId="40" fillId="3" borderId="0" xfId="0" applyFont="1" applyFill="1" applyAlignment="1">
      <alignment horizontal="right" vertical="center"/>
    </xf>
    <xf numFmtId="0" fontId="40" fillId="3" borderId="0" xfId="0" applyFont="1" applyFill="1" applyAlignment="1">
      <alignment horizontal="left" vertical="center" indent="1"/>
    </xf>
    <xf numFmtId="0" fontId="40" fillId="3" borderId="0" xfId="0" applyFont="1" applyFill="1" applyAlignment="1">
      <alignment horizontal="left" vertical="center"/>
    </xf>
    <xf numFmtId="14" fontId="0" fillId="0" borderId="0" xfId="0" applyNumberFormat="1"/>
    <xf numFmtId="0" fontId="40" fillId="3" borderId="0" xfId="0" applyFont="1" applyFill="1" applyAlignment="1">
      <alignment horizontal="left" vertical="center" indent="2"/>
    </xf>
    <xf numFmtId="3" fontId="40" fillId="3" borderId="0" xfId="0" applyNumberFormat="1" applyFont="1" applyFill="1" applyAlignment="1">
      <alignment horizontal="right" vertical="center" indent="2"/>
    </xf>
    <xf numFmtId="3" fontId="40" fillId="3" borderId="0" xfId="1" applyNumberFormat="1" applyFont="1" applyFill="1" applyBorder="1" applyAlignment="1">
      <alignment horizontal="right" vertical="center" indent="2"/>
    </xf>
    <xf numFmtId="0" fontId="32" fillId="32" borderId="0" xfId="0" applyFont="1" applyFill="1" applyBorder="1" applyAlignment="1">
      <alignment horizontal="center" vertical="center" wrapText="1"/>
    </xf>
    <xf numFmtId="0" fontId="50" fillId="32" borderId="12" xfId="0" applyFont="1" applyFill="1" applyBorder="1" applyAlignment="1">
      <alignment horizontal="center" vertical="center" wrapText="1"/>
    </xf>
    <xf numFmtId="0" fontId="32" fillId="32" borderId="12" xfId="0" applyFont="1" applyFill="1" applyBorder="1" applyAlignment="1">
      <alignment horizontal="center" wrapText="1"/>
    </xf>
    <xf numFmtId="0" fontId="32" fillId="32" borderId="12" xfId="0" applyFont="1" applyFill="1" applyBorder="1" applyAlignment="1">
      <alignment horizontal="center" vertical="center" wrapText="1"/>
    </xf>
    <xf numFmtId="0" fontId="160" fillId="32" borderId="12" xfId="0" applyFont="1" applyFill="1" applyBorder="1" applyAlignment="1">
      <alignment horizontal="center" vertical="center" wrapText="1"/>
    </xf>
    <xf numFmtId="0" fontId="155" fillId="32" borderId="12" xfId="0" applyFont="1" applyFill="1" applyBorder="1" applyAlignment="1">
      <alignment horizontal="center" vertical="center" wrapText="1"/>
    </xf>
    <xf numFmtId="10" fontId="32" fillId="3" borderId="4" xfId="4" applyNumberFormat="1" applyFont="1" applyFill="1" applyBorder="1" applyAlignment="1" applyProtection="1">
      <alignment horizontal="center" vertical="center"/>
    </xf>
    <xf numFmtId="10" fontId="32" fillId="3" borderId="6" xfId="4" applyNumberFormat="1" applyFont="1" applyFill="1" applyBorder="1" applyAlignment="1" applyProtection="1">
      <alignment horizontal="center" vertical="center"/>
    </xf>
    <xf numFmtId="10" fontId="32" fillId="3" borderId="8" xfId="4" applyNumberFormat="1" applyFont="1" applyFill="1" applyBorder="1" applyAlignment="1" applyProtection="1">
      <alignment horizontal="center" vertical="center"/>
    </xf>
    <xf numFmtId="10" fontId="32" fillId="3" borderId="7" xfId="4" applyNumberFormat="1" applyFont="1" applyFill="1" applyBorder="1" applyAlignment="1" applyProtection="1">
      <alignment horizontal="center" vertical="center"/>
    </xf>
    <xf numFmtId="14" fontId="31" fillId="19" borderId="10" xfId="3" applyNumberFormat="1" applyFont="1" applyFill="1" applyBorder="1" applyAlignment="1" applyProtection="1">
      <alignment horizontal="center" vertical="center" wrapText="1"/>
      <protection hidden="1"/>
    </xf>
    <xf numFmtId="0" fontId="32" fillId="19" borderId="10" xfId="3" applyFont="1" applyFill="1" applyBorder="1" applyAlignment="1">
      <alignment horizontal="center" vertical="center" wrapText="1"/>
    </xf>
    <xf numFmtId="0" fontId="41" fillId="19" borderId="10" xfId="0" applyFont="1" applyFill="1" applyBorder="1" applyAlignment="1" applyProtection="1">
      <alignment horizontal="center" vertical="center" wrapText="1" readingOrder="1"/>
      <protection locked="0"/>
    </xf>
    <xf numFmtId="0" fontId="32" fillId="19" borderId="10" xfId="0" applyFont="1" applyFill="1" applyBorder="1" applyAlignment="1" applyProtection="1">
      <alignment horizontal="center" vertical="center" wrapText="1" readingOrder="1"/>
      <protection locked="0"/>
    </xf>
    <xf numFmtId="0" fontId="219" fillId="0" borderId="0" xfId="0" applyFont="1" applyAlignment="1">
      <alignment vertical="center"/>
    </xf>
    <xf numFmtId="10" fontId="73" fillId="32" borderId="0" xfId="4" applyNumberFormat="1" applyFont="1" applyFill="1" applyBorder="1" applyAlignment="1">
      <alignment horizontal="right" vertical="center" wrapText="1" indent="3"/>
    </xf>
    <xf numFmtId="10" fontId="73" fillId="32" borderId="7" xfId="4" applyNumberFormat="1" applyFont="1" applyFill="1" applyBorder="1" applyAlignment="1">
      <alignment horizontal="right" vertical="center" wrapText="1" indent="3"/>
    </xf>
    <xf numFmtId="10" fontId="73" fillId="32" borderId="11" xfId="4" applyNumberFormat="1" applyFont="1" applyFill="1" applyBorder="1" applyAlignment="1">
      <alignment horizontal="right" vertical="center" wrapText="1" indent="3"/>
    </xf>
    <xf numFmtId="10" fontId="73" fillId="32" borderId="10" xfId="4" applyNumberFormat="1" applyFont="1" applyFill="1" applyBorder="1" applyAlignment="1">
      <alignment horizontal="right" vertical="center" wrapText="1" indent="3"/>
    </xf>
    <xf numFmtId="10" fontId="40" fillId="3" borderId="0" xfId="4" applyNumberFormat="1" applyFont="1" applyFill="1" applyBorder="1" applyAlignment="1">
      <alignment horizontal="right" vertical="center" indent="2"/>
    </xf>
    <xf numFmtId="10" fontId="39" fillId="35" borderId="0" xfId="4" applyNumberFormat="1" applyFont="1" applyFill="1" applyBorder="1" applyAlignment="1">
      <alignment horizontal="right" vertical="center" indent="2"/>
    </xf>
    <xf numFmtId="0" fontId="135" fillId="0" borderId="0" xfId="0" applyFont="1" applyAlignment="1">
      <alignment vertical="center"/>
    </xf>
    <xf numFmtId="0" fontId="121" fillId="20" borderId="0" xfId="0" applyFont="1" applyFill="1" applyAlignment="1">
      <alignment horizontal="center" vertical="center" wrapText="1"/>
    </xf>
    <xf numFmtId="3" fontId="135" fillId="3" borderId="0" xfId="0" applyNumberFormat="1" applyFont="1" applyFill="1" applyAlignment="1">
      <alignment horizontal="right" vertical="center" indent="1"/>
    </xf>
    <xf numFmtId="14" fontId="135" fillId="3" borderId="0" xfId="0" applyNumberFormat="1" applyFont="1" applyFill="1" applyAlignment="1">
      <alignment horizontal="right" vertical="center" indent="1"/>
    </xf>
    <xf numFmtId="0" fontId="121" fillId="10" borderId="0" xfId="0" applyFont="1" applyFill="1" applyAlignment="1">
      <alignment horizontal="center" vertical="center" wrapText="1"/>
    </xf>
    <xf numFmtId="0" fontId="224" fillId="0" borderId="0" xfId="2" applyFont="1" applyFill="1" applyAlignment="1" applyProtection="1">
      <alignment horizontal="left" vertical="center"/>
    </xf>
    <xf numFmtId="0" fontId="225" fillId="0" borderId="0" xfId="2" applyFont="1" applyFill="1" applyAlignment="1" applyProtection="1">
      <alignment horizontal="left" vertical="center"/>
    </xf>
    <xf numFmtId="0" fontId="223" fillId="0" borderId="0" xfId="2" applyFont="1" applyFill="1" applyBorder="1" applyAlignment="1" applyProtection="1">
      <alignment horizontal="left" vertical="center"/>
    </xf>
    <xf numFmtId="0" fontId="228" fillId="0" borderId="0" xfId="0" applyFont="1" applyAlignment="1">
      <alignment horizontal="left" vertical="center"/>
    </xf>
    <xf numFmtId="0" fontId="39" fillId="12" borderId="0" xfId="3" applyFont="1" applyFill="1" applyBorder="1" applyAlignment="1">
      <alignment horizontal="center" vertical="center"/>
    </xf>
    <xf numFmtId="10" fontId="135" fillId="3" borderId="0" xfId="0" applyNumberFormat="1" applyFont="1" applyFill="1" applyAlignment="1">
      <alignment vertical="center"/>
    </xf>
    <xf numFmtId="174" fontId="89" fillId="3" borderId="0" xfId="21" applyNumberFormat="1" applyFont="1" applyFill="1" applyAlignment="1">
      <alignment vertical="center"/>
    </xf>
    <xf numFmtId="175" fontId="89" fillId="3" borderId="0" xfId="0" applyNumberFormat="1" applyFont="1" applyFill="1" applyBorder="1" applyAlignment="1">
      <alignment vertical="center"/>
    </xf>
    <xf numFmtId="0" fontId="230" fillId="3" borderId="0" xfId="20" applyFont="1" applyFill="1" applyBorder="1" applyAlignment="1">
      <alignment horizontal="left" vertical="center" wrapText="1"/>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18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8" fillId="3" borderId="0" xfId="0" applyFont="1" applyFill="1" applyBorder="1" applyAlignment="1">
      <alignment horizontal="left" vertical="center" wrapText="1" indent="1"/>
    </xf>
    <xf numFmtId="0" fontId="159" fillId="3" borderId="0" xfId="0" applyFont="1" applyFill="1" applyBorder="1" applyAlignment="1">
      <alignment horizontal="left" vertical="center" wrapText="1" indent="1"/>
    </xf>
    <xf numFmtId="0" fontId="115" fillId="3" borderId="0" xfId="0" applyFont="1" applyFill="1" applyBorder="1" applyAlignment="1">
      <alignment horizontal="center" vertical="center"/>
    </xf>
    <xf numFmtId="0" fontId="158" fillId="3" borderId="0" xfId="0" applyFont="1" applyFill="1" applyBorder="1" applyAlignment="1">
      <alignment horizontal="center" vertical="center"/>
    </xf>
    <xf numFmtId="0" fontId="2" fillId="3" borderId="0" xfId="0" applyFont="1" applyFill="1" applyBorder="1" applyAlignment="1">
      <alignment horizontal="center" vertical="center" wrapText="1"/>
    </xf>
    <xf numFmtId="0" fontId="116" fillId="3" borderId="0" xfId="0" applyFont="1" applyFill="1" applyBorder="1" applyAlignment="1">
      <alignment horizontal="center" vertical="center" wrapText="1"/>
    </xf>
    <xf numFmtId="0" fontId="117" fillId="3" borderId="0" xfId="0" applyFont="1" applyFill="1" applyBorder="1" applyAlignment="1">
      <alignment horizontal="center" vertical="center"/>
    </xf>
    <xf numFmtId="0" fontId="115" fillId="3" borderId="0" xfId="0" applyFont="1" applyFill="1" applyBorder="1" applyAlignment="1">
      <alignment horizontal="center" vertical="center" wrapText="1"/>
    </xf>
    <xf numFmtId="0" fontId="186"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9" fillId="35" borderId="0" xfId="0" applyNumberFormat="1" applyFont="1" applyFill="1" applyBorder="1" applyAlignment="1">
      <alignment horizontal="center" vertical="center"/>
    </xf>
    <xf numFmtId="3" fontId="99" fillId="35" borderId="0" xfId="0" applyNumberFormat="1" applyFont="1" applyFill="1" applyBorder="1" applyAlignment="1">
      <alignment horizontal="center" vertical="center"/>
    </xf>
    <xf numFmtId="0" fontId="137"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0" fontId="97" fillId="32" borderId="0" xfId="0" applyFont="1" applyFill="1" applyBorder="1" applyAlignment="1">
      <alignment horizontal="center" vertical="center" wrapText="1"/>
    </xf>
    <xf numFmtId="0" fontId="143"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33" fillId="9"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168" fillId="0" borderId="0" xfId="0" applyFont="1" applyFill="1" applyBorder="1" applyAlignment="1">
      <alignment horizontal="left" vertical="center" wrapText="1"/>
    </xf>
    <xf numFmtId="0" fontId="44" fillId="0" borderId="0" xfId="0" applyFont="1" applyFill="1" applyBorder="1" applyAlignment="1">
      <alignment horizontal="center" vertical="center" wrapText="1"/>
    </xf>
    <xf numFmtId="182" fontId="40" fillId="32" borderId="0" xfId="27" applyNumberFormat="1" applyFont="1" applyFill="1" applyBorder="1" applyAlignment="1" applyProtection="1">
      <alignment horizontal="center" vertical="center" wrapText="1"/>
      <protection locked="0"/>
    </xf>
    <xf numFmtId="182"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4" fillId="2" borderId="0" xfId="0" applyFont="1" applyFill="1" applyBorder="1" applyAlignment="1">
      <alignment horizontal="left" vertical="top" wrapText="1"/>
    </xf>
    <xf numFmtId="0" fontId="168"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2" fillId="32" borderId="0" xfId="0" applyFont="1" applyFill="1" applyBorder="1" applyAlignment="1">
      <alignment horizontal="center" vertical="center" wrapText="1"/>
    </xf>
    <xf numFmtId="0" fontId="160" fillId="32" borderId="0" xfId="0" applyFont="1" applyFill="1" applyBorder="1" applyAlignment="1">
      <alignment horizontal="center" vertical="center"/>
    </xf>
    <xf numFmtId="0" fontId="16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31" fillId="32" borderId="1" xfId="0" applyFont="1" applyFill="1" applyBorder="1" applyAlignment="1">
      <alignment horizontal="center" vertical="center" wrapText="1"/>
    </xf>
    <xf numFmtId="0" fontId="31" fillId="32" borderId="2" xfId="0" applyFont="1" applyFill="1" applyBorder="1" applyAlignment="1">
      <alignment horizontal="center" vertical="center" wrapText="1"/>
    </xf>
    <xf numFmtId="0" fontId="31" fillId="32" borderId="3" xfId="0" applyFont="1" applyFill="1" applyBorder="1" applyAlignment="1">
      <alignment horizontal="center" vertical="center" wrapText="1"/>
    </xf>
    <xf numFmtId="0" fontId="125" fillId="0" borderId="0" xfId="0" applyFont="1" applyFill="1" applyBorder="1" applyAlignment="1">
      <alignment horizontal="justify" vertical="top" wrapText="1"/>
    </xf>
    <xf numFmtId="0" fontId="173" fillId="0" borderId="0" xfId="0" applyFont="1" applyFill="1" applyBorder="1" applyAlignment="1">
      <alignment horizontal="justify" vertical="top" wrapText="1"/>
    </xf>
    <xf numFmtId="0" fontId="39" fillId="32" borderId="0" xfId="0" applyFont="1" applyFill="1" applyBorder="1" applyAlignment="1">
      <alignment horizontal="center" vertical="center" wrapText="1"/>
    </xf>
    <xf numFmtId="0" fontId="31"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168" fillId="0" borderId="0" xfId="0" applyFont="1" applyFill="1" applyAlignment="1">
      <alignment horizontal="justify" vertical="top" wrapText="1"/>
    </xf>
    <xf numFmtId="0" fontId="169" fillId="0" borderId="0" xfId="0" applyFont="1" applyAlignment="1">
      <alignment horizontal="justify" vertical="top" wrapText="1"/>
    </xf>
    <xf numFmtId="0" fontId="33" fillId="0" borderId="0" xfId="0" applyFont="1" applyFill="1" applyAlignment="1">
      <alignment horizontal="justify" vertical="top" wrapText="1"/>
    </xf>
    <xf numFmtId="0" fontId="0" fillId="0" borderId="0" xfId="0" applyAlignment="1">
      <alignment horizontal="justify" vertical="top" wrapText="1"/>
    </xf>
    <xf numFmtId="0" fontId="169" fillId="0" borderId="0" xfId="0" applyFont="1" applyFill="1" applyAlignment="1">
      <alignment horizontal="justify" vertical="top" wrapText="1"/>
    </xf>
    <xf numFmtId="0" fontId="124" fillId="0" borderId="0" xfId="0" applyNumberFormat="1" applyFont="1" applyFill="1" applyAlignment="1">
      <alignment horizontal="left" vertical="top"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9" fillId="32" borderId="0" xfId="0" applyFont="1" applyFill="1" applyAlignment="1">
      <alignment horizontal="center" vertical="center"/>
    </xf>
    <xf numFmtId="14" fontId="16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154" fillId="32" borderId="0" xfId="0" applyFont="1" applyFill="1" applyAlignment="1">
      <alignment horizontal="center"/>
    </xf>
    <xf numFmtId="0" fontId="40" fillId="3" borderId="0" xfId="0" applyFont="1" applyFill="1" applyAlignment="1">
      <alignment horizontal="left" vertical="center" wrapText="1"/>
    </xf>
    <xf numFmtId="0" fontId="32" fillId="0" borderId="0" xfId="0" applyFont="1" applyFill="1" applyAlignment="1">
      <alignment horizontal="center" vertical="center" wrapText="1"/>
    </xf>
    <xf numFmtId="0" fontId="0" fillId="0" borderId="0" xfId="0" applyFill="1" applyAlignment="1">
      <alignment horizontal="center" vertical="center"/>
    </xf>
    <xf numFmtId="0" fontId="118" fillId="32" borderId="0" xfId="0" applyFont="1" applyFill="1" applyAlignment="1">
      <alignment horizontal="center" vertical="center" wrapText="1"/>
    </xf>
    <xf numFmtId="0" fontId="0" fillId="32" borderId="0" xfId="0" applyFill="1" applyAlignment="1">
      <alignment horizontal="center"/>
    </xf>
    <xf numFmtId="0" fontId="31"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0" fontId="0" fillId="0" borderId="0" xfId="0" applyFill="1" applyAlignment="1">
      <alignment wrapText="1"/>
    </xf>
    <xf numFmtId="0" fontId="39" fillId="32" borderId="12" xfId="0" applyFont="1" applyFill="1" applyBorder="1" applyAlignment="1">
      <alignment horizontal="center" vertical="center" wrapText="1"/>
    </xf>
    <xf numFmtId="0" fontId="70" fillId="0" borderId="0" xfId="24" applyFont="1" applyAlignment="1">
      <alignment horizontal="left" vertical="center" wrapText="1"/>
    </xf>
    <xf numFmtId="0" fontId="174" fillId="0" borderId="0" xfId="24" applyFont="1" applyAlignment="1">
      <alignment horizontal="left" vertical="center" wrapText="1"/>
    </xf>
    <xf numFmtId="0" fontId="70" fillId="0" borderId="0" xfId="24" applyFont="1" applyAlignment="1">
      <alignment horizontal="right" vertical="center" wrapText="1"/>
    </xf>
    <xf numFmtId="0" fontId="50" fillId="0" borderId="0" xfId="0" applyFont="1" applyAlignment="1">
      <alignment horizontal="right"/>
    </xf>
    <xf numFmtId="0" fontId="0" fillId="0" borderId="0" xfId="0" applyAlignment="1"/>
    <xf numFmtId="0" fontId="39" fillId="12" borderId="0" xfId="3" applyFont="1" applyFill="1" applyBorder="1" applyAlignment="1">
      <alignment horizontal="center" vertical="center" wrapText="1"/>
    </xf>
    <xf numFmtId="0" fontId="14"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39" fillId="15" borderId="0" xfId="3" applyNumberFormat="1" applyFont="1" applyFill="1" applyBorder="1" applyAlignment="1">
      <alignment horizontal="center" vertical="center"/>
    </xf>
    <xf numFmtId="0" fontId="39" fillId="12" borderId="0" xfId="3" applyFont="1" applyFill="1" applyBorder="1" applyAlignment="1">
      <alignment horizontal="center" vertical="center"/>
    </xf>
    <xf numFmtId="0" fontId="118" fillId="16" borderId="1" xfId="3" applyFont="1" applyFill="1" applyBorder="1" applyAlignment="1">
      <alignment horizontal="center" vertical="center" wrapText="1"/>
    </xf>
    <xf numFmtId="0" fontId="118" fillId="16" borderId="2" xfId="3" applyFont="1" applyFill="1" applyBorder="1" applyAlignment="1">
      <alignment horizontal="center" vertical="center" wrapText="1"/>
    </xf>
    <xf numFmtId="0" fontId="118" fillId="16" borderId="3" xfId="3" applyFont="1" applyFill="1" applyBorder="1" applyAlignment="1">
      <alignment horizontal="center" vertical="center" wrapText="1"/>
    </xf>
    <xf numFmtId="0" fontId="121" fillId="0" borderId="0" xfId="0" applyFont="1" applyAlignment="1">
      <alignment horizontal="left" vertical="top" wrapText="1"/>
    </xf>
    <xf numFmtId="0" fontId="39" fillId="11" borderId="0" xfId="0" applyFont="1" applyFill="1" applyBorder="1" applyAlignment="1">
      <alignment horizontal="center"/>
    </xf>
    <xf numFmtId="0" fontId="70" fillId="0" borderId="0" xfId="0" applyFont="1" applyBorder="1" applyAlignment="1">
      <alignment horizontal="center" vertical="center"/>
    </xf>
    <xf numFmtId="0" fontId="16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72" fillId="0" borderId="0" xfId="0" applyFont="1" applyAlignment="1">
      <alignment horizontal="left" vertical="center" wrapText="1"/>
    </xf>
    <xf numFmtId="0" fontId="172" fillId="0" borderId="0" xfId="0" applyFont="1" applyAlignment="1">
      <alignment horizontal="left" vertical="top" wrapText="1"/>
    </xf>
    <xf numFmtId="0" fontId="78"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20" fillId="19" borderId="0"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10"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10" borderId="0" xfId="28" applyFont="1" applyFill="1" applyBorder="1" applyAlignment="1">
      <alignment horizontal="center" vertical="center" wrapText="1"/>
    </xf>
    <xf numFmtId="0" fontId="32" fillId="10" borderId="0" xfId="0" applyFont="1" applyFill="1" applyAlignment="1">
      <alignment horizontal="center" vertical="center" wrapText="1"/>
    </xf>
    <xf numFmtId="0" fontId="32" fillId="0" borderId="0" xfId="3" applyFont="1" applyFill="1" applyBorder="1" applyAlignment="1">
      <alignment horizontal="center" vertical="center" wrapText="1"/>
    </xf>
  </cellXfs>
  <cellStyles count="32">
    <cellStyle name="Comma" xfId="1" builtinId="3"/>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Percent" xfId="4" builtinId="5"/>
    <cellStyle name="Percent 2" xfId="30"/>
  </cellStyles>
  <dxfs count="0"/>
  <tableStyles count="0" defaultTableStyle="TableStyleMedium2" defaultPivotStyle="PivotStyleMedium9"/>
  <colors>
    <mruColors>
      <color rgb="FFFF7C80"/>
      <color rgb="FFFFFF00"/>
      <color rgb="FF00CCFF"/>
      <color rgb="FF00FFFF"/>
      <color rgb="FF008000"/>
      <color rgb="FFF8F8F8"/>
      <color rgb="FFCCFFFF"/>
      <color rgb="FFCCFF99"/>
      <color rgb="FFCC9900"/>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vremeni%20i%20prolazni%20racun_NOV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anfanet@SSL\DavWWWRoot\s\SSRZ\D\DSR\PUBLIKACIJE\1%20Mjese&#269;ni%20izvje&#353;taj\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s>
    <sheetDataSet>
      <sheetData sheetId="0"/>
      <sheetData sheetId="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row>
        <row r="25">
          <cell r="A25" t="str">
            <v>POLICIJSKI ZDMF</v>
          </cell>
          <cell r="FM25">
            <v>0</v>
          </cell>
          <cell r="FN25">
            <v>0</v>
          </cell>
          <cell r="FO25">
            <v>0</v>
          </cell>
          <cell r="FP25">
            <v>0</v>
          </cell>
          <cell r="FQ25">
            <v>0</v>
          </cell>
          <cell r="FR25">
            <v>0</v>
          </cell>
          <cell r="FS25">
            <v>0</v>
          </cell>
          <cell r="FT25">
            <v>0</v>
          </cell>
          <cell r="FU25">
            <v>0</v>
          </cell>
        </row>
        <row r="26">
          <cell r="A26" t="str">
            <v>ZDMF FINE</v>
          </cell>
          <cell r="FP26">
            <v>0</v>
          </cell>
          <cell r="FQ26">
            <v>24411.75</v>
          </cell>
          <cell r="FR26">
            <v>44329.82</v>
          </cell>
          <cell r="FS26">
            <v>0</v>
          </cell>
          <cell r="FT26">
            <v>5188.7299999999996</v>
          </cell>
          <cell r="FU26">
            <v>5028.87</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0</v>
          </cell>
          <cell r="FV28">
            <v>0</v>
          </cell>
          <cell r="FW28">
            <v>0</v>
          </cell>
          <cell r="FX28">
            <v>0</v>
          </cell>
          <cell r="FY28">
            <v>0</v>
          </cell>
          <cell r="FZ28">
            <v>0</v>
          </cell>
          <cell r="GA28">
            <v>0</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t="e">
            <v>#DIV/0!</v>
          </cell>
          <cell r="FX31" t="e">
            <v>#DIV/0!</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t="e">
            <v>#DIV/0!</v>
          </cell>
          <cell r="FX32" t="e">
            <v>#DIV/0!</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t="e">
            <v>#DIV/0!</v>
          </cell>
          <cell r="FX33" t="e">
            <v>#DIV/0!</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-1</v>
          </cell>
          <cell r="FV34" t="e">
            <v>#DIV/0!</v>
          </cell>
          <cell r="FW34" t="e">
            <v>#DIV/0!</v>
          </cell>
          <cell r="FX34" t="e">
            <v>#DIV/0!</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-1</v>
          </cell>
          <cell r="FV35" t="e">
            <v>#DIV/0!</v>
          </cell>
          <cell r="FW35" t="e">
            <v>#DIV/0!</v>
          </cell>
          <cell r="FX35" t="e">
            <v>#DIV/0!</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-1</v>
          </cell>
          <cell r="FV36" t="e">
            <v>#DIV/0!</v>
          </cell>
          <cell r="FW36" t="e">
            <v>#DIV/0!</v>
          </cell>
          <cell r="FX36" t="e">
            <v>#DIV/0!</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v>
          </cell>
          <cell r="FV38" t="e">
            <v>#DIV/0!</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-1</v>
          </cell>
          <cell r="FV39" t="e">
            <v>#DIV/0!</v>
          </cell>
          <cell r="FW39" t="e">
            <v>#DIV/0!</v>
          </cell>
          <cell r="FX39" t="e">
            <v>#DIV/0!</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-1</v>
          </cell>
          <cell r="FV40" t="e">
            <v>#DIV/0!</v>
          </cell>
          <cell r="FW40" t="e">
            <v>#DIV/0!</v>
          </cell>
          <cell r="FX40" t="e">
            <v>#DIV/0!</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-1</v>
          </cell>
          <cell r="FV42" t="e">
            <v>#DIV/0!</v>
          </cell>
          <cell r="FW42" t="e">
            <v>#DIV/0!</v>
          </cell>
          <cell r="FX42" t="e">
            <v>#DIV/0!</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-1</v>
          </cell>
          <cell r="FV43" t="e">
            <v>#DIV/0!</v>
          </cell>
          <cell r="FW43" t="e">
            <v>#DIV/0!</v>
          </cell>
          <cell r="FX43" t="e">
            <v>#DIV/0!</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-1</v>
          </cell>
          <cell r="FV44" t="e">
            <v>#DIV/0!</v>
          </cell>
          <cell r="FW44" t="e">
            <v>#DIV/0!</v>
          </cell>
          <cell r="FX44" t="e">
            <v>#DIV/0!</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t="e">
            <v>#DIV/0!</v>
          </cell>
          <cell r="FW45" t="e">
            <v>#DIV/0!</v>
          </cell>
          <cell r="FX45" t="e">
            <v>#DIV/0!</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t="e">
            <v>#DIV/0!</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-1</v>
          </cell>
          <cell r="FV48" t="e">
            <v>#DIV/0!</v>
          </cell>
          <cell r="FW48" t="e">
            <v>#DIV/0!</v>
          </cell>
          <cell r="FX48" t="e">
            <v>#DIV/0!</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-1</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-1</v>
          </cell>
          <cell r="FV50" t="e">
            <v>#DIV/0!</v>
          </cell>
          <cell r="FW50" t="e">
            <v>#DIV/0!</v>
          </cell>
          <cell r="FX50" t="e">
            <v>#DIV/0!</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-1</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-1</v>
          </cell>
          <cell r="FV53" t="e">
            <v>#DIV/0!</v>
          </cell>
          <cell r="FW53" t="e">
            <v>#DIV/0!</v>
          </cell>
          <cell r="FX53" t="e">
            <v>#DIV/0!</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-1</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v>
          </cell>
          <cell r="FV57" t="e">
            <v>#DIV/0!</v>
          </cell>
          <cell r="FW57" t="e">
            <v>#DIV/0!</v>
          </cell>
          <cell r="FX57" t="e">
            <v>#DIV/0!</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3524546.5399999996</v>
          </cell>
          <cell r="FW60">
            <v>3524546.5399999996</v>
          </cell>
          <cell r="FX60">
            <v>3524546.5399999996</v>
          </cell>
          <cell r="FY60">
            <v>3524546.5399999996</v>
          </cell>
          <cell r="FZ60">
            <v>3524546.5399999996</v>
          </cell>
          <cell r="GA60">
            <v>3524546.5399999996</v>
          </cell>
          <cell r="GB60">
            <v>3524546.5399999996</v>
          </cell>
          <cell r="GC60">
            <v>3524546.5399999996</v>
          </cell>
          <cell r="GD60">
            <v>3524546.5399999996</v>
          </cell>
          <cell r="GE60">
            <v>3524546.5399999996</v>
          </cell>
          <cell r="GF60">
            <v>3524546.5399999996</v>
          </cell>
          <cell r="GG60">
            <v>3524546.5399999996</v>
          </cell>
          <cell r="GH60">
            <v>3524546.5399999996</v>
          </cell>
          <cell r="GI60">
            <v>3524546.5399999996</v>
          </cell>
          <cell r="GJ60">
            <v>3524546.5399999996</v>
          </cell>
          <cell r="GK60">
            <v>3524546.5399999996</v>
          </cell>
          <cell r="GL60">
            <v>3524546.5399999996</v>
          </cell>
          <cell r="GM60">
            <v>3524546.5399999996</v>
          </cell>
          <cell r="GN60">
            <v>3524546.5399999996</v>
          </cell>
          <cell r="GO60">
            <v>3524546.5399999996</v>
          </cell>
          <cell r="GP60">
            <v>3524546.5399999996</v>
          </cell>
          <cell r="GQ60">
            <v>3524546.5399999996</v>
          </cell>
          <cell r="GR60">
            <v>3524546.5399999996</v>
          </cell>
          <cell r="GS60">
            <v>3524546.5399999996</v>
          </cell>
          <cell r="GT60">
            <v>3524546.5399999996</v>
          </cell>
          <cell r="GU60">
            <v>3524546.5399999996</v>
          </cell>
          <cell r="GV60">
            <v>3524546.5399999996</v>
          </cell>
          <cell r="GW60">
            <v>3524546.5399999996</v>
          </cell>
          <cell r="GX60">
            <v>3524546.5399999996</v>
          </cell>
          <cell r="GY60">
            <v>3524546.5399999996</v>
          </cell>
          <cell r="GZ60">
            <v>3524546.5399999996</v>
          </cell>
          <cell r="HA60">
            <v>3524546.5399999996</v>
          </cell>
          <cell r="HB60">
            <v>3524546.5399999996</v>
          </cell>
          <cell r="HC60">
            <v>3524546.5399999996</v>
          </cell>
          <cell r="HD60">
            <v>3524546.5399999996</v>
          </cell>
          <cell r="HE60">
            <v>3524546.5399999996</v>
          </cell>
          <cell r="HF60">
            <v>3524546.5399999996</v>
          </cell>
          <cell r="HG60">
            <v>3524546.5399999996</v>
          </cell>
          <cell r="HH60">
            <v>3524546.5399999996</v>
          </cell>
          <cell r="HI60">
            <v>3524546.5399999996</v>
          </cell>
          <cell r="HJ60">
            <v>3524546.5399999996</v>
          </cell>
          <cell r="HK60">
            <v>3524546.5399999996</v>
          </cell>
          <cell r="HL60">
            <v>3524546.5399999996</v>
          </cell>
          <cell r="HM60">
            <v>3524546.5399999996</v>
          </cell>
          <cell r="HN60">
            <v>3524546.5399999996</v>
          </cell>
          <cell r="HO60">
            <v>3524546.5399999996</v>
          </cell>
          <cell r="HP60">
            <v>3524546.5399999996</v>
          </cell>
          <cell r="HQ60">
            <v>3524546.5399999996</v>
          </cell>
          <cell r="HR60">
            <v>3524546.5399999996</v>
          </cell>
          <cell r="HS60">
            <v>3524546.5399999996</v>
          </cell>
          <cell r="HT60">
            <v>3524546.5399999996</v>
          </cell>
          <cell r="HU60">
            <v>3524546.5399999996</v>
          </cell>
          <cell r="HV60">
            <v>3524546.5399999996</v>
          </cell>
          <cell r="HW60">
            <v>3524546.5399999996</v>
          </cell>
          <cell r="HX60">
            <v>3524546.5399999996</v>
          </cell>
          <cell r="HY60">
            <v>3524546.5399999996</v>
          </cell>
          <cell r="HZ60">
            <v>3524546.5399999996</v>
          </cell>
          <cell r="IA60">
            <v>3524546.5399999996</v>
          </cell>
          <cell r="IB60">
            <v>3524546.5399999996</v>
          </cell>
          <cell r="IC60">
            <v>3524546.5399999996</v>
          </cell>
          <cell r="ID60">
            <v>3524546.5399999996</v>
          </cell>
          <cell r="IE60">
            <v>3524546.5399999996</v>
          </cell>
          <cell r="IF60">
            <v>3524546.5399999996</v>
          </cell>
          <cell r="IG60">
            <v>3524546.5399999996</v>
          </cell>
          <cell r="IH60">
            <v>3524546.5399999996</v>
          </cell>
          <cell r="II60">
            <v>3524546.5399999996</v>
          </cell>
          <cell r="IJ60">
            <v>3524546.5399999996</v>
          </cell>
          <cell r="IK60">
            <v>3524546.5399999996</v>
          </cell>
          <cell r="IL60">
            <v>3524546.5399999996</v>
          </cell>
          <cell r="IM60">
            <v>3524546.5399999996</v>
          </cell>
          <cell r="IN60">
            <v>3524546.5399999996</v>
          </cell>
          <cell r="IO60">
            <v>3524546.5399999996</v>
          </cell>
          <cell r="IP60">
            <v>3524546.5399999996</v>
          </cell>
          <cell r="IQ60">
            <v>3524546.5399999996</v>
          </cell>
          <cell r="IR60">
            <v>3524546.5399999996</v>
          </cell>
          <cell r="IS60">
            <v>3524546.5399999996</v>
          </cell>
          <cell r="IT60">
            <v>3524546.5399999996</v>
          </cell>
          <cell r="IU60">
            <v>3524546.5399999996</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24518715.050000004</v>
          </cell>
          <cell r="FW61">
            <v>24518715.050000004</v>
          </cell>
          <cell r="FX61">
            <v>24518715.050000004</v>
          </cell>
          <cell r="FY61">
            <v>24518715.050000004</v>
          </cell>
          <cell r="FZ61">
            <v>24518715.050000004</v>
          </cell>
          <cell r="GA61">
            <v>24518715.050000004</v>
          </cell>
          <cell r="GB61">
            <v>24518715.050000004</v>
          </cell>
          <cell r="GC61">
            <v>24518715.050000004</v>
          </cell>
          <cell r="GD61">
            <v>24518715.050000004</v>
          </cell>
          <cell r="GE61">
            <v>24518715.050000004</v>
          </cell>
          <cell r="GF61">
            <v>24518715.050000004</v>
          </cell>
          <cell r="GG61">
            <v>24518715.050000004</v>
          </cell>
          <cell r="GH61">
            <v>24518715.050000004</v>
          </cell>
          <cell r="GI61">
            <v>24518715.050000004</v>
          </cell>
          <cell r="GJ61">
            <v>24518715.050000004</v>
          </cell>
          <cell r="GK61">
            <v>24518715.050000004</v>
          </cell>
          <cell r="GL61">
            <v>24518715.050000004</v>
          </cell>
          <cell r="GM61">
            <v>24518715.050000004</v>
          </cell>
          <cell r="GN61">
            <v>24518715.050000004</v>
          </cell>
          <cell r="GO61">
            <v>24518715.050000004</v>
          </cell>
          <cell r="GP61">
            <v>24518715.050000004</v>
          </cell>
          <cell r="GQ61">
            <v>24518715.050000004</v>
          </cell>
          <cell r="GR61">
            <v>24518715.050000004</v>
          </cell>
          <cell r="GS61">
            <v>24518715.050000004</v>
          </cell>
          <cell r="GT61">
            <v>24518715.050000004</v>
          </cell>
          <cell r="GU61">
            <v>24518715.050000004</v>
          </cell>
          <cell r="GV61">
            <v>24518715.050000004</v>
          </cell>
          <cell r="GW61">
            <v>24518715.050000004</v>
          </cell>
          <cell r="GX61">
            <v>24518715.050000004</v>
          </cell>
          <cell r="GY61">
            <v>24518715.050000004</v>
          </cell>
          <cell r="GZ61">
            <v>24518715.050000004</v>
          </cell>
          <cell r="HA61">
            <v>24518715.050000004</v>
          </cell>
          <cell r="HB61">
            <v>24518715.050000004</v>
          </cell>
          <cell r="HC61">
            <v>24518715.050000004</v>
          </cell>
          <cell r="HD61">
            <v>24518715.050000004</v>
          </cell>
          <cell r="HE61">
            <v>24518715.050000004</v>
          </cell>
          <cell r="HF61">
            <v>24518715.050000004</v>
          </cell>
          <cell r="HG61">
            <v>24518715.050000004</v>
          </cell>
          <cell r="HH61">
            <v>24518715.050000004</v>
          </cell>
          <cell r="HI61">
            <v>24518715.050000004</v>
          </cell>
          <cell r="HJ61">
            <v>24518715.050000004</v>
          </cell>
          <cell r="HK61">
            <v>24518715.050000004</v>
          </cell>
          <cell r="HL61">
            <v>24518715.050000004</v>
          </cell>
          <cell r="HM61">
            <v>24518715.050000004</v>
          </cell>
          <cell r="HN61">
            <v>24518715.050000004</v>
          </cell>
          <cell r="HO61">
            <v>24518715.050000004</v>
          </cell>
          <cell r="HP61">
            <v>24518715.050000004</v>
          </cell>
          <cell r="HQ61">
            <v>24518715.050000004</v>
          </cell>
          <cell r="HR61">
            <v>24518715.050000004</v>
          </cell>
          <cell r="HS61">
            <v>24518715.050000004</v>
          </cell>
          <cell r="HT61">
            <v>24518715.050000004</v>
          </cell>
          <cell r="HU61">
            <v>24518715.050000004</v>
          </cell>
          <cell r="HV61">
            <v>24518715.050000004</v>
          </cell>
          <cell r="HW61">
            <v>24518715.050000004</v>
          </cell>
          <cell r="HX61">
            <v>24518715.050000004</v>
          </cell>
          <cell r="HY61">
            <v>24518715.050000004</v>
          </cell>
          <cell r="HZ61">
            <v>24518715.050000004</v>
          </cell>
          <cell r="IA61">
            <v>24518715.050000004</v>
          </cell>
          <cell r="IB61">
            <v>24518715.050000004</v>
          </cell>
          <cell r="IC61">
            <v>24518715.050000004</v>
          </cell>
          <cell r="ID61">
            <v>24518715.050000004</v>
          </cell>
          <cell r="IE61">
            <v>24518715.050000004</v>
          </cell>
          <cell r="IF61">
            <v>24518715.050000004</v>
          </cell>
          <cell r="IG61">
            <v>24518715.050000004</v>
          </cell>
          <cell r="IH61">
            <v>24518715.050000004</v>
          </cell>
          <cell r="II61">
            <v>24518715.050000004</v>
          </cell>
          <cell r="IJ61">
            <v>24518715.050000004</v>
          </cell>
          <cell r="IK61">
            <v>24518715.050000004</v>
          </cell>
          <cell r="IL61">
            <v>24518715.050000004</v>
          </cell>
          <cell r="IM61">
            <v>24518715.050000004</v>
          </cell>
          <cell r="IN61">
            <v>24518715.050000004</v>
          </cell>
          <cell r="IO61">
            <v>24518715.050000004</v>
          </cell>
          <cell r="IP61">
            <v>24518715.050000004</v>
          </cell>
          <cell r="IQ61">
            <v>24518715.050000004</v>
          </cell>
          <cell r="IR61">
            <v>24518715.050000004</v>
          </cell>
          <cell r="IS61">
            <v>24518715.050000004</v>
          </cell>
          <cell r="IT61">
            <v>24518715.050000004</v>
          </cell>
          <cell r="IU61">
            <v>24518715.050000004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20693500.210000005</v>
          </cell>
          <cell r="FW62">
            <v>20693500.210000005</v>
          </cell>
          <cell r="FX62">
            <v>20693500.210000005</v>
          </cell>
          <cell r="FY62">
            <v>20693500.210000005</v>
          </cell>
          <cell r="FZ62">
            <v>20693500.210000005</v>
          </cell>
          <cell r="GA62">
            <v>20693500.210000005</v>
          </cell>
          <cell r="GB62">
            <v>20693500.210000005</v>
          </cell>
          <cell r="GC62">
            <v>20693500.210000005</v>
          </cell>
          <cell r="GD62">
            <v>20693500.210000005</v>
          </cell>
          <cell r="GE62">
            <v>20693500.210000005</v>
          </cell>
          <cell r="GF62">
            <v>20693500.210000005</v>
          </cell>
          <cell r="GG62">
            <v>20693500.210000005</v>
          </cell>
          <cell r="GH62">
            <v>20693500.210000005</v>
          </cell>
          <cell r="GI62">
            <v>20693500.210000005</v>
          </cell>
          <cell r="GJ62">
            <v>20693500.210000005</v>
          </cell>
          <cell r="GK62">
            <v>20693500.210000005</v>
          </cell>
          <cell r="GL62">
            <v>20693500.210000005</v>
          </cell>
          <cell r="GM62">
            <v>20693500.210000005</v>
          </cell>
          <cell r="GN62">
            <v>20693500.210000005</v>
          </cell>
          <cell r="GO62">
            <v>20693500.210000005</v>
          </cell>
          <cell r="GP62">
            <v>20693500.210000005</v>
          </cell>
          <cell r="GQ62">
            <v>20693500.210000005</v>
          </cell>
          <cell r="GR62">
            <v>20693500.210000005</v>
          </cell>
          <cell r="GS62">
            <v>20693500.210000005</v>
          </cell>
          <cell r="GT62">
            <v>20693500.210000005</v>
          </cell>
          <cell r="GU62">
            <v>20693500.210000005</v>
          </cell>
          <cell r="GV62">
            <v>20693500.210000005</v>
          </cell>
          <cell r="GW62">
            <v>20693500.210000005</v>
          </cell>
          <cell r="GX62">
            <v>20693500.210000005</v>
          </cell>
          <cell r="GY62">
            <v>20693500.210000005</v>
          </cell>
          <cell r="GZ62">
            <v>20693500.210000005</v>
          </cell>
          <cell r="HA62">
            <v>20693500.210000005</v>
          </cell>
          <cell r="HB62">
            <v>20693500.210000005</v>
          </cell>
          <cell r="HC62">
            <v>20693500.210000005</v>
          </cell>
          <cell r="HD62">
            <v>20693500.210000005</v>
          </cell>
          <cell r="HE62">
            <v>20693500.210000005</v>
          </cell>
          <cell r="HF62">
            <v>20693500.210000005</v>
          </cell>
          <cell r="HG62">
            <v>20693500.210000005</v>
          </cell>
          <cell r="HH62">
            <v>20693500.210000005</v>
          </cell>
          <cell r="HI62">
            <v>20693500.210000005</v>
          </cell>
          <cell r="HJ62">
            <v>20693500.210000005</v>
          </cell>
          <cell r="HK62">
            <v>20693500.210000005</v>
          </cell>
          <cell r="HL62">
            <v>20693500.210000005</v>
          </cell>
          <cell r="HM62">
            <v>20693500.210000005</v>
          </cell>
          <cell r="HN62">
            <v>20693500.210000005</v>
          </cell>
          <cell r="HO62">
            <v>20693500.210000005</v>
          </cell>
          <cell r="HP62">
            <v>20693500.210000005</v>
          </cell>
          <cell r="HQ62">
            <v>20693500.210000005</v>
          </cell>
          <cell r="HR62">
            <v>20693500.210000005</v>
          </cell>
          <cell r="HS62">
            <v>20693500.210000005</v>
          </cell>
          <cell r="HT62">
            <v>20693500.210000005</v>
          </cell>
          <cell r="HU62">
            <v>20693500.210000005</v>
          </cell>
          <cell r="HV62">
            <v>20693500.210000005</v>
          </cell>
          <cell r="HW62">
            <v>20693500.210000005</v>
          </cell>
          <cell r="HX62">
            <v>20693500.210000005</v>
          </cell>
          <cell r="HY62">
            <v>20693500.210000005</v>
          </cell>
          <cell r="HZ62">
            <v>20693500.210000005</v>
          </cell>
          <cell r="IA62">
            <v>20693500.210000005</v>
          </cell>
          <cell r="IB62">
            <v>20693500.210000005</v>
          </cell>
          <cell r="IC62">
            <v>20693500.210000005</v>
          </cell>
          <cell r="ID62">
            <v>20693500.210000005</v>
          </cell>
          <cell r="IE62">
            <v>20693500.210000005</v>
          </cell>
          <cell r="IF62">
            <v>20693500.210000005</v>
          </cell>
          <cell r="IG62">
            <v>20693500.210000005</v>
          </cell>
          <cell r="IH62">
            <v>20693500.210000005</v>
          </cell>
          <cell r="II62">
            <v>20693500.210000005</v>
          </cell>
          <cell r="IJ62">
            <v>20693500.210000005</v>
          </cell>
          <cell r="IK62">
            <v>20693500.210000005</v>
          </cell>
          <cell r="IL62">
            <v>20693500.210000005</v>
          </cell>
          <cell r="IM62">
            <v>20693500.210000005</v>
          </cell>
          <cell r="IN62">
            <v>20693500.210000005</v>
          </cell>
          <cell r="IO62">
            <v>20693500.210000005</v>
          </cell>
          <cell r="IP62">
            <v>20693500.210000005</v>
          </cell>
          <cell r="IQ62">
            <v>20693500.210000005</v>
          </cell>
          <cell r="IR62">
            <v>20693500.210000005</v>
          </cell>
          <cell r="IS62">
            <v>20693500.210000005</v>
          </cell>
          <cell r="IT62">
            <v>20693500.210000005</v>
          </cell>
          <cell r="IU62">
            <v>20693500.210000005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36218584.289999999</v>
          </cell>
          <cell r="FV63">
            <v>36218584.289999999</v>
          </cell>
          <cell r="FW63">
            <v>36218584.289999999</v>
          </cell>
          <cell r="FX63">
            <v>36218584.289999999</v>
          </cell>
          <cell r="FY63">
            <v>36218584.289999999</v>
          </cell>
          <cell r="FZ63">
            <v>36218584.289999999</v>
          </cell>
          <cell r="GA63">
            <v>36218584.289999999</v>
          </cell>
          <cell r="GB63">
            <v>36218584.289999999</v>
          </cell>
          <cell r="GC63">
            <v>36218584.289999999</v>
          </cell>
          <cell r="GD63">
            <v>36218584.289999999</v>
          </cell>
          <cell r="GE63">
            <v>36218584.289999999</v>
          </cell>
          <cell r="GF63">
            <v>36218584.289999999</v>
          </cell>
          <cell r="GG63">
            <v>36218584.289999999</v>
          </cell>
          <cell r="GH63">
            <v>36218584.289999999</v>
          </cell>
          <cell r="GI63">
            <v>36218584.289999999</v>
          </cell>
          <cell r="GJ63">
            <v>36218584.289999999</v>
          </cell>
          <cell r="GK63">
            <v>36218584.289999999</v>
          </cell>
          <cell r="GL63">
            <v>36218584.289999999</v>
          </cell>
          <cell r="GM63">
            <v>36218584.289999999</v>
          </cell>
          <cell r="GN63">
            <v>36218584.289999999</v>
          </cell>
          <cell r="GO63">
            <v>36218584.289999999</v>
          </cell>
          <cell r="GP63">
            <v>36218584.289999999</v>
          </cell>
          <cell r="GQ63">
            <v>36218584.289999999</v>
          </cell>
          <cell r="GR63">
            <v>36218584.289999999</v>
          </cell>
          <cell r="GS63">
            <v>36218584.289999999</v>
          </cell>
          <cell r="GT63">
            <v>36218584.289999999</v>
          </cell>
          <cell r="GU63">
            <v>36218584.289999999</v>
          </cell>
          <cell r="GV63">
            <v>36218584.289999999</v>
          </cell>
          <cell r="GW63">
            <v>36218584.289999999</v>
          </cell>
          <cell r="GX63">
            <v>36218584.289999999</v>
          </cell>
          <cell r="GY63">
            <v>36218584.289999999</v>
          </cell>
          <cell r="GZ63">
            <v>36218584.289999999</v>
          </cell>
          <cell r="HA63">
            <v>36218584.289999999</v>
          </cell>
          <cell r="HB63">
            <v>36218584.289999999</v>
          </cell>
          <cell r="HC63">
            <v>36218584.289999999</v>
          </cell>
          <cell r="HD63">
            <v>36218584.289999999</v>
          </cell>
          <cell r="HE63">
            <v>36218584.289999999</v>
          </cell>
          <cell r="HF63">
            <v>36218584.289999999</v>
          </cell>
          <cell r="HG63">
            <v>36218584.289999999</v>
          </cell>
          <cell r="HH63">
            <v>36218584.289999999</v>
          </cell>
          <cell r="HI63">
            <v>36218584.289999999</v>
          </cell>
          <cell r="HJ63">
            <v>36218584.289999999</v>
          </cell>
          <cell r="HK63">
            <v>36218584.289999999</v>
          </cell>
          <cell r="HL63">
            <v>36218584.289999999</v>
          </cell>
          <cell r="HM63">
            <v>36218584.289999999</v>
          </cell>
          <cell r="HN63">
            <v>36218584.289999999</v>
          </cell>
          <cell r="HO63">
            <v>36218584.289999999</v>
          </cell>
          <cell r="HP63">
            <v>36218584.289999999</v>
          </cell>
          <cell r="HQ63">
            <v>36218584.289999999</v>
          </cell>
          <cell r="HR63">
            <v>36218584.289999999</v>
          </cell>
          <cell r="HS63">
            <v>36218584.289999999</v>
          </cell>
          <cell r="HT63">
            <v>36218584.289999999</v>
          </cell>
          <cell r="HU63">
            <v>36218584.289999999</v>
          </cell>
          <cell r="HV63">
            <v>36218584.289999999</v>
          </cell>
          <cell r="HW63">
            <v>36218584.289999999</v>
          </cell>
          <cell r="HX63">
            <v>36218584.289999999</v>
          </cell>
          <cell r="HY63">
            <v>36218584.289999999</v>
          </cell>
          <cell r="HZ63">
            <v>36218584.289999999</v>
          </cell>
          <cell r="IA63">
            <v>36218584.289999999</v>
          </cell>
          <cell r="IB63">
            <v>36218584.289999999</v>
          </cell>
          <cell r="IC63">
            <v>36218584.289999999</v>
          </cell>
          <cell r="ID63">
            <v>36218584.289999999</v>
          </cell>
          <cell r="IE63">
            <v>36218584.289999999</v>
          </cell>
          <cell r="IF63">
            <v>36218584.289999999</v>
          </cell>
          <cell r="IG63">
            <v>36218584.289999999</v>
          </cell>
          <cell r="IH63">
            <v>36218584.289999999</v>
          </cell>
          <cell r="II63">
            <v>36218584.289999999</v>
          </cell>
          <cell r="IJ63">
            <v>36218584.289999999</v>
          </cell>
          <cell r="IK63">
            <v>36218584.289999999</v>
          </cell>
          <cell r="IL63">
            <v>36218584.289999999</v>
          </cell>
          <cell r="IM63">
            <v>36218584.289999999</v>
          </cell>
          <cell r="IN63">
            <v>36218584.289999999</v>
          </cell>
          <cell r="IO63">
            <v>36218584.289999999</v>
          </cell>
          <cell r="IP63">
            <v>36218584.289999999</v>
          </cell>
          <cell r="IQ63">
            <v>36218584.289999999</v>
          </cell>
          <cell r="IR63">
            <v>36218584.289999999</v>
          </cell>
          <cell r="IS63">
            <v>36218584.289999999</v>
          </cell>
          <cell r="IT63">
            <v>36218584.289999999</v>
          </cell>
          <cell r="IU63">
            <v>36218584.289999999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10287154.279999999</v>
          </cell>
          <cell r="FV64">
            <v>10287154.279999999</v>
          </cell>
          <cell r="FW64">
            <v>10287154.279999999</v>
          </cell>
          <cell r="FX64">
            <v>10287154.279999999</v>
          </cell>
          <cell r="FY64">
            <v>10287154.279999999</v>
          </cell>
          <cell r="FZ64">
            <v>10287154.279999999</v>
          </cell>
          <cell r="GA64">
            <v>10287154.279999999</v>
          </cell>
          <cell r="GB64">
            <v>10287154.279999999</v>
          </cell>
          <cell r="GC64">
            <v>10287154.279999999</v>
          </cell>
          <cell r="GD64">
            <v>10287154.279999999</v>
          </cell>
          <cell r="GE64">
            <v>10287154.279999999</v>
          </cell>
          <cell r="GF64">
            <v>10287154.279999999</v>
          </cell>
          <cell r="GG64">
            <v>10287154.279999999</v>
          </cell>
          <cell r="GH64">
            <v>10287154.279999999</v>
          </cell>
          <cell r="GI64">
            <v>10287154.279999999</v>
          </cell>
          <cell r="GJ64">
            <v>10287154.279999999</v>
          </cell>
          <cell r="GK64">
            <v>10287154.279999999</v>
          </cell>
          <cell r="GL64">
            <v>10287154.279999999</v>
          </cell>
          <cell r="GM64">
            <v>10287154.279999999</v>
          </cell>
          <cell r="GN64">
            <v>10287154.279999999</v>
          </cell>
          <cell r="GO64">
            <v>10287154.279999999</v>
          </cell>
          <cell r="GP64">
            <v>10287154.279999999</v>
          </cell>
          <cell r="GQ64">
            <v>10287154.279999999</v>
          </cell>
          <cell r="GR64">
            <v>10287154.279999999</v>
          </cell>
          <cell r="GS64">
            <v>10287154.279999999</v>
          </cell>
          <cell r="GT64">
            <v>10287154.279999999</v>
          </cell>
          <cell r="GU64">
            <v>10287154.279999999</v>
          </cell>
          <cell r="GV64">
            <v>10287154.279999999</v>
          </cell>
          <cell r="GW64">
            <v>10287154.279999999</v>
          </cell>
          <cell r="GX64">
            <v>10287154.279999999</v>
          </cell>
          <cell r="GY64">
            <v>10287154.279999999</v>
          </cell>
          <cell r="GZ64">
            <v>10287154.279999999</v>
          </cell>
          <cell r="HA64">
            <v>10287154.279999999</v>
          </cell>
          <cell r="HB64">
            <v>10287154.279999999</v>
          </cell>
          <cell r="HC64">
            <v>10287154.279999999</v>
          </cell>
          <cell r="HD64">
            <v>10287154.279999999</v>
          </cell>
          <cell r="HE64">
            <v>10287154.279999999</v>
          </cell>
          <cell r="HF64">
            <v>10287154.279999999</v>
          </cell>
          <cell r="HG64">
            <v>10287154.279999999</v>
          </cell>
          <cell r="HH64">
            <v>10287154.279999999</v>
          </cell>
          <cell r="HI64">
            <v>10287154.279999999</v>
          </cell>
          <cell r="HJ64">
            <v>10287154.279999999</v>
          </cell>
          <cell r="HK64">
            <v>10287154.279999999</v>
          </cell>
          <cell r="HL64">
            <v>10287154.279999999</v>
          </cell>
          <cell r="HM64">
            <v>10287154.279999999</v>
          </cell>
          <cell r="HN64">
            <v>10287154.279999999</v>
          </cell>
          <cell r="HO64">
            <v>10287154.279999999</v>
          </cell>
          <cell r="HP64">
            <v>10287154.279999999</v>
          </cell>
          <cell r="HQ64">
            <v>10287154.279999999</v>
          </cell>
          <cell r="HR64">
            <v>10287154.279999999</v>
          </cell>
          <cell r="HS64">
            <v>10287154.279999999</v>
          </cell>
          <cell r="HT64">
            <v>10287154.279999999</v>
          </cell>
          <cell r="HU64">
            <v>10287154.279999999</v>
          </cell>
          <cell r="HV64">
            <v>10287154.279999999</v>
          </cell>
          <cell r="HW64">
            <v>10287154.279999999</v>
          </cell>
          <cell r="HX64">
            <v>10287154.279999999</v>
          </cell>
          <cell r="HY64">
            <v>10287154.279999999</v>
          </cell>
          <cell r="HZ64">
            <v>10287154.279999999</v>
          </cell>
          <cell r="IA64">
            <v>10287154.279999999</v>
          </cell>
          <cell r="IB64">
            <v>10287154.279999999</v>
          </cell>
          <cell r="IC64">
            <v>10287154.279999999</v>
          </cell>
          <cell r="ID64">
            <v>10287154.279999999</v>
          </cell>
          <cell r="IE64">
            <v>10287154.279999999</v>
          </cell>
          <cell r="IF64">
            <v>10287154.279999999</v>
          </cell>
          <cell r="IG64">
            <v>10287154.279999999</v>
          </cell>
          <cell r="IH64">
            <v>10287154.279999999</v>
          </cell>
          <cell r="II64">
            <v>10287154.279999999</v>
          </cell>
          <cell r="IJ64">
            <v>10287154.279999999</v>
          </cell>
          <cell r="IK64">
            <v>10287154.279999999</v>
          </cell>
          <cell r="IL64">
            <v>10287154.279999999</v>
          </cell>
          <cell r="IM64">
            <v>10287154.279999999</v>
          </cell>
          <cell r="IN64">
            <v>10287154.279999999</v>
          </cell>
          <cell r="IO64">
            <v>10287154.279999999</v>
          </cell>
          <cell r="IP64">
            <v>10287154.279999999</v>
          </cell>
          <cell r="IQ64">
            <v>10287154.279999999</v>
          </cell>
          <cell r="IR64">
            <v>10287154.279999999</v>
          </cell>
          <cell r="IS64">
            <v>10287154.279999999</v>
          </cell>
          <cell r="IT64">
            <v>10287154.279999999</v>
          </cell>
          <cell r="IU64">
            <v>10287154.279999999</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8694522.1399999969</v>
          </cell>
          <cell r="FV65">
            <v>8694522.1399999969</v>
          </cell>
          <cell r="FW65">
            <v>8694522.1399999969</v>
          </cell>
          <cell r="FX65">
            <v>8694522.1399999969</v>
          </cell>
          <cell r="FY65">
            <v>8694522.1399999969</v>
          </cell>
          <cell r="FZ65">
            <v>8694522.1399999969</v>
          </cell>
          <cell r="GA65">
            <v>8694522.1399999969</v>
          </cell>
          <cell r="GB65">
            <v>8694522.1399999969</v>
          </cell>
          <cell r="GC65">
            <v>8694522.1399999969</v>
          </cell>
          <cell r="GD65">
            <v>8694522.1399999969</v>
          </cell>
          <cell r="GE65">
            <v>8694522.1399999969</v>
          </cell>
          <cell r="GF65">
            <v>8694522.1399999969</v>
          </cell>
          <cell r="GG65">
            <v>8694522.1399999969</v>
          </cell>
          <cell r="GH65">
            <v>8694522.1399999969</v>
          </cell>
          <cell r="GI65">
            <v>8694522.1399999969</v>
          </cell>
          <cell r="GJ65">
            <v>8694522.1399999969</v>
          </cell>
          <cell r="GK65">
            <v>8694522.1399999969</v>
          </cell>
          <cell r="GL65">
            <v>8694522.1399999969</v>
          </cell>
          <cell r="GM65">
            <v>8694522.1399999969</v>
          </cell>
          <cell r="GN65">
            <v>8694522.1399999969</v>
          </cell>
          <cell r="GO65">
            <v>8694522.1399999969</v>
          </cell>
          <cell r="GP65">
            <v>8694522.1399999969</v>
          </cell>
          <cell r="GQ65">
            <v>8694522.1399999969</v>
          </cell>
          <cell r="GR65">
            <v>8694522.1399999969</v>
          </cell>
          <cell r="GS65">
            <v>8694522.1399999969</v>
          </cell>
          <cell r="GT65">
            <v>8694522.1399999969</v>
          </cell>
          <cell r="GU65">
            <v>8694522.1399999969</v>
          </cell>
          <cell r="GV65">
            <v>8694522.1399999969</v>
          </cell>
          <cell r="GW65">
            <v>8694522.1399999969</v>
          </cell>
          <cell r="GX65">
            <v>8694522.1399999969</v>
          </cell>
          <cell r="GY65">
            <v>8694522.1399999969</v>
          </cell>
          <cell r="GZ65">
            <v>8694522.1399999969</v>
          </cell>
          <cell r="HA65">
            <v>8694522.1399999969</v>
          </cell>
          <cell r="HB65">
            <v>8694522.1399999969</v>
          </cell>
          <cell r="HC65">
            <v>8694522.1399999969</v>
          </cell>
          <cell r="HD65">
            <v>8694522.1399999969</v>
          </cell>
          <cell r="HE65">
            <v>8694522.1399999969</v>
          </cell>
          <cell r="HF65">
            <v>8694522.1399999969</v>
          </cell>
          <cell r="HG65">
            <v>8694522.1399999969</v>
          </cell>
          <cell r="HH65">
            <v>8694522.1399999969</v>
          </cell>
          <cell r="HI65">
            <v>8694522.1399999969</v>
          </cell>
          <cell r="HJ65">
            <v>8694522.1399999969</v>
          </cell>
          <cell r="HK65">
            <v>8694522.1399999969</v>
          </cell>
          <cell r="HL65">
            <v>8694522.1399999969</v>
          </cell>
          <cell r="HM65">
            <v>8694522.1399999969</v>
          </cell>
          <cell r="HN65">
            <v>8694522.1399999969</v>
          </cell>
          <cell r="HO65">
            <v>8694522.1399999969</v>
          </cell>
          <cell r="HP65">
            <v>8694522.1399999969</v>
          </cell>
          <cell r="HQ65">
            <v>8694522.1399999969</v>
          </cell>
          <cell r="HR65">
            <v>8694522.1399999969</v>
          </cell>
          <cell r="HS65">
            <v>8694522.1399999969</v>
          </cell>
          <cell r="HT65">
            <v>8694522.1399999969</v>
          </cell>
          <cell r="HU65">
            <v>8694522.1399999969</v>
          </cell>
          <cell r="HV65">
            <v>8694522.1399999969</v>
          </cell>
          <cell r="HW65">
            <v>8694522.1399999969</v>
          </cell>
          <cell r="HX65">
            <v>8694522.1399999969</v>
          </cell>
          <cell r="HY65">
            <v>8694522.1399999969</v>
          </cell>
          <cell r="HZ65">
            <v>8694522.1399999969</v>
          </cell>
          <cell r="IA65">
            <v>8694522.1399999969</v>
          </cell>
          <cell r="IB65">
            <v>8694522.1399999969</v>
          </cell>
          <cell r="IC65">
            <v>8694522.1399999969</v>
          </cell>
          <cell r="ID65">
            <v>8694522.1399999969</v>
          </cell>
          <cell r="IE65">
            <v>8694522.1399999969</v>
          </cell>
          <cell r="IF65">
            <v>8694522.1399999969</v>
          </cell>
          <cell r="IG65">
            <v>8694522.1399999969</v>
          </cell>
          <cell r="IH65">
            <v>8694522.1399999969</v>
          </cell>
          <cell r="II65">
            <v>8694522.1399999969</v>
          </cell>
          <cell r="IJ65">
            <v>8694522.1399999969</v>
          </cell>
          <cell r="IK65">
            <v>8694522.1399999969</v>
          </cell>
          <cell r="IL65">
            <v>8694522.1399999969</v>
          </cell>
          <cell r="IM65">
            <v>8694522.1399999969</v>
          </cell>
          <cell r="IN65">
            <v>8694522.1399999969</v>
          </cell>
          <cell r="IO65">
            <v>8694522.1399999969</v>
          </cell>
          <cell r="IP65">
            <v>8694522.1399999969</v>
          </cell>
          <cell r="IQ65">
            <v>8694522.1399999969</v>
          </cell>
          <cell r="IR65">
            <v>8694522.1399999969</v>
          </cell>
          <cell r="IS65">
            <v>8694522.1399999969</v>
          </cell>
          <cell r="IT65">
            <v>8694522.1399999969</v>
          </cell>
          <cell r="IU65">
            <v>8694522.1399999969</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17037453.060000006</v>
          </cell>
          <cell r="FV67">
            <v>17037453.060000006</v>
          </cell>
          <cell r="FW67">
            <v>17037453.060000006</v>
          </cell>
          <cell r="FX67">
            <v>17037453.060000006</v>
          </cell>
          <cell r="FY67">
            <v>17037453.060000006</v>
          </cell>
          <cell r="FZ67">
            <v>17037453.060000006</v>
          </cell>
          <cell r="GA67">
            <v>17037453.060000006</v>
          </cell>
          <cell r="GB67">
            <v>17037453.060000006</v>
          </cell>
          <cell r="GC67">
            <v>17037453.060000006</v>
          </cell>
          <cell r="GD67">
            <v>17037453.060000006</v>
          </cell>
          <cell r="GE67">
            <v>17037453.060000006</v>
          </cell>
          <cell r="GF67">
            <v>17037453.060000006</v>
          </cell>
          <cell r="GG67">
            <v>17037453.060000006</v>
          </cell>
          <cell r="GH67">
            <v>17037453.060000006</v>
          </cell>
          <cell r="GI67">
            <v>17037453.060000006</v>
          </cell>
          <cell r="GJ67">
            <v>17037453.060000006</v>
          </cell>
          <cell r="GK67">
            <v>17037453.060000006</v>
          </cell>
          <cell r="GL67">
            <v>17037453.060000006</v>
          </cell>
          <cell r="GM67">
            <v>17037453.060000006</v>
          </cell>
          <cell r="GN67">
            <v>17037453.060000006</v>
          </cell>
          <cell r="GO67">
            <v>17037453.060000006</v>
          </cell>
          <cell r="GP67">
            <v>17037453.060000006</v>
          </cell>
          <cell r="GQ67">
            <v>17037453.060000006</v>
          </cell>
          <cell r="GR67">
            <v>17037453.060000006</v>
          </cell>
          <cell r="GS67">
            <v>17037453.060000006</v>
          </cell>
          <cell r="GT67">
            <v>17037453.060000006</v>
          </cell>
          <cell r="GU67">
            <v>17037453.060000006</v>
          </cell>
          <cell r="GV67">
            <v>17037453.060000006</v>
          </cell>
          <cell r="GW67">
            <v>17037453.060000006</v>
          </cell>
          <cell r="GX67">
            <v>17037453.060000006</v>
          </cell>
          <cell r="GY67">
            <v>17037453.060000006</v>
          </cell>
          <cell r="GZ67">
            <v>17037453.060000006</v>
          </cell>
          <cell r="HA67">
            <v>17037453.060000006</v>
          </cell>
          <cell r="HB67">
            <v>17037453.060000006</v>
          </cell>
          <cell r="HC67">
            <v>17037453.060000006</v>
          </cell>
          <cell r="HD67">
            <v>17037453.060000006</v>
          </cell>
          <cell r="HE67">
            <v>17037453.060000006</v>
          </cell>
          <cell r="HF67">
            <v>17037453.060000006</v>
          </cell>
          <cell r="HG67">
            <v>17037453.060000006</v>
          </cell>
          <cell r="HH67">
            <v>17037453.060000006</v>
          </cell>
          <cell r="HI67">
            <v>17037453.060000006</v>
          </cell>
          <cell r="HJ67">
            <v>17037453.060000006</v>
          </cell>
          <cell r="HK67">
            <v>17037453.060000006</v>
          </cell>
          <cell r="HL67">
            <v>17037453.060000006</v>
          </cell>
          <cell r="HM67">
            <v>17037453.060000006</v>
          </cell>
          <cell r="HN67">
            <v>17037453.060000006</v>
          </cell>
          <cell r="HO67">
            <v>17037453.060000006</v>
          </cell>
          <cell r="HP67">
            <v>17037453.060000006</v>
          </cell>
          <cell r="HQ67">
            <v>17037453.060000006</v>
          </cell>
          <cell r="HR67">
            <v>17037453.060000006</v>
          </cell>
          <cell r="HS67">
            <v>17037453.060000006</v>
          </cell>
          <cell r="HT67">
            <v>17037453.060000006</v>
          </cell>
          <cell r="HU67">
            <v>17037453.060000006</v>
          </cell>
          <cell r="HV67">
            <v>17037453.060000006</v>
          </cell>
          <cell r="HW67">
            <v>17037453.060000006</v>
          </cell>
          <cell r="HX67">
            <v>17037453.060000006</v>
          </cell>
          <cell r="HY67">
            <v>17037453.060000006</v>
          </cell>
          <cell r="HZ67">
            <v>17037453.060000006</v>
          </cell>
          <cell r="IA67">
            <v>17037453.060000006</v>
          </cell>
          <cell r="IB67">
            <v>17037453.060000006</v>
          </cell>
          <cell r="IC67">
            <v>17037453.060000006</v>
          </cell>
          <cell r="ID67">
            <v>17037453.060000006</v>
          </cell>
          <cell r="IE67">
            <v>17037453.060000006</v>
          </cell>
          <cell r="IF67">
            <v>17037453.060000006</v>
          </cell>
          <cell r="IG67">
            <v>17037453.060000006</v>
          </cell>
          <cell r="IH67">
            <v>17037453.060000006</v>
          </cell>
          <cell r="II67">
            <v>17037453.060000006</v>
          </cell>
          <cell r="IJ67">
            <v>17037453.060000006</v>
          </cell>
          <cell r="IK67">
            <v>17037453.060000006</v>
          </cell>
          <cell r="IL67">
            <v>17037453.060000006</v>
          </cell>
          <cell r="IM67">
            <v>17037453.060000006</v>
          </cell>
          <cell r="IN67">
            <v>17037453.060000006</v>
          </cell>
          <cell r="IO67">
            <v>17037453.060000006</v>
          </cell>
          <cell r="IP67">
            <v>17037453.060000006</v>
          </cell>
          <cell r="IQ67">
            <v>17037453.060000006</v>
          </cell>
          <cell r="IR67">
            <v>17037453.060000006</v>
          </cell>
          <cell r="IS67">
            <v>17037453.060000006</v>
          </cell>
          <cell r="IT67">
            <v>17037453.060000006</v>
          </cell>
          <cell r="IU67">
            <v>17037453.060000006</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107277841.01000001</v>
          </cell>
          <cell r="FV68">
            <v>107277841.01000001</v>
          </cell>
          <cell r="FW68">
            <v>107277841.01000001</v>
          </cell>
          <cell r="FX68">
            <v>107277841.01000001</v>
          </cell>
          <cell r="FY68">
            <v>107277841.01000001</v>
          </cell>
          <cell r="FZ68">
            <v>107277841.01000001</v>
          </cell>
          <cell r="GA68">
            <v>107277841.01000001</v>
          </cell>
          <cell r="GB68">
            <v>107277841.01000001</v>
          </cell>
          <cell r="GC68">
            <v>107277841.01000001</v>
          </cell>
          <cell r="GD68">
            <v>107277841.01000001</v>
          </cell>
          <cell r="GE68">
            <v>107277841.01000001</v>
          </cell>
          <cell r="GF68">
            <v>107277841.01000001</v>
          </cell>
          <cell r="GG68">
            <v>107277841.01000001</v>
          </cell>
          <cell r="GH68">
            <v>107277841.01000001</v>
          </cell>
          <cell r="GI68">
            <v>107277841.01000001</v>
          </cell>
          <cell r="GJ68">
            <v>107277841.01000001</v>
          </cell>
          <cell r="GK68">
            <v>107277841.01000001</v>
          </cell>
          <cell r="GL68">
            <v>107277841.01000001</v>
          </cell>
          <cell r="GM68">
            <v>107277841.01000001</v>
          </cell>
          <cell r="GN68">
            <v>107277841.01000001</v>
          </cell>
          <cell r="GO68">
            <v>107277841.01000001</v>
          </cell>
          <cell r="GP68">
            <v>107277841.01000001</v>
          </cell>
          <cell r="GQ68">
            <v>107277841.01000001</v>
          </cell>
          <cell r="GR68">
            <v>107277841.01000001</v>
          </cell>
          <cell r="GS68">
            <v>107277841.01000001</v>
          </cell>
          <cell r="GT68">
            <v>107277841.01000001</v>
          </cell>
          <cell r="GU68">
            <v>107277841.01000001</v>
          </cell>
          <cell r="GV68">
            <v>107277841.01000001</v>
          </cell>
          <cell r="GW68">
            <v>107277841.01000001</v>
          </cell>
          <cell r="GX68">
            <v>107277841.01000001</v>
          </cell>
          <cell r="GY68">
            <v>107277841.01000001</v>
          </cell>
          <cell r="GZ68">
            <v>107277841.01000001</v>
          </cell>
          <cell r="HA68">
            <v>107277841.01000001</v>
          </cell>
          <cell r="HB68">
            <v>107277841.01000001</v>
          </cell>
          <cell r="HC68">
            <v>107277841.01000001</v>
          </cell>
          <cell r="HD68">
            <v>107277841.01000001</v>
          </cell>
          <cell r="HE68">
            <v>107277841.01000001</v>
          </cell>
          <cell r="HF68">
            <v>107277841.01000001</v>
          </cell>
          <cell r="HG68">
            <v>107277841.01000001</v>
          </cell>
          <cell r="HH68">
            <v>107277841.01000001</v>
          </cell>
          <cell r="HI68">
            <v>107277841.01000001</v>
          </cell>
          <cell r="HJ68">
            <v>107277841.01000001</v>
          </cell>
          <cell r="HK68">
            <v>107277841.01000001</v>
          </cell>
          <cell r="HL68">
            <v>107277841.01000001</v>
          </cell>
          <cell r="HM68">
            <v>107277841.01000001</v>
          </cell>
          <cell r="HN68">
            <v>107277841.01000001</v>
          </cell>
          <cell r="HO68">
            <v>107277841.01000001</v>
          </cell>
          <cell r="HP68">
            <v>107277841.01000001</v>
          </cell>
          <cell r="HQ68">
            <v>107277841.01000001</v>
          </cell>
          <cell r="HR68">
            <v>107277841.01000001</v>
          </cell>
          <cell r="HS68">
            <v>107277841.01000001</v>
          </cell>
          <cell r="HT68">
            <v>107277841.01000001</v>
          </cell>
          <cell r="HU68">
            <v>107277841.01000001</v>
          </cell>
          <cell r="HV68">
            <v>107277841.01000001</v>
          </cell>
          <cell r="HW68">
            <v>107277841.01000001</v>
          </cell>
          <cell r="HX68">
            <v>107277841.01000001</v>
          </cell>
          <cell r="HY68">
            <v>107277841.01000001</v>
          </cell>
          <cell r="HZ68">
            <v>107277841.01000001</v>
          </cell>
          <cell r="IA68">
            <v>107277841.01000001</v>
          </cell>
          <cell r="IB68">
            <v>107277841.01000001</v>
          </cell>
          <cell r="IC68">
            <v>107277841.01000001</v>
          </cell>
          <cell r="ID68">
            <v>107277841.01000001</v>
          </cell>
          <cell r="IE68">
            <v>107277841.01000001</v>
          </cell>
          <cell r="IF68">
            <v>107277841.01000001</v>
          </cell>
          <cell r="IG68">
            <v>107277841.01000001</v>
          </cell>
          <cell r="IH68">
            <v>107277841.01000001</v>
          </cell>
          <cell r="II68">
            <v>107277841.01000001</v>
          </cell>
          <cell r="IJ68">
            <v>107277841.01000001</v>
          </cell>
          <cell r="IK68">
            <v>107277841.01000001</v>
          </cell>
          <cell r="IL68">
            <v>107277841.01000001</v>
          </cell>
          <cell r="IM68">
            <v>107277841.01000001</v>
          </cell>
          <cell r="IN68">
            <v>107277841.01000001</v>
          </cell>
          <cell r="IO68">
            <v>107277841.01000001</v>
          </cell>
          <cell r="IP68">
            <v>107277841.01000001</v>
          </cell>
          <cell r="IQ68">
            <v>107277841.01000001</v>
          </cell>
          <cell r="IR68">
            <v>107277841.01000001</v>
          </cell>
          <cell r="IS68">
            <v>107277841.01000001</v>
          </cell>
          <cell r="IT68">
            <v>107277841.01000001</v>
          </cell>
          <cell r="IU68">
            <v>107277841.01000001</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16828191.469999999</v>
          </cell>
          <cell r="FV69">
            <v>16828191.469999999</v>
          </cell>
          <cell r="FW69">
            <v>16828191.469999999</v>
          </cell>
          <cell r="FX69">
            <v>16828191.469999999</v>
          </cell>
          <cell r="FY69">
            <v>16828191.469999999</v>
          </cell>
          <cell r="FZ69">
            <v>16828191.469999999</v>
          </cell>
          <cell r="GA69">
            <v>16828191.469999999</v>
          </cell>
          <cell r="GB69">
            <v>16828191.469999999</v>
          </cell>
          <cell r="GC69">
            <v>16828191.469999999</v>
          </cell>
          <cell r="GD69">
            <v>16828191.469999999</v>
          </cell>
          <cell r="GE69">
            <v>16828191.469999999</v>
          </cell>
          <cell r="GF69">
            <v>16828191.469999999</v>
          </cell>
          <cell r="GG69">
            <v>16828191.469999999</v>
          </cell>
          <cell r="GH69">
            <v>16828191.469999999</v>
          </cell>
          <cell r="GI69">
            <v>16828191.469999999</v>
          </cell>
          <cell r="GJ69">
            <v>16828191.469999999</v>
          </cell>
          <cell r="GK69">
            <v>16828191.469999999</v>
          </cell>
          <cell r="GL69">
            <v>16828191.469999999</v>
          </cell>
          <cell r="GM69">
            <v>16828191.469999999</v>
          </cell>
          <cell r="GN69">
            <v>16828191.469999999</v>
          </cell>
          <cell r="GO69">
            <v>16828191.469999999</v>
          </cell>
          <cell r="GP69">
            <v>16828191.469999999</v>
          </cell>
          <cell r="GQ69">
            <v>16828191.469999999</v>
          </cell>
          <cell r="GR69">
            <v>16828191.469999999</v>
          </cell>
          <cell r="GS69">
            <v>16828191.469999999</v>
          </cell>
          <cell r="GT69">
            <v>16828191.469999999</v>
          </cell>
          <cell r="GU69">
            <v>16828191.469999999</v>
          </cell>
          <cell r="GV69">
            <v>16828191.469999999</v>
          </cell>
          <cell r="GW69">
            <v>16828191.469999999</v>
          </cell>
          <cell r="GX69">
            <v>16828191.469999999</v>
          </cell>
          <cell r="GY69">
            <v>16828191.469999999</v>
          </cell>
          <cell r="GZ69">
            <v>16828191.469999999</v>
          </cell>
          <cell r="HA69">
            <v>16828191.469999999</v>
          </cell>
          <cell r="HB69">
            <v>16828191.469999999</v>
          </cell>
          <cell r="HC69">
            <v>16828191.469999999</v>
          </cell>
          <cell r="HD69">
            <v>16828191.469999999</v>
          </cell>
          <cell r="HE69">
            <v>16828191.469999999</v>
          </cell>
          <cell r="HF69">
            <v>16828191.469999999</v>
          </cell>
          <cell r="HG69">
            <v>16828191.469999999</v>
          </cell>
          <cell r="HH69">
            <v>16828191.469999999</v>
          </cell>
          <cell r="HI69">
            <v>16828191.469999999</v>
          </cell>
          <cell r="HJ69">
            <v>16828191.469999999</v>
          </cell>
          <cell r="HK69">
            <v>16828191.469999999</v>
          </cell>
          <cell r="HL69">
            <v>16828191.469999999</v>
          </cell>
          <cell r="HM69">
            <v>16828191.469999999</v>
          </cell>
          <cell r="HN69">
            <v>16828191.469999999</v>
          </cell>
          <cell r="HO69">
            <v>16828191.469999999</v>
          </cell>
          <cell r="HP69">
            <v>16828191.469999999</v>
          </cell>
          <cell r="HQ69">
            <v>16828191.469999999</v>
          </cell>
          <cell r="HR69">
            <v>16828191.469999999</v>
          </cell>
          <cell r="HS69">
            <v>16828191.469999999</v>
          </cell>
          <cell r="HT69">
            <v>16828191.469999999</v>
          </cell>
          <cell r="HU69">
            <v>16828191.469999999</v>
          </cell>
          <cell r="HV69">
            <v>16828191.469999999</v>
          </cell>
          <cell r="HW69">
            <v>16828191.469999999</v>
          </cell>
          <cell r="HX69">
            <v>16828191.469999999</v>
          </cell>
          <cell r="HY69">
            <v>16828191.469999999</v>
          </cell>
          <cell r="HZ69">
            <v>16828191.469999999</v>
          </cell>
          <cell r="IA69">
            <v>16828191.469999999</v>
          </cell>
          <cell r="IB69">
            <v>16828191.469999999</v>
          </cell>
          <cell r="IC69">
            <v>16828191.469999999</v>
          </cell>
          <cell r="ID69">
            <v>16828191.469999999</v>
          </cell>
          <cell r="IE69">
            <v>16828191.469999999</v>
          </cell>
          <cell r="IF69">
            <v>16828191.469999999</v>
          </cell>
          <cell r="IG69">
            <v>16828191.469999999</v>
          </cell>
          <cell r="IH69">
            <v>16828191.469999999</v>
          </cell>
          <cell r="II69">
            <v>16828191.469999999</v>
          </cell>
          <cell r="IJ69">
            <v>16828191.469999999</v>
          </cell>
          <cell r="IK69">
            <v>16828191.469999999</v>
          </cell>
          <cell r="IL69">
            <v>16828191.469999999</v>
          </cell>
          <cell r="IM69">
            <v>16828191.469999999</v>
          </cell>
          <cell r="IN69">
            <v>16828191.469999999</v>
          </cell>
          <cell r="IO69">
            <v>16828191.469999999</v>
          </cell>
          <cell r="IP69">
            <v>16828191.469999999</v>
          </cell>
          <cell r="IQ69">
            <v>16828191.469999999</v>
          </cell>
          <cell r="IR69">
            <v>16828191.469999999</v>
          </cell>
          <cell r="IS69">
            <v>16828191.469999999</v>
          </cell>
          <cell r="IT69">
            <v>16828191.469999999</v>
          </cell>
          <cell r="IU69">
            <v>16828191.469999999</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3389795.5499999993</v>
          </cell>
          <cell r="FV71">
            <v>3389795.5499999993</v>
          </cell>
          <cell r="FW71">
            <v>3389795.5499999993</v>
          </cell>
          <cell r="FX71">
            <v>3389795.5499999993</v>
          </cell>
          <cell r="FY71">
            <v>3389795.5499999993</v>
          </cell>
          <cell r="FZ71">
            <v>3389795.5499999993</v>
          </cell>
          <cell r="GA71">
            <v>3389795.5499999993</v>
          </cell>
          <cell r="GB71">
            <v>3389795.5499999993</v>
          </cell>
          <cell r="GC71">
            <v>3389795.5499999993</v>
          </cell>
          <cell r="GD71">
            <v>3389795.5499999993</v>
          </cell>
          <cell r="GE71">
            <v>3389795.5499999993</v>
          </cell>
          <cell r="GF71">
            <v>3389795.5499999993</v>
          </cell>
          <cell r="GG71">
            <v>3389795.5499999993</v>
          </cell>
          <cell r="GH71">
            <v>3389795.5499999993</v>
          </cell>
          <cell r="GI71">
            <v>3389795.5499999993</v>
          </cell>
          <cell r="GJ71">
            <v>3389795.5499999993</v>
          </cell>
          <cell r="GK71">
            <v>3389795.5499999993</v>
          </cell>
          <cell r="GL71">
            <v>3389795.5499999993</v>
          </cell>
          <cell r="GM71">
            <v>3389795.5499999993</v>
          </cell>
          <cell r="GN71">
            <v>3389795.5499999993</v>
          </cell>
          <cell r="GO71">
            <v>3389795.5499999993</v>
          </cell>
          <cell r="GP71">
            <v>3389795.5499999993</v>
          </cell>
          <cell r="GQ71">
            <v>3389795.5499999993</v>
          </cell>
          <cell r="GR71">
            <v>3389795.5499999993</v>
          </cell>
          <cell r="GS71">
            <v>3389795.5499999993</v>
          </cell>
          <cell r="GT71">
            <v>3389795.5499999993</v>
          </cell>
          <cell r="GU71">
            <v>3389795.5499999993</v>
          </cell>
          <cell r="GV71">
            <v>3389795.5499999993</v>
          </cell>
          <cell r="GW71">
            <v>3389795.5499999993</v>
          </cell>
          <cell r="GX71">
            <v>3389795.5499999993</v>
          </cell>
          <cell r="GY71">
            <v>3389795.5499999993</v>
          </cell>
          <cell r="GZ71">
            <v>3389795.5499999993</v>
          </cell>
          <cell r="HA71">
            <v>3389795.5499999993</v>
          </cell>
          <cell r="HB71">
            <v>3389795.5499999993</v>
          </cell>
          <cell r="HC71">
            <v>3389795.5499999993</v>
          </cell>
          <cell r="HD71">
            <v>3389795.5499999993</v>
          </cell>
          <cell r="HE71">
            <v>3389795.5499999993</v>
          </cell>
          <cell r="HF71">
            <v>3389795.5499999993</v>
          </cell>
          <cell r="HG71">
            <v>3389795.5499999993</v>
          </cell>
          <cell r="HH71">
            <v>3389795.5499999993</v>
          </cell>
          <cell r="HI71">
            <v>3389795.5499999993</v>
          </cell>
          <cell r="HJ71">
            <v>3389795.5499999993</v>
          </cell>
          <cell r="HK71">
            <v>3389795.5499999993</v>
          </cell>
          <cell r="HL71">
            <v>3389795.5499999993</v>
          </cell>
          <cell r="HM71">
            <v>3389795.5499999993</v>
          </cell>
          <cell r="HN71">
            <v>3389795.5499999993</v>
          </cell>
          <cell r="HO71">
            <v>3389795.5499999993</v>
          </cell>
          <cell r="HP71">
            <v>3389795.5499999993</v>
          </cell>
          <cell r="HQ71">
            <v>3389795.5499999993</v>
          </cell>
          <cell r="HR71">
            <v>3389795.5499999993</v>
          </cell>
          <cell r="HS71">
            <v>3389795.5499999993</v>
          </cell>
          <cell r="HT71">
            <v>3389795.5499999993</v>
          </cell>
          <cell r="HU71">
            <v>3389795.5499999993</v>
          </cell>
          <cell r="HV71">
            <v>3389795.5499999993</v>
          </cell>
          <cell r="HW71">
            <v>3389795.5499999993</v>
          </cell>
          <cell r="HX71">
            <v>3389795.5499999993</v>
          </cell>
          <cell r="HY71">
            <v>3389795.5499999993</v>
          </cell>
          <cell r="HZ71">
            <v>3389795.5499999993</v>
          </cell>
          <cell r="IA71">
            <v>3389795.5499999993</v>
          </cell>
          <cell r="IB71">
            <v>3389795.5499999993</v>
          </cell>
          <cell r="IC71">
            <v>3389795.5499999993</v>
          </cell>
          <cell r="ID71">
            <v>3389795.5499999993</v>
          </cell>
          <cell r="IE71">
            <v>3389795.5499999993</v>
          </cell>
          <cell r="IF71">
            <v>3389795.5499999993</v>
          </cell>
          <cell r="IG71">
            <v>3389795.5499999993</v>
          </cell>
          <cell r="IH71">
            <v>3389795.5499999993</v>
          </cell>
          <cell r="II71">
            <v>3389795.5499999993</v>
          </cell>
          <cell r="IJ71">
            <v>3389795.5499999993</v>
          </cell>
          <cell r="IK71">
            <v>3389795.5499999993</v>
          </cell>
          <cell r="IL71">
            <v>3389795.5499999993</v>
          </cell>
          <cell r="IM71">
            <v>3389795.5499999993</v>
          </cell>
          <cell r="IN71">
            <v>3389795.5499999993</v>
          </cell>
          <cell r="IO71">
            <v>3389795.5499999993</v>
          </cell>
          <cell r="IP71">
            <v>3389795.5499999993</v>
          </cell>
          <cell r="IQ71">
            <v>3389795.5499999993</v>
          </cell>
          <cell r="IR71">
            <v>3389795.5499999993</v>
          </cell>
          <cell r="IS71">
            <v>3389795.5499999993</v>
          </cell>
          <cell r="IT71">
            <v>3389795.5499999993</v>
          </cell>
          <cell r="IU71">
            <v>3389795.5499999993</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13676922.429999998</v>
          </cell>
          <cell r="FV72">
            <v>13676922.429999998</v>
          </cell>
          <cell r="FW72">
            <v>13676922.429999998</v>
          </cell>
          <cell r="FX72">
            <v>13676922.429999998</v>
          </cell>
          <cell r="FY72">
            <v>13676922.429999998</v>
          </cell>
          <cell r="FZ72">
            <v>13676922.429999998</v>
          </cell>
          <cell r="GA72">
            <v>13676922.429999998</v>
          </cell>
          <cell r="GB72">
            <v>13676922.429999998</v>
          </cell>
          <cell r="GC72">
            <v>13676922.429999998</v>
          </cell>
          <cell r="GD72">
            <v>13676922.429999998</v>
          </cell>
          <cell r="GE72">
            <v>13676922.429999998</v>
          </cell>
          <cell r="GF72">
            <v>13676922.429999998</v>
          </cell>
          <cell r="GG72">
            <v>13676922.429999998</v>
          </cell>
          <cell r="GH72">
            <v>13676922.429999998</v>
          </cell>
          <cell r="GI72">
            <v>13676922.429999998</v>
          </cell>
          <cell r="GJ72">
            <v>13676922.429999998</v>
          </cell>
          <cell r="GK72">
            <v>13676922.429999998</v>
          </cell>
          <cell r="GL72">
            <v>13676922.429999998</v>
          </cell>
          <cell r="GM72">
            <v>13676922.429999998</v>
          </cell>
          <cell r="GN72">
            <v>13676922.429999998</v>
          </cell>
          <cell r="GO72">
            <v>13676922.429999998</v>
          </cell>
          <cell r="GP72">
            <v>13676922.429999998</v>
          </cell>
          <cell r="GQ72">
            <v>13676922.429999998</v>
          </cell>
          <cell r="GR72">
            <v>13676922.429999998</v>
          </cell>
          <cell r="GS72">
            <v>13676922.429999998</v>
          </cell>
          <cell r="GT72">
            <v>13676922.429999998</v>
          </cell>
          <cell r="GU72">
            <v>13676922.429999998</v>
          </cell>
          <cell r="GV72">
            <v>13676922.429999998</v>
          </cell>
          <cell r="GW72">
            <v>13676922.429999998</v>
          </cell>
          <cell r="GX72">
            <v>13676922.429999998</v>
          </cell>
          <cell r="GY72">
            <v>13676922.429999998</v>
          </cell>
          <cell r="GZ72">
            <v>13676922.429999998</v>
          </cell>
          <cell r="HA72">
            <v>13676922.429999998</v>
          </cell>
          <cell r="HB72">
            <v>13676922.429999998</v>
          </cell>
          <cell r="HC72">
            <v>13676922.429999998</v>
          </cell>
          <cell r="HD72">
            <v>13676922.429999998</v>
          </cell>
          <cell r="HE72">
            <v>13676922.429999998</v>
          </cell>
          <cell r="HF72">
            <v>13676922.429999998</v>
          </cell>
          <cell r="HG72">
            <v>13676922.429999998</v>
          </cell>
          <cell r="HH72">
            <v>13676922.429999998</v>
          </cell>
          <cell r="HI72">
            <v>13676922.429999998</v>
          </cell>
          <cell r="HJ72">
            <v>13676922.429999998</v>
          </cell>
          <cell r="HK72">
            <v>13676922.429999998</v>
          </cell>
          <cell r="HL72">
            <v>13676922.429999998</v>
          </cell>
          <cell r="HM72">
            <v>13676922.429999998</v>
          </cell>
          <cell r="HN72">
            <v>13676922.429999998</v>
          </cell>
          <cell r="HO72">
            <v>13676922.429999998</v>
          </cell>
          <cell r="HP72">
            <v>13676922.429999998</v>
          </cell>
          <cell r="HQ72">
            <v>13676922.429999998</v>
          </cell>
          <cell r="HR72">
            <v>13676922.429999998</v>
          </cell>
          <cell r="HS72">
            <v>13676922.429999998</v>
          </cell>
          <cell r="HT72">
            <v>13676922.429999998</v>
          </cell>
          <cell r="HU72">
            <v>13676922.429999998</v>
          </cell>
          <cell r="HV72">
            <v>13676922.429999998</v>
          </cell>
          <cell r="HW72">
            <v>13676922.429999998</v>
          </cell>
          <cell r="HX72">
            <v>13676922.429999998</v>
          </cell>
          <cell r="HY72">
            <v>13676922.429999998</v>
          </cell>
          <cell r="HZ72">
            <v>13676922.429999998</v>
          </cell>
          <cell r="IA72">
            <v>13676922.429999998</v>
          </cell>
          <cell r="IB72">
            <v>13676922.429999998</v>
          </cell>
          <cell r="IC72">
            <v>13676922.429999998</v>
          </cell>
          <cell r="ID72">
            <v>13676922.429999998</v>
          </cell>
          <cell r="IE72">
            <v>13676922.429999998</v>
          </cell>
          <cell r="IF72">
            <v>13676922.429999998</v>
          </cell>
          <cell r="IG72">
            <v>13676922.429999998</v>
          </cell>
          <cell r="IH72">
            <v>13676922.429999998</v>
          </cell>
          <cell r="II72">
            <v>13676922.429999998</v>
          </cell>
          <cell r="IJ72">
            <v>13676922.429999998</v>
          </cell>
          <cell r="IK72">
            <v>13676922.429999998</v>
          </cell>
          <cell r="IL72">
            <v>13676922.429999998</v>
          </cell>
          <cell r="IM72">
            <v>13676922.429999998</v>
          </cell>
          <cell r="IN72">
            <v>13676922.429999998</v>
          </cell>
          <cell r="IO72">
            <v>13676922.429999998</v>
          </cell>
          <cell r="IP72">
            <v>13676922.429999998</v>
          </cell>
          <cell r="IQ72">
            <v>13676922.429999998</v>
          </cell>
          <cell r="IR72">
            <v>13676922.429999998</v>
          </cell>
          <cell r="IS72">
            <v>13676922.429999998</v>
          </cell>
          <cell r="IT72">
            <v>13676922.429999998</v>
          </cell>
          <cell r="IU72">
            <v>13676922.429999998</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32916349.529999997</v>
          </cell>
          <cell r="FV73">
            <v>32916349.529999997</v>
          </cell>
          <cell r="FW73">
            <v>32916349.529999997</v>
          </cell>
          <cell r="FX73">
            <v>32916349.529999997</v>
          </cell>
          <cell r="FY73">
            <v>32916349.529999997</v>
          </cell>
          <cell r="FZ73">
            <v>32916349.529999997</v>
          </cell>
          <cell r="GA73">
            <v>32916349.529999997</v>
          </cell>
          <cell r="GB73">
            <v>32916349.529999997</v>
          </cell>
          <cell r="GC73">
            <v>32916349.529999997</v>
          </cell>
          <cell r="GD73">
            <v>32916349.529999997</v>
          </cell>
          <cell r="GE73">
            <v>32916349.529999997</v>
          </cell>
          <cell r="GF73">
            <v>32916349.529999997</v>
          </cell>
          <cell r="GG73">
            <v>32916349.529999997</v>
          </cell>
          <cell r="GH73">
            <v>32916349.529999997</v>
          </cell>
          <cell r="GI73">
            <v>32916349.529999997</v>
          </cell>
          <cell r="GJ73">
            <v>32916349.529999997</v>
          </cell>
          <cell r="GK73">
            <v>32916349.529999997</v>
          </cell>
          <cell r="GL73">
            <v>32916349.529999997</v>
          </cell>
          <cell r="GM73">
            <v>32916349.529999997</v>
          </cell>
          <cell r="GN73">
            <v>32916349.529999997</v>
          </cell>
          <cell r="GO73">
            <v>32916349.529999997</v>
          </cell>
          <cell r="GP73">
            <v>32916349.529999997</v>
          </cell>
          <cell r="GQ73">
            <v>32916349.529999997</v>
          </cell>
          <cell r="GR73">
            <v>32916349.529999997</v>
          </cell>
          <cell r="GS73">
            <v>32916349.529999997</v>
          </cell>
          <cell r="GT73">
            <v>32916349.529999997</v>
          </cell>
          <cell r="GU73">
            <v>32916349.529999997</v>
          </cell>
          <cell r="GV73">
            <v>32916349.529999997</v>
          </cell>
          <cell r="GW73">
            <v>32916349.529999997</v>
          </cell>
          <cell r="GX73">
            <v>32916349.529999997</v>
          </cell>
          <cell r="GY73">
            <v>32916349.529999997</v>
          </cell>
          <cell r="GZ73">
            <v>32916349.529999997</v>
          </cell>
          <cell r="HA73">
            <v>32916349.529999997</v>
          </cell>
          <cell r="HB73">
            <v>32916349.529999997</v>
          </cell>
          <cell r="HC73">
            <v>32916349.529999997</v>
          </cell>
          <cell r="HD73">
            <v>32916349.529999997</v>
          </cell>
          <cell r="HE73">
            <v>32916349.529999997</v>
          </cell>
          <cell r="HF73">
            <v>32916349.529999997</v>
          </cell>
          <cell r="HG73">
            <v>32916349.529999997</v>
          </cell>
          <cell r="HH73">
            <v>32916349.529999997</v>
          </cell>
          <cell r="HI73">
            <v>32916349.529999997</v>
          </cell>
          <cell r="HJ73">
            <v>32916349.529999997</v>
          </cell>
          <cell r="HK73">
            <v>32916349.529999997</v>
          </cell>
          <cell r="HL73">
            <v>32916349.529999997</v>
          </cell>
          <cell r="HM73">
            <v>32916349.529999997</v>
          </cell>
          <cell r="HN73">
            <v>32916349.529999997</v>
          </cell>
          <cell r="HO73">
            <v>32916349.529999997</v>
          </cell>
          <cell r="HP73">
            <v>32916349.529999997</v>
          </cell>
          <cell r="HQ73">
            <v>32916349.529999997</v>
          </cell>
          <cell r="HR73">
            <v>32916349.529999997</v>
          </cell>
          <cell r="HS73">
            <v>32916349.529999997</v>
          </cell>
          <cell r="HT73">
            <v>32916349.529999997</v>
          </cell>
          <cell r="HU73">
            <v>32916349.529999997</v>
          </cell>
          <cell r="HV73">
            <v>32916349.529999997</v>
          </cell>
          <cell r="HW73">
            <v>32916349.529999997</v>
          </cell>
          <cell r="HX73">
            <v>32916349.529999997</v>
          </cell>
          <cell r="HY73">
            <v>32916349.529999997</v>
          </cell>
          <cell r="HZ73">
            <v>32916349.529999997</v>
          </cell>
          <cell r="IA73">
            <v>32916349.529999997</v>
          </cell>
          <cell r="IB73">
            <v>32916349.529999997</v>
          </cell>
          <cell r="IC73">
            <v>32916349.529999997</v>
          </cell>
          <cell r="ID73">
            <v>32916349.529999997</v>
          </cell>
          <cell r="IE73">
            <v>32916349.529999997</v>
          </cell>
          <cell r="IF73">
            <v>32916349.529999997</v>
          </cell>
          <cell r="IG73">
            <v>32916349.529999997</v>
          </cell>
          <cell r="IH73">
            <v>32916349.529999997</v>
          </cell>
          <cell r="II73">
            <v>32916349.529999997</v>
          </cell>
          <cell r="IJ73">
            <v>32916349.529999997</v>
          </cell>
          <cell r="IK73">
            <v>32916349.529999997</v>
          </cell>
          <cell r="IL73">
            <v>32916349.529999997</v>
          </cell>
          <cell r="IM73">
            <v>32916349.529999997</v>
          </cell>
          <cell r="IN73">
            <v>32916349.529999997</v>
          </cell>
          <cell r="IO73">
            <v>32916349.529999997</v>
          </cell>
          <cell r="IP73">
            <v>32916349.529999997</v>
          </cell>
          <cell r="IQ73">
            <v>32916349.529999997</v>
          </cell>
          <cell r="IR73">
            <v>32916349.529999997</v>
          </cell>
          <cell r="IS73">
            <v>32916349.529999997</v>
          </cell>
          <cell r="IT73">
            <v>32916349.529999997</v>
          </cell>
          <cell r="IU73">
            <v>32916349.529999997</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3536280.58</v>
          </cell>
          <cell r="FV74">
            <v>3536280.58</v>
          </cell>
          <cell r="FW74">
            <v>3536280.58</v>
          </cell>
          <cell r="FX74">
            <v>3536280.58</v>
          </cell>
          <cell r="FY74">
            <v>3536280.58</v>
          </cell>
          <cell r="FZ74">
            <v>3536280.58</v>
          </cell>
          <cell r="GA74">
            <v>3536280.58</v>
          </cell>
          <cell r="GB74">
            <v>3536280.58</v>
          </cell>
          <cell r="GC74">
            <v>3536280.58</v>
          </cell>
          <cell r="GD74">
            <v>3536280.58</v>
          </cell>
          <cell r="GE74">
            <v>3536280.58</v>
          </cell>
          <cell r="GF74">
            <v>3536280.58</v>
          </cell>
          <cell r="GG74">
            <v>3536280.58</v>
          </cell>
          <cell r="GH74">
            <v>3536280.58</v>
          </cell>
          <cell r="GI74">
            <v>3536280.58</v>
          </cell>
          <cell r="GJ74">
            <v>3536280.58</v>
          </cell>
          <cell r="GK74">
            <v>3536280.58</v>
          </cell>
          <cell r="GL74">
            <v>3536280.58</v>
          </cell>
          <cell r="GM74">
            <v>3536280.58</v>
          </cell>
          <cell r="GN74">
            <v>3536280.58</v>
          </cell>
          <cell r="GO74">
            <v>3536280.58</v>
          </cell>
          <cell r="GP74">
            <v>3536280.58</v>
          </cell>
          <cell r="GQ74">
            <v>3536280.58</v>
          </cell>
          <cell r="GR74">
            <v>3536280.58</v>
          </cell>
          <cell r="GS74">
            <v>3536280.58</v>
          </cell>
          <cell r="GT74">
            <v>3536280.58</v>
          </cell>
          <cell r="GU74">
            <v>3536280.58</v>
          </cell>
          <cell r="GV74">
            <v>3536280.58</v>
          </cell>
          <cell r="GW74">
            <v>3536280.58</v>
          </cell>
          <cell r="GX74">
            <v>3536280.58</v>
          </cell>
          <cell r="GY74">
            <v>3536280.58</v>
          </cell>
          <cell r="GZ74">
            <v>3536280.58</v>
          </cell>
          <cell r="HA74">
            <v>3536280.58</v>
          </cell>
          <cell r="HB74">
            <v>3536280.58</v>
          </cell>
          <cell r="HC74">
            <v>3536280.58</v>
          </cell>
          <cell r="HD74">
            <v>3536280.58</v>
          </cell>
          <cell r="HE74">
            <v>3536280.58</v>
          </cell>
          <cell r="HF74">
            <v>3536280.58</v>
          </cell>
          <cell r="HG74">
            <v>3536280.58</v>
          </cell>
          <cell r="HH74">
            <v>3536280.58</v>
          </cell>
          <cell r="HI74">
            <v>3536280.58</v>
          </cell>
          <cell r="HJ74">
            <v>3536280.58</v>
          </cell>
          <cell r="HK74">
            <v>3536280.58</v>
          </cell>
          <cell r="HL74">
            <v>3536280.58</v>
          </cell>
          <cell r="HM74">
            <v>3536280.58</v>
          </cell>
          <cell r="HN74">
            <v>3536280.58</v>
          </cell>
          <cell r="HO74">
            <v>3536280.58</v>
          </cell>
          <cell r="HP74">
            <v>3536280.58</v>
          </cell>
          <cell r="HQ74">
            <v>3536280.58</v>
          </cell>
          <cell r="HR74">
            <v>3536280.58</v>
          </cell>
          <cell r="HS74">
            <v>3536280.58</v>
          </cell>
          <cell r="HT74">
            <v>3536280.58</v>
          </cell>
          <cell r="HU74">
            <v>3536280.58</v>
          </cell>
          <cell r="HV74">
            <v>3536280.58</v>
          </cell>
          <cell r="HW74">
            <v>3536280.58</v>
          </cell>
          <cell r="HX74">
            <v>3536280.58</v>
          </cell>
          <cell r="HY74">
            <v>3536280.58</v>
          </cell>
          <cell r="HZ74">
            <v>3536280.58</v>
          </cell>
          <cell r="IA74">
            <v>3536280.58</v>
          </cell>
          <cell r="IB74">
            <v>3536280.58</v>
          </cell>
          <cell r="IC74">
            <v>3536280.58</v>
          </cell>
          <cell r="ID74">
            <v>3536280.58</v>
          </cell>
          <cell r="IE74">
            <v>3536280.58</v>
          </cell>
          <cell r="IF74">
            <v>3536280.58</v>
          </cell>
          <cell r="IG74">
            <v>3536280.58</v>
          </cell>
          <cell r="IH74">
            <v>3536280.58</v>
          </cell>
          <cell r="II74">
            <v>3536280.58</v>
          </cell>
          <cell r="IJ74">
            <v>3536280.58</v>
          </cell>
          <cell r="IK74">
            <v>3536280.58</v>
          </cell>
          <cell r="IL74">
            <v>3536280.58</v>
          </cell>
          <cell r="IM74">
            <v>3536280.58</v>
          </cell>
          <cell r="IN74">
            <v>3536280.58</v>
          </cell>
          <cell r="IO74">
            <v>3536280.58</v>
          </cell>
          <cell r="IP74">
            <v>3536280.58</v>
          </cell>
          <cell r="IQ74">
            <v>3536280.58</v>
          </cell>
          <cell r="IR74">
            <v>3536280.58</v>
          </cell>
          <cell r="IS74">
            <v>3536280.58</v>
          </cell>
          <cell r="IT74">
            <v>3536280.58</v>
          </cell>
          <cell r="IU74">
            <v>3536280.58</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1238952.0900000001</v>
          </cell>
          <cell r="FW75">
            <v>1238952.0900000001</v>
          </cell>
          <cell r="FX75">
            <v>1238952.0900000001</v>
          </cell>
          <cell r="FY75">
            <v>1238952.0900000001</v>
          </cell>
          <cell r="FZ75">
            <v>1238952.0900000001</v>
          </cell>
          <cell r="GA75">
            <v>1238952.0900000001</v>
          </cell>
          <cell r="GB75">
            <v>1238952.0900000001</v>
          </cell>
          <cell r="GC75">
            <v>1238952.0900000001</v>
          </cell>
          <cell r="GD75">
            <v>1238952.0900000001</v>
          </cell>
          <cell r="GE75">
            <v>1238952.0900000001</v>
          </cell>
          <cell r="GF75">
            <v>1238952.0900000001</v>
          </cell>
          <cell r="GG75">
            <v>1238952.0900000001</v>
          </cell>
          <cell r="GH75">
            <v>1238952.0900000001</v>
          </cell>
          <cell r="GI75">
            <v>1238952.0900000001</v>
          </cell>
          <cell r="GJ75">
            <v>1238952.0900000001</v>
          </cell>
          <cell r="GK75">
            <v>1238952.0900000001</v>
          </cell>
          <cell r="GL75">
            <v>1238952.0900000001</v>
          </cell>
          <cell r="GM75">
            <v>1238952.0900000001</v>
          </cell>
          <cell r="GN75">
            <v>1238952.0900000001</v>
          </cell>
          <cell r="GO75">
            <v>1238952.0900000001</v>
          </cell>
          <cell r="GP75">
            <v>1238952.0900000001</v>
          </cell>
          <cell r="GQ75">
            <v>1238952.0900000001</v>
          </cell>
          <cell r="GR75">
            <v>1238952.0900000001</v>
          </cell>
          <cell r="GS75">
            <v>1238952.0900000001</v>
          </cell>
          <cell r="GT75">
            <v>1238952.0900000001</v>
          </cell>
          <cell r="GU75">
            <v>1238952.0900000001</v>
          </cell>
          <cell r="GV75">
            <v>1238952.0900000001</v>
          </cell>
          <cell r="GW75">
            <v>1238952.0900000001</v>
          </cell>
          <cell r="GX75">
            <v>1238952.0900000001</v>
          </cell>
          <cell r="GY75">
            <v>1238952.0900000001</v>
          </cell>
          <cell r="GZ75">
            <v>1238952.0900000001</v>
          </cell>
          <cell r="HA75">
            <v>1238952.0900000001</v>
          </cell>
          <cell r="HB75">
            <v>1238952.0900000001</v>
          </cell>
          <cell r="HC75">
            <v>1238952.0900000001</v>
          </cell>
          <cell r="HD75">
            <v>1238952.0900000001</v>
          </cell>
          <cell r="HE75">
            <v>1238952.0900000001</v>
          </cell>
          <cell r="HF75">
            <v>1238952.0900000001</v>
          </cell>
          <cell r="HG75">
            <v>1238952.0900000001</v>
          </cell>
          <cell r="HH75">
            <v>1238952.0900000001</v>
          </cell>
          <cell r="HI75">
            <v>1238952.0900000001</v>
          </cell>
          <cell r="HJ75">
            <v>1238952.0900000001</v>
          </cell>
          <cell r="HK75">
            <v>1238952.0900000001</v>
          </cell>
          <cell r="HL75">
            <v>1238952.0900000001</v>
          </cell>
          <cell r="HM75">
            <v>1238952.0900000001</v>
          </cell>
          <cell r="HN75">
            <v>1238952.0900000001</v>
          </cell>
          <cell r="HO75">
            <v>1238952.0900000001</v>
          </cell>
          <cell r="HP75">
            <v>1238952.0900000001</v>
          </cell>
          <cell r="HQ75">
            <v>1238952.0900000001</v>
          </cell>
          <cell r="HR75">
            <v>1238952.0900000001</v>
          </cell>
          <cell r="HS75">
            <v>1238952.0900000001</v>
          </cell>
          <cell r="HT75">
            <v>1238952.0900000001</v>
          </cell>
          <cell r="HU75">
            <v>1238952.0900000001</v>
          </cell>
          <cell r="HV75">
            <v>1238952.0900000001</v>
          </cell>
          <cell r="HW75">
            <v>1238952.0900000001</v>
          </cell>
          <cell r="HX75">
            <v>1238952.0900000001</v>
          </cell>
          <cell r="HY75">
            <v>1238952.0900000001</v>
          </cell>
          <cell r="HZ75">
            <v>1238952.0900000001</v>
          </cell>
          <cell r="IA75">
            <v>1238952.0900000001</v>
          </cell>
          <cell r="IB75">
            <v>1238952.0900000001</v>
          </cell>
          <cell r="IC75">
            <v>1238952.0900000001</v>
          </cell>
          <cell r="ID75">
            <v>1238952.0900000001</v>
          </cell>
          <cell r="IE75">
            <v>1238952.0900000001</v>
          </cell>
          <cell r="IF75">
            <v>1238952.0900000001</v>
          </cell>
          <cell r="IG75">
            <v>1238952.0900000001</v>
          </cell>
          <cell r="IH75">
            <v>1238952.0900000001</v>
          </cell>
          <cell r="II75">
            <v>1238952.0900000001</v>
          </cell>
          <cell r="IJ75">
            <v>1238952.0900000001</v>
          </cell>
          <cell r="IK75">
            <v>1238952.0900000001</v>
          </cell>
          <cell r="IL75">
            <v>1238952.0900000001</v>
          </cell>
          <cell r="IM75">
            <v>1238952.0900000001</v>
          </cell>
          <cell r="IN75">
            <v>1238952.0900000001</v>
          </cell>
          <cell r="IO75">
            <v>1238952.0900000001</v>
          </cell>
          <cell r="IP75">
            <v>1238952.0900000001</v>
          </cell>
          <cell r="IQ75">
            <v>1238952.0900000001</v>
          </cell>
          <cell r="IR75">
            <v>1238952.0900000001</v>
          </cell>
          <cell r="IS75">
            <v>1238952.0900000001</v>
          </cell>
          <cell r="IT75">
            <v>1238952.0900000001</v>
          </cell>
          <cell r="IU75">
            <v>1238952.0900000001</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20156424.739999998</v>
          </cell>
          <cell r="FV77">
            <v>20156424.739999998</v>
          </cell>
          <cell r="FW77">
            <v>20156424.739999998</v>
          </cell>
          <cell r="FX77">
            <v>20156424.739999998</v>
          </cell>
          <cell r="FY77">
            <v>20156424.739999998</v>
          </cell>
          <cell r="FZ77">
            <v>20156424.739999998</v>
          </cell>
          <cell r="GA77">
            <v>20156424.739999998</v>
          </cell>
          <cell r="GB77">
            <v>20156424.739999998</v>
          </cell>
          <cell r="GC77">
            <v>20156424.739999998</v>
          </cell>
          <cell r="GD77">
            <v>20156424.739999998</v>
          </cell>
          <cell r="GE77">
            <v>20156424.739999998</v>
          </cell>
          <cell r="GF77">
            <v>20156424.739999998</v>
          </cell>
          <cell r="GG77">
            <v>20156424.739999998</v>
          </cell>
          <cell r="GH77">
            <v>20156424.739999998</v>
          </cell>
          <cell r="GI77">
            <v>20156424.739999998</v>
          </cell>
          <cell r="GJ77">
            <v>20156424.739999998</v>
          </cell>
          <cell r="GK77">
            <v>20156424.739999998</v>
          </cell>
          <cell r="GL77">
            <v>20156424.739999998</v>
          </cell>
          <cell r="GM77">
            <v>20156424.739999998</v>
          </cell>
          <cell r="GN77">
            <v>20156424.739999998</v>
          </cell>
          <cell r="GO77">
            <v>20156424.739999998</v>
          </cell>
          <cell r="GP77">
            <v>20156424.739999998</v>
          </cell>
          <cell r="GQ77">
            <v>20156424.739999998</v>
          </cell>
          <cell r="GR77">
            <v>20156424.739999998</v>
          </cell>
          <cell r="GS77">
            <v>20156424.739999998</v>
          </cell>
          <cell r="GT77">
            <v>20156424.739999998</v>
          </cell>
          <cell r="GU77">
            <v>20156424.739999998</v>
          </cell>
          <cell r="GV77">
            <v>20156424.739999998</v>
          </cell>
          <cell r="GW77">
            <v>20156424.739999998</v>
          </cell>
          <cell r="GX77">
            <v>20156424.739999998</v>
          </cell>
          <cell r="GY77">
            <v>20156424.739999998</v>
          </cell>
          <cell r="GZ77">
            <v>20156424.739999998</v>
          </cell>
          <cell r="HA77">
            <v>20156424.739999998</v>
          </cell>
          <cell r="HB77">
            <v>20156424.739999998</v>
          </cell>
          <cell r="HC77">
            <v>20156424.739999998</v>
          </cell>
          <cell r="HD77">
            <v>20156424.739999998</v>
          </cell>
          <cell r="HE77">
            <v>20156424.739999998</v>
          </cell>
          <cell r="HF77">
            <v>20156424.739999998</v>
          </cell>
          <cell r="HG77">
            <v>20156424.739999998</v>
          </cell>
          <cell r="HH77">
            <v>20156424.739999998</v>
          </cell>
          <cell r="HI77">
            <v>20156424.739999998</v>
          </cell>
          <cell r="HJ77">
            <v>20156424.739999998</v>
          </cell>
          <cell r="HK77">
            <v>20156424.739999998</v>
          </cell>
          <cell r="HL77">
            <v>20156424.739999998</v>
          </cell>
          <cell r="HM77">
            <v>20156424.739999998</v>
          </cell>
          <cell r="HN77">
            <v>20156424.739999998</v>
          </cell>
          <cell r="HO77">
            <v>20156424.739999998</v>
          </cell>
          <cell r="HP77">
            <v>20156424.739999998</v>
          </cell>
          <cell r="HQ77">
            <v>20156424.739999998</v>
          </cell>
          <cell r="HR77">
            <v>20156424.739999998</v>
          </cell>
          <cell r="HS77">
            <v>20156424.739999998</v>
          </cell>
          <cell r="HT77">
            <v>20156424.739999998</v>
          </cell>
          <cell r="HU77">
            <v>20156424.739999998</v>
          </cell>
          <cell r="HV77">
            <v>20156424.739999998</v>
          </cell>
          <cell r="HW77">
            <v>20156424.739999998</v>
          </cell>
          <cell r="HX77">
            <v>20156424.739999998</v>
          </cell>
          <cell r="HY77">
            <v>20156424.739999998</v>
          </cell>
          <cell r="HZ77">
            <v>20156424.739999998</v>
          </cell>
          <cell r="IA77">
            <v>20156424.739999998</v>
          </cell>
          <cell r="IB77">
            <v>20156424.739999998</v>
          </cell>
          <cell r="IC77">
            <v>20156424.739999998</v>
          </cell>
          <cell r="ID77">
            <v>20156424.739999998</v>
          </cell>
          <cell r="IE77">
            <v>20156424.739999998</v>
          </cell>
          <cell r="IF77">
            <v>20156424.739999998</v>
          </cell>
          <cell r="IG77">
            <v>20156424.739999998</v>
          </cell>
          <cell r="IH77">
            <v>20156424.739999998</v>
          </cell>
          <cell r="II77">
            <v>20156424.739999998</v>
          </cell>
          <cell r="IJ77">
            <v>20156424.739999998</v>
          </cell>
          <cell r="IK77">
            <v>20156424.739999998</v>
          </cell>
          <cell r="IL77">
            <v>20156424.739999998</v>
          </cell>
          <cell r="IM77">
            <v>20156424.739999998</v>
          </cell>
          <cell r="IN77">
            <v>20156424.739999998</v>
          </cell>
          <cell r="IO77">
            <v>20156424.739999998</v>
          </cell>
          <cell r="IP77">
            <v>20156424.739999998</v>
          </cell>
          <cell r="IQ77">
            <v>20156424.739999998</v>
          </cell>
          <cell r="IR77">
            <v>20156424.739999998</v>
          </cell>
          <cell r="IS77">
            <v>20156424.739999998</v>
          </cell>
          <cell r="IT77">
            <v>20156424.739999998</v>
          </cell>
          <cell r="IU77">
            <v>20156424.739999998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1996337.5599999998</v>
          </cell>
          <cell r="FV78">
            <v>1996337.5599999998</v>
          </cell>
          <cell r="FW78">
            <v>1996337.5599999998</v>
          </cell>
          <cell r="FX78">
            <v>1996337.5599999998</v>
          </cell>
          <cell r="FY78">
            <v>1996337.5599999998</v>
          </cell>
          <cell r="FZ78">
            <v>1996337.5599999998</v>
          </cell>
          <cell r="GA78">
            <v>1996337.5599999998</v>
          </cell>
          <cell r="GB78">
            <v>1996337.5599999998</v>
          </cell>
          <cell r="GC78">
            <v>1996337.5599999998</v>
          </cell>
          <cell r="GD78">
            <v>1996337.5599999998</v>
          </cell>
          <cell r="GE78">
            <v>1996337.5599999998</v>
          </cell>
          <cell r="GF78">
            <v>1996337.5599999998</v>
          </cell>
          <cell r="GG78">
            <v>1996337.5599999998</v>
          </cell>
          <cell r="GH78">
            <v>1996337.5599999998</v>
          </cell>
          <cell r="GI78">
            <v>1996337.5599999998</v>
          </cell>
          <cell r="GJ78">
            <v>1996337.5599999998</v>
          </cell>
          <cell r="GK78">
            <v>1996337.5599999998</v>
          </cell>
          <cell r="GL78">
            <v>1996337.5599999998</v>
          </cell>
          <cell r="GM78">
            <v>1996337.5599999998</v>
          </cell>
          <cell r="GN78">
            <v>1996337.5599999998</v>
          </cell>
          <cell r="GO78">
            <v>1996337.5599999998</v>
          </cell>
          <cell r="GP78">
            <v>1996337.5599999998</v>
          </cell>
          <cell r="GQ78">
            <v>1996337.5599999998</v>
          </cell>
          <cell r="GR78">
            <v>1996337.5599999998</v>
          </cell>
          <cell r="GS78">
            <v>1996337.5599999998</v>
          </cell>
          <cell r="GT78">
            <v>1996337.5599999998</v>
          </cell>
          <cell r="GU78">
            <v>1996337.5599999998</v>
          </cell>
          <cell r="GV78">
            <v>1996337.5599999998</v>
          </cell>
          <cell r="GW78">
            <v>1996337.5599999998</v>
          </cell>
          <cell r="GX78">
            <v>1996337.5599999998</v>
          </cell>
          <cell r="GY78">
            <v>1996337.5599999998</v>
          </cell>
          <cell r="GZ78">
            <v>1996337.5599999998</v>
          </cell>
          <cell r="HA78">
            <v>1996337.5599999998</v>
          </cell>
          <cell r="HB78">
            <v>1996337.5599999998</v>
          </cell>
          <cell r="HC78">
            <v>1996337.5599999998</v>
          </cell>
          <cell r="HD78">
            <v>1996337.5599999998</v>
          </cell>
          <cell r="HE78">
            <v>1996337.5599999998</v>
          </cell>
          <cell r="HF78">
            <v>1996337.5599999998</v>
          </cell>
          <cell r="HG78">
            <v>1996337.5599999998</v>
          </cell>
          <cell r="HH78">
            <v>1996337.5599999998</v>
          </cell>
          <cell r="HI78">
            <v>1996337.5599999998</v>
          </cell>
          <cell r="HJ78">
            <v>1996337.5599999998</v>
          </cell>
          <cell r="HK78">
            <v>1996337.5599999998</v>
          </cell>
          <cell r="HL78">
            <v>1996337.5599999998</v>
          </cell>
          <cell r="HM78">
            <v>1996337.5599999998</v>
          </cell>
          <cell r="HN78">
            <v>1996337.5599999998</v>
          </cell>
          <cell r="HO78">
            <v>1996337.5599999998</v>
          </cell>
          <cell r="HP78">
            <v>1996337.5599999998</v>
          </cell>
          <cell r="HQ78">
            <v>1996337.5599999998</v>
          </cell>
          <cell r="HR78">
            <v>1996337.5599999998</v>
          </cell>
          <cell r="HS78">
            <v>1996337.5599999998</v>
          </cell>
          <cell r="HT78">
            <v>1996337.5599999998</v>
          </cell>
          <cell r="HU78">
            <v>1996337.5599999998</v>
          </cell>
          <cell r="HV78">
            <v>1996337.5599999998</v>
          </cell>
          <cell r="HW78">
            <v>1996337.5599999998</v>
          </cell>
          <cell r="HX78">
            <v>1996337.5599999998</v>
          </cell>
          <cell r="HY78">
            <v>1996337.5599999998</v>
          </cell>
          <cell r="HZ78">
            <v>1996337.5599999998</v>
          </cell>
          <cell r="IA78">
            <v>1996337.5599999998</v>
          </cell>
          <cell r="IB78">
            <v>1996337.5599999998</v>
          </cell>
          <cell r="IC78">
            <v>1996337.5599999998</v>
          </cell>
          <cell r="ID78">
            <v>1996337.5599999998</v>
          </cell>
          <cell r="IE78">
            <v>1996337.5599999998</v>
          </cell>
          <cell r="IF78">
            <v>1996337.5599999998</v>
          </cell>
          <cell r="IG78">
            <v>1996337.5599999998</v>
          </cell>
          <cell r="IH78">
            <v>1996337.5599999998</v>
          </cell>
          <cell r="II78">
            <v>1996337.5599999998</v>
          </cell>
          <cell r="IJ78">
            <v>1996337.5599999998</v>
          </cell>
          <cell r="IK78">
            <v>1996337.5599999998</v>
          </cell>
          <cell r="IL78">
            <v>1996337.5599999998</v>
          </cell>
          <cell r="IM78">
            <v>1996337.5599999998</v>
          </cell>
          <cell r="IN78">
            <v>1996337.5599999998</v>
          </cell>
          <cell r="IO78">
            <v>1996337.5599999998</v>
          </cell>
          <cell r="IP78">
            <v>1996337.5599999998</v>
          </cell>
          <cell r="IQ78">
            <v>1996337.5599999998</v>
          </cell>
          <cell r="IR78">
            <v>1996337.5599999998</v>
          </cell>
          <cell r="IS78">
            <v>1996337.5599999998</v>
          </cell>
          <cell r="IT78">
            <v>1996337.5599999998</v>
          </cell>
          <cell r="IU78">
            <v>1996337.5599999998</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512072.79</v>
          </cell>
          <cell r="FV79">
            <v>512072.79</v>
          </cell>
          <cell r="FW79">
            <v>512072.79</v>
          </cell>
          <cell r="FX79">
            <v>512072.79</v>
          </cell>
          <cell r="FY79">
            <v>512072.79</v>
          </cell>
          <cell r="FZ79">
            <v>512072.79</v>
          </cell>
          <cell r="GA79">
            <v>512072.79</v>
          </cell>
          <cell r="GB79">
            <v>512072.79</v>
          </cell>
          <cell r="GC79">
            <v>512072.79</v>
          </cell>
          <cell r="GD79">
            <v>512072.79</v>
          </cell>
          <cell r="GE79">
            <v>512072.79</v>
          </cell>
          <cell r="GF79">
            <v>512072.79</v>
          </cell>
          <cell r="GG79">
            <v>512072.79</v>
          </cell>
          <cell r="GH79">
            <v>512072.79</v>
          </cell>
          <cell r="GI79">
            <v>512072.79</v>
          </cell>
          <cell r="GJ79">
            <v>512072.79</v>
          </cell>
          <cell r="GK79">
            <v>512072.79</v>
          </cell>
          <cell r="GL79">
            <v>512072.79</v>
          </cell>
          <cell r="GM79">
            <v>512072.79</v>
          </cell>
          <cell r="GN79">
            <v>512072.79</v>
          </cell>
          <cell r="GO79">
            <v>512072.79</v>
          </cell>
          <cell r="GP79">
            <v>512072.79</v>
          </cell>
          <cell r="GQ79">
            <v>512072.79</v>
          </cell>
          <cell r="GR79">
            <v>512072.79</v>
          </cell>
          <cell r="GS79">
            <v>512072.79</v>
          </cell>
          <cell r="GT79">
            <v>512072.79</v>
          </cell>
          <cell r="GU79">
            <v>512072.79</v>
          </cell>
          <cell r="GV79">
            <v>512072.79</v>
          </cell>
          <cell r="GW79">
            <v>512072.79</v>
          </cell>
          <cell r="GX79">
            <v>512072.79</v>
          </cell>
          <cell r="GY79">
            <v>512072.79</v>
          </cell>
          <cell r="GZ79">
            <v>512072.79</v>
          </cell>
          <cell r="HA79">
            <v>512072.79</v>
          </cell>
          <cell r="HB79">
            <v>512072.79</v>
          </cell>
          <cell r="HC79">
            <v>512072.79</v>
          </cell>
          <cell r="HD79">
            <v>512072.79</v>
          </cell>
          <cell r="HE79">
            <v>512072.79</v>
          </cell>
          <cell r="HF79">
            <v>512072.79</v>
          </cell>
          <cell r="HG79">
            <v>512072.79</v>
          </cell>
          <cell r="HH79">
            <v>512072.79</v>
          </cell>
          <cell r="HI79">
            <v>512072.79</v>
          </cell>
          <cell r="HJ79">
            <v>512072.79</v>
          </cell>
          <cell r="HK79">
            <v>512072.79</v>
          </cell>
          <cell r="HL79">
            <v>512072.79</v>
          </cell>
          <cell r="HM79">
            <v>512072.79</v>
          </cell>
          <cell r="HN79">
            <v>512072.79</v>
          </cell>
          <cell r="HO79">
            <v>512072.79</v>
          </cell>
          <cell r="HP79">
            <v>512072.79</v>
          </cell>
          <cell r="HQ79">
            <v>512072.79</v>
          </cell>
          <cell r="HR79">
            <v>512072.79</v>
          </cell>
          <cell r="HS79">
            <v>512072.79</v>
          </cell>
          <cell r="HT79">
            <v>512072.79</v>
          </cell>
          <cell r="HU79">
            <v>512072.79</v>
          </cell>
          <cell r="HV79">
            <v>512072.79</v>
          </cell>
          <cell r="HW79">
            <v>512072.79</v>
          </cell>
          <cell r="HX79">
            <v>512072.79</v>
          </cell>
          <cell r="HY79">
            <v>512072.79</v>
          </cell>
          <cell r="HZ79">
            <v>512072.79</v>
          </cell>
          <cell r="IA79">
            <v>512072.79</v>
          </cell>
          <cell r="IB79">
            <v>512072.79</v>
          </cell>
          <cell r="IC79">
            <v>512072.79</v>
          </cell>
          <cell r="ID79">
            <v>512072.79</v>
          </cell>
          <cell r="IE79">
            <v>512072.79</v>
          </cell>
          <cell r="IF79">
            <v>512072.79</v>
          </cell>
          <cell r="IG79">
            <v>512072.79</v>
          </cell>
          <cell r="IH79">
            <v>512072.79</v>
          </cell>
          <cell r="II79">
            <v>512072.79</v>
          </cell>
          <cell r="IJ79">
            <v>512072.79</v>
          </cell>
          <cell r="IK79">
            <v>512072.79</v>
          </cell>
          <cell r="IL79">
            <v>512072.79</v>
          </cell>
          <cell r="IM79">
            <v>512072.79</v>
          </cell>
          <cell r="IN79">
            <v>512072.79</v>
          </cell>
          <cell r="IO79">
            <v>512072.79</v>
          </cell>
          <cell r="IP79">
            <v>512072.79</v>
          </cell>
          <cell r="IQ79">
            <v>512072.79</v>
          </cell>
          <cell r="IR79">
            <v>512072.79</v>
          </cell>
          <cell r="IS79">
            <v>512072.79</v>
          </cell>
          <cell r="IT79">
            <v>512072.79</v>
          </cell>
          <cell r="IU79">
            <v>512072.79</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44506.48</v>
          </cell>
          <cell r="FV80">
            <v>44506.48</v>
          </cell>
          <cell r="FW80">
            <v>44506.48</v>
          </cell>
          <cell r="FX80">
            <v>44506.48</v>
          </cell>
          <cell r="FY80">
            <v>44506.48</v>
          </cell>
          <cell r="FZ80">
            <v>44506.48</v>
          </cell>
          <cell r="GA80">
            <v>44506.48</v>
          </cell>
          <cell r="GB80">
            <v>44506.48</v>
          </cell>
          <cell r="GC80">
            <v>44506.48</v>
          </cell>
          <cell r="GD80">
            <v>44506.48</v>
          </cell>
          <cell r="GE80">
            <v>44506.48</v>
          </cell>
          <cell r="GF80">
            <v>44506.48</v>
          </cell>
          <cell r="GG80">
            <v>44506.48</v>
          </cell>
          <cell r="GH80">
            <v>44506.48</v>
          </cell>
          <cell r="GI80">
            <v>44506.48</v>
          </cell>
          <cell r="GJ80">
            <v>44506.48</v>
          </cell>
          <cell r="GK80">
            <v>44506.48</v>
          </cell>
          <cell r="GL80">
            <v>44506.48</v>
          </cell>
          <cell r="GM80">
            <v>44506.48</v>
          </cell>
          <cell r="GN80">
            <v>44506.48</v>
          </cell>
          <cell r="GO80">
            <v>44506.48</v>
          </cell>
          <cell r="GP80">
            <v>44506.48</v>
          </cell>
          <cell r="GQ80">
            <v>44506.48</v>
          </cell>
          <cell r="GR80">
            <v>44506.48</v>
          </cell>
          <cell r="GS80">
            <v>44506.48</v>
          </cell>
          <cell r="GT80">
            <v>44506.48</v>
          </cell>
          <cell r="GU80">
            <v>44506.48</v>
          </cell>
          <cell r="GV80">
            <v>44506.48</v>
          </cell>
          <cell r="GW80">
            <v>44506.48</v>
          </cell>
          <cell r="GX80">
            <v>44506.48</v>
          </cell>
          <cell r="GY80">
            <v>44506.48</v>
          </cell>
          <cell r="GZ80">
            <v>44506.48</v>
          </cell>
          <cell r="HA80">
            <v>44506.48</v>
          </cell>
          <cell r="HB80">
            <v>44506.48</v>
          </cell>
          <cell r="HC80">
            <v>44506.48</v>
          </cell>
          <cell r="HD80">
            <v>44506.48</v>
          </cell>
          <cell r="HE80">
            <v>44506.48</v>
          </cell>
          <cell r="HF80">
            <v>44506.48</v>
          </cell>
          <cell r="HG80">
            <v>44506.48</v>
          </cell>
          <cell r="HH80">
            <v>44506.48</v>
          </cell>
          <cell r="HI80">
            <v>44506.48</v>
          </cell>
          <cell r="HJ80">
            <v>44506.48</v>
          </cell>
          <cell r="HK80">
            <v>44506.48</v>
          </cell>
          <cell r="HL80">
            <v>44506.48</v>
          </cell>
          <cell r="HM80">
            <v>44506.48</v>
          </cell>
          <cell r="HN80">
            <v>44506.48</v>
          </cell>
          <cell r="HO80">
            <v>44506.48</v>
          </cell>
          <cell r="HP80">
            <v>44506.48</v>
          </cell>
          <cell r="HQ80">
            <v>44506.48</v>
          </cell>
          <cell r="HR80">
            <v>44506.48</v>
          </cell>
          <cell r="HS80">
            <v>44506.48</v>
          </cell>
          <cell r="HT80">
            <v>44506.48</v>
          </cell>
          <cell r="HU80">
            <v>44506.48</v>
          </cell>
          <cell r="HV80">
            <v>44506.48</v>
          </cell>
          <cell r="HW80">
            <v>44506.48</v>
          </cell>
          <cell r="HX80">
            <v>44506.48</v>
          </cell>
          <cell r="HY80">
            <v>44506.48</v>
          </cell>
          <cell r="HZ80">
            <v>44506.48</v>
          </cell>
          <cell r="IA80">
            <v>44506.48</v>
          </cell>
          <cell r="IB80">
            <v>44506.48</v>
          </cell>
          <cell r="IC80">
            <v>44506.48</v>
          </cell>
          <cell r="ID80">
            <v>44506.48</v>
          </cell>
          <cell r="IE80">
            <v>44506.48</v>
          </cell>
          <cell r="IF80">
            <v>44506.48</v>
          </cell>
          <cell r="IG80">
            <v>44506.48</v>
          </cell>
          <cell r="IH80">
            <v>44506.48</v>
          </cell>
          <cell r="II80">
            <v>44506.48</v>
          </cell>
          <cell r="IJ80">
            <v>44506.48</v>
          </cell>
          <cell r="IK80">
            <v>44506.48</v>
          </cell>
          <cell r="IL80">
            <v>44506.48</v>
          </cell>
          <cell r="IM80">
            <v>44506.48</v>
          </cell>
          <cell r="IN80">
            <v>44506.48</v>
          </cell>
          <cell r="IO80">
            <v>44506.48</v>
          </cell>
          <cell r="IP80">
            <v>44506.48</v>
          </cell>
          <cell r="IQ80">
            <v>44506.48</v>
          </cell>
          <cell r="IR80">
            <v>44506.48</v>
          </cell>
          <cell r="IS80">
            <v>44506.48</v>
          </cell>
          <cell r="IT80">
            <v>44506.48</v>
          </cell>
          <cell r="IU80">
            <v>44506.48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2474567.92</v>
          </cell>
          <cell r="FV82">
            <v>2474567.92</v>
          </cell>
          <cell r="FW82">
            <v>2474567.92</v>
          </cell>
          <cell r="FX82">
            <v>2474567.92</v>
          </cell>
          <cell r="FY82">
            <v>2474567.92</v>
          </cell>
          <cell r="FZ82">
            <v>2474567.92</v>
          </cell>
          <cell r="GA82">
            <v>2474567.92</v>
          </cell>
          <cell r="GB82">
            <v>2474567.92</v>
          </cell>
          <cell r="GC82">
            <v>2474567.92</v>
          </cell>
          <cell r="GD82">
            <v>2474567.92</v>
          </cell>
          <cell r="GE82">
            <v>2474567.92</v>
          </cell>
          <cell r="GF82">
            <v>2474567.92</v>
          </cell>
          <cell r="GG82">
            <v>2474567.92</v>
          </cell>
          <cell r="GH82">
            <v>2474567.92</v>
          </cell>
          <cell r="GI82">
            <v>2474567.92</v>
          </cell>
          <cell r="GJ82">
            <v>2474567.92</v>
          </cell>
          <cell r="GK82">
            <v>2474567.92</v>
          </cell>
          <cell r="GL82">
            <v>2474567.92</v>
          </cell>
          <cell r="GM82">
            <v>2474567.92</v>
          </cell>
          <cell r="GN82">
            <v>2474567.92</v>
          </cell>
          <cell r="GO82">
            <v>2474567.92</v>
          </cell>
          <cell r="GP82">
            <v>2474567.92</v>
          </cell>
          <cell r="GQ82">
            <v>2474567.92</v>
          </cell>
          <cell r="GR82">
            <v>2474567.92</v>
          </cell>
          <cell r="GS82">
            <v>2474567.92</v>
          </cell>
          <cell r="GT82">
            <v>2474567.92</v>
          </cell>
          <cell r="GU82">
            <v>2474567.92</v>
          </cell>
          <cell r="GV82">
            <v>2474567.92</v>
          </cell>
          <cell r="GW82">
            <v>2474567.92</v>
          </cell>
          <cell r="GX82">
            <v>2474567.92</v>
          </cell>
          <cell r="GY82">
            <v>2474567.92</v>
          </cell>
          <cell r="GZ82">
            <v>2474567.92</v>
          </cell>
          <cell r="HA82">
            <v>2474567.92</v>
          </cell>
          <cell r="HB82">
            <v>2474567.92</v>
          </cell>
          <cell r="HC82">
            <v>2474567.92</v>
          </cell>
          <cell r="HD82">
            <v>2474567.92</v>
          </cell>
          <cell r="HE82">
            <v>2474567.92</v>
          </cell>
          <cell r="HF82">
            <v>2474567.92</v>
          </cell>
          <cell r="HG82">
            <v>2474567.92</v>
          </cell>
          <cell r="HH82">
            <v>2474567.92</v>
          </cell>
          <cell r="HI82">
            <v>2474567.92</v>
          </cell>
          <cell r="HJ82">
            <v>2474567.92</v>
          </cell>
          <cell r="HK82">
            <v>2474567.92</v>
          </cell>
          <cell r="HL82">
            <v>2474567.92</v>
          </cell>
          <cell r="HM82">
            <v>2474567.92</v>
          </cell>
          <cell r="HN82">
            <v>2474567.92</v>
          </cell>
          <cell r="HO82">
            <v>2474567.92</v>
          </cell>
          <cell r="HP82">
            <v>2474567.92</v>
          </cell>
          <cell r="HQ82">
            <v>2474567.92</v>
          </cell>
          <cell r="HR82">
            <v>2474567.92</v>
          </cell>
          <cell r="HS82">
            <v>2474567.92</v>
          </cell>
          <cell r="HT82">
            <v>2474567.92</v>
          </cell>
          <cell r="HU82">
            <v>2474567.92</v>
          </cell>
          <cell r="HV82">
            <v>2474567.92</v>
          </cell>
          <cell r="HW82">
            <v>2474567.92</v>
          </cell>
          <cell r="HX82">
            <v>2474567.92</v>
          </cell>
          <cell r="HY82">
            <v>2474567.92</v>
          </cell>
          <cell r="HZ82">
            <v>2474567.92</v>
          </cell>
          <cell r="IA82">
            <v>2474567.92</v>
          </cell>
          <cell r="IB82">
            <v>2474567.92</v>
          </cell>
          <cell r="IC82">
            <v>2474567.92</v>
          </cell>
          <cell r="ID82">
            <v>2474567.92</v>
          </cell>
          <cell r="IE82">
            <v>2474567.92</v>
          </cell>
          <cell r="IF82">
            <v>2474567.92</v>
          </cell>
          <cell r="IG82">
            <v>2474567.92</v>
          </cell>
          <cell r="IH82">
            <v>2474567.92</v>
          </cell>
          <cell r="II82">
            <v>2474567.92</v>
          </cell>
          <cell r="IJ82">
            <v>2474567.92</v>
          </cell>
          <cell r="IK82">
            <v>2474567.92</v>
          </cell>
          <cell r="IL82">
            <v>2474567.92</v>
          </cell>
          <cell r="IM82">
            <v>2474567.92</v>
          </cell>
          <cell r="IN82">
            <v>2474567.92</v>
          </cell>
          <cell r="IO82">
            <v>2474567.92</v>
          </cell>
          <cell r="IP82">
            <v>2474567.92</v>
          </cell>
          <cell r="IQ82">
            <v>2474567.92</v>
          </cell>
          <cell r="IR82">
            <v>2474567.92</v>
          </cell>
          <cell r="IS82">
            <v>2474567.92</v>
          </cell>
          <cell r="IT82">
            <v>2474567.92</v>
          </cell>
          <cell r="IU82">
            <v>2474567.92</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73930.3</v>
          </cell>
          <cell r="FV84">
            <v>73930.3</v>
          </cell>
          <cell r="FW84">
            <v>73930.3</v>
          </cell>
          <cell r="FX84">
            <v>73930.3</v>
          </cell>
          <cell r="FY84">
            <v>73930.3</v>
          </cell>
          <cell r="FZ84">
            <v>73930.3</v>
          </cell>
          <cell r="GA84">
            <v>73930.3</v>
          </cell>
          <cell r="GB84">
            <v>73930.3</v>
          </cell>
          <cell r="GC84">
            <v>73930.3</v>
          </cell>
          <cell r="GD84">
            <v>73930.3</v>
          </cell>
          <cell r="GE84">
            <v>73930.3</v>
          </cell>
          <cell r="GF84">
            <v>73930.3</v>
          </cell>
          <cell r="GG84">
            <v>73930.3</v>
          </cell>
          <cell r="GH84">
            <v>73930.3</v>
          </cell>
          <cell r="GI84">
            <v>73930.3</v>
          </cell>
          <cell r="GJ84">
            <v>73930.3</v>
          </cell>
          <cell r="GK84">
            <v>73930.3</v>
          </cell>
          <cell r="GL84">
            <v>73930.3</v>
          </cell>
          <cell r="GM84">
            <v>73930.3</v>
          </cell>
          <cell r="GN84">
            <v>73930.3</v>
          </cell>
          <cell r="GO84">
            <v>73930.3</v>
          </cell>
          <cell r="GP84">
            <v>73930.3</v>
          </cell>
          <cell r="GQ84">
            <v>73930.3</v>
          </cell>
          <cell r="GR84">
            <v>73930.3</v>
          </cell>
          <cell r="GS84">
            <v>73930.3</v>
          </cell>
          <cell r="GT84">
            <v>73930.3</v>
          </cell>
          <cell r="GU84">
            <v>73930.3</v>
          </cell>
          <cell r="GV84">
            <v>73930.3</v>
          </cell>
          <cell r="GW84">
            <v>73930.3</v>
          </cell>
          <cell r="GX84">
            <v>73930.3</v>
          </cell>
          <cell r="GY84">
            <v>73930.3</v>
          </cell>
          <cell r="GZ84">
            <v>73930.3</v>
          </cell>
          <cell r="HA84">
            <v>73930.3</v>
          </cell>
          <cell r="HB84">
            <v>73930.3</v>
          </cell>
          <cell r="HC84">
            <v>73930.3</v>
          </cell>
          <cell r="HD84">
            <v>73930.3</v>
          </cell>
          <cell r="HE84">
            <v>73930.3</v>
          </cell>
          <cell r="HF84">
            <v>73930.3</v>
          </cell>
          <cell r="HG84">
            <v>73930.3</v>
          </cell>
          <cell r="HH84">
            <v>73930.3</v>
          </cell>
          <cell r="HI84">
            <v>73930.3</v>
          </cell>
          <cell r="HJ84">
            <v>73930.3</v>
          </cell>
          <cell r="HK84">
            <v>73930.3</v>
          </cell>
          <cell r="HL84">
            <v>73930.3</v>
          </cell>
          <cell r="HM84">
            <v>73930.3</v>
          </cell>
          <cell r="HN84">
            <v>73930.3</v>
          </cell>
          <cell r="HO84">
            <v>73930.3</v>
          </cell>
          <cell r="HP84">
            <v>73930.3</v>
          </cell>
          <cell r="HQ84">
            <v>73930.3</v>
          </cell>
          <cell r="HR84">
            <v>73930.3</v>
          </cell>
          <cell r="HS84">
            <v>73930.3</v>
          </cell>
          <cell r="HT84">
            <v>73930.3</v>
          </cell>
          <cell r="HU84">
            <v>73930.3</v>
          </cell>
          <cell r="HV84">
            <v>73930.3</v>
          </cell>
          <cell r="HW84">
            <v>73930.3</v>
          </cell>
          <cell r="HX84">
            <v>73930.3</v>
          </cell>
          <cell r="HY84">
            <v>73930.3</v>
          </cell>
          <cell r="HZ84">
            <v>73930.3</v>
          </cell>
          <cell r="IA84">
            <v>73930.3</v>
          </cell>
          <cell r="IB84">
            <v>73930.3</v>
          </cell>
          <cell r="IC84">
            <v>73930.3</v>
          </cell>
          <cell r="ID84">
            <v>73930.3</v>
          </cell>
          <cell r="IE84">
            <v>73930.3</v>
          </cell>
          <cell r="IF84">
            <v>73930.3</v>
          </cell>
          <cell r="IG84">
            <v>73930.3</v>
          </cell>
          <cell r="IH84">
            <v>73930.3</v>
          </cell>
          <cell r="II84">
            <v>73930.3</v>
          </cell>
          <cell r="IJ84">
            <v>73930.3</v>
          </cell>
          <cell r="IK84">
            <v>73930.3</v>
          </cell>
          <cell r="IL84">
            <v>73930.3</v>
          </cell>
          <cell r="IM84">
            <v>73930.3</v>
          </cell>
          <cell r="IN84">
            <v>73930.3</v>
          </cell>
          <cell r="IO84">
            <v>73930.3</v>
          </cell>
          <cell r="IP84">
            <v>73930.3</v>
          </cell>
          <cell r="IQ84">
            <v>73930.3</v>
          </cell>
          <cell r="IR84">
            <v>73930.3</v>
          </cell>
          <cell r="IS84">
            <v>73930.3</v>
          </cell>
          <cell r="IT84">
            <v>73930.3</v>
          </cell>
          <cell r="IU84">
            <v>73930.3</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326857763.64999998</v>
          </cell>
          <cell r="FV86">
            <v>326857763.64999998</v>
          </cell>
          <cell r="FW86">
            <v>326857763.64999998</v>
          </cell>
          <cell r="FX86">
            <v>326857763.64999998</v>
          </cell>
          <cell r="FY86">
            <v>326857763.64999998</v>
          </cell>
          <cell r="FZ86">
            <v>326857763.64999998</v>
          </cell>
          <cell r="GA86">
            <v>326857763.64999998</v>
          </cell>
          <cell r="GB86">
            <v>326857763.64999998</v>
          </cell>
          <cell r="GC86">
            <v>326857763.64999998</v>
          </cell>
          <cell r="GD86">
            <v>326857763.64999998</v>
          </cell>
          <cell r="GE86">
            <v>326857763.64999998</v>
          </cell>
          <cell r="GF86">
            <v>326857763.64999998</v>
          </cell>
          <cell r="GG86">
            <v>326857763.64999998</v>
          </cell>
          <cell r="GH86">
            <v>326857763.64999998</v>
          </cell>
          <cell r="GI86">
            <v>326857763.64999998</v>
          </cell>
          <cell r="GJ86">
            <v>326857763.64999998</v>
          </cell>
          <cell r="GK86">
            <v>326857763.64999998</v>
          </cell>
          <cell r="GL86">
            <v>326857763.64999998</v>
          </cell>
          <cell r="GM86">
            <v>326857763.64999998</v>
          </cell>
          <cell r="GN86">
            <v>326857763.64999998</v>
          </cell>
          <cell r="GO86">
            <v>326857763.64999998</v>
          </cell>
          <cell r="GP86">
            <v>326857763.64999998</v>
          </cell>
          <cell r="GQ86">
            <v>326857763.64999998</v>
          </cell>
          <cell r="GR86">
            <v>326857763.64999998</v>
          </cell>
          <cell r="GS86">
            <v>326857763.64999998</v>
          </cell>
          <cell r="GT86">
            <v>326857763.64999998</v>
          </cell>
          <cell r="GU86">
            <v>326857763.64999998</v>
          </cell>
          <cell r="GV86">
            <v>326857763.64999998</v>
          </cell>
          <cell r="GW86">
            <v>326857763.64999998</v>
          </cell>
          <cell r="GX86">
            <v>326857763.64999998</v>
          </cell>
          <cell r="GY86">
            <v>326857763.64999998</v>
          </cell>
          <cell r="GZ86">
            <v>326857763.64999998</v>
          </cell>
          <cell r="HA86">
            <v>326857763.64999998</v>
          </cell>
          <cell r="HB86">
            <v>326857763.64999998</v>
          </cell>
          <cell r="HC86">
            <v>326857763.64999998</v>
          </cell>
          <cell r="HD86">
            <v>326857763.64999998</v>
          </cell>
          <cell r="HE86">
            <v>326857763.64999998</v>
          </cell>
          <cell r="HF86">
            <v>326857763.64999998</v>
          </cell>
          <cell r="HG86">
            <v>326857763.64999998</v>
          </cell>
          <cell r="HH86">
            <v>326857763.64999998</v>
          </cell>
          <cell r="HI86">
            <v>326857763.64999998</v>
          </cell>
          <cell r="HJ86">
            <v>326857763.64999998</v>
          </cell>
          <cell r="HK86">
            <v>326857763.64999998</v>
          </cell>
          <cell r="HL86">
            <v>326857763.64999998</v>
          </cell>
          <cell r="HM86">
            <v>326857763.64999998</v>
          </cell>
          <cell r="HN86">
            <v>326857763.64999998</v>
          </cell>
          <cell r="HO86">
            <v>326857763.64999998</v>
          </cell>
          <cell r="HP86">
            <v>326857763.64999998</v>
          </cell>
          <cell r="HQ86">
            <v>326857763.64999998</v>
          </cell>
          <cell r="HR86">
            <v>326857763.64999998</v>
          </cell>
          <cell r="HS86">
            <v>326857763.64999998</v>
          </cell>
          <cell r="HT86">
            <v>326857763.64999998</v>
          </cell>
          <cell r="HU86">
            <v>326857763.64999998</v>
          </cell>
          <cell r="HV86">
            <v>326857763.64999998</v>
          </cell>
          <cell r="HW86">
            <v>326857763.64999998</v>
          </cell>
          <cell r="HX86">
            <v>326857763.64999998</v>
          </cell>
          <cell r="HY86">
            <v>326857763.64999998</v>
          </cell>
          <cell r="HZ86">
            <v>326857763.64999998</v>
          </cell>
          <cell r="IA86">
            <v>326857763.64999998</v>
          </cell>
          <cell r="IB86">
            <v>326857763.64999998</v>
          </cell>
          <cell r="IC86">
            <v>326857763.64999998</v>
          </cell>
          <cell r="ID86">
            <v>326857763.64999998</v>
          </cell>
          <cell r="IE86">
            <v>326857763.64999998</v>
          </cell>
          <cell r="IF86">
            <v>326857763.64999998</v>
          </cell>
          <cell r="IG86">
            <v>326857763.64999998</v>
          </cell>
          <cell r="IH86">
            <v>326857763.64999998</v>
          </cell>
          <cell r="II86">
            <v>326857763.64999998</v>
          </cell>
          <cell r="IJ86">
            <v>326857763.64999998</v>
          </cell>
          <cell r="IK86">
            <v>326857763.64999998</v>
          </cell>
          <cell r="IL86">
            <v>326857763.64999998</v>
          </cell>
          <cell r="IM86">
            <v>326857763.64999998</v>
          </cell>
          <cell r="IN86">
            <v>326857763.64999998</v>
          </cell>
          <cell r="IO86">
            <v>326857763.64999998</v>
          </cell>
          <cell r="IP86">
            <v>326857763.64999998</v>
          </cell>
          <cell r="IQ86">
            <v>326857763.64999998</v>
          </cell>
          <cell r="IR86">
            <v>326857763.64999998</v>
          </cell>
          <cell r="IS86">
            <v>326857763.64999998</v>
          </cell>
          <cell r="IT86">
            <v>326857763.64999998</v>
          </cell>
          <cell r="IU86">
            <v>326857763.64999998</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85302.12</v>
          </cell>
          <cell r="FW118">
            <v>85302.12</v>
          </cell>
          <cell r="FX118">
            <v>85302.12</v>
          </cell>
          <cell r="FY118">
            <v>85302.12</v>
          </cell>
          <cell r="FZ118">
            <v>85302.12</v>
          </cell>
          <cell r="GA118">
            <v>85302.12</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1020839.62</v>
          </cell>
          <cell r="FW119">
            <v>1020839.62</v>
          </cell>
          <cell r="FX119">
            <v>1020839.62</v>
          </cell>
          <cell r="FY119">
            <v>1020839.62</v>
          </cell>
          <cell r="FZ119">
            <v>1020839.62</v>
          </cell>
          <cell r="GA119">
            <v>1020839.62</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947213.6100000001</v>
          </cell>
          <cell r="FW120">
            <v>947213.6100000001</v>
          </cell>
          <cell r="FX120">
            <v>947213.6100000001</v>
          </cell>
          <cell r="FY120">
            <v>947213.6100000001</v>
          </cell>
          <cell r="FZ120">
            <v>947213.6100000001</v>
          </cell>
          <cell r="GA120">
            <v>947213.6100000001</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891166.27</v>
          </cell>
          <cell r="FV121">
            <v>891166.27</v>
          </cell>
          <cell r="FW121">
            <v>891166.27</v>
          </cell>
          <cell r="FX121">
            <v>891166.27</v>
          </cell>
          <cell r="FY121">
            <v>891166.27</v>
          </cell>
          <cell r="FZ121">
            <v>891166.27</v>
          </cell>
          <cell r="GA121">
            <v>891166.27</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477024.74</v>
          </cell>
          <cell r="FV122">
            <v>477024.74</v>
          </cell>
          <cell r="FW122">
            <v>477024.74</v>
          </cell>
          <cell r="FX122">
            <v>477024.74</v>
          </cell>
          <cell r="FY122">
            <v>477024.74</v>
          </cell>
          <cell r="FZ122">
            <v>477024.74</v>
          </cell>
          <cell r="GA122">
            <v>477024.74</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772520.34000000008</v>
          </cell>
          <cell r="FV123">
            <v>772520.34000000008</v>
          </cell>
          <cell r="FW123">
            <v>772520.34000000008</v>
          </cell>
          <cell r="FX123">
            <v>772520.34000000008</v>
          </cell>
          <cell r="FY123">
            <v>772520.34000000008</v>
          </cell>
          <cell r="FZ123">
            <v>772520.34000000008</v>
          </cell>
          <cell r="GA123">
            <v>772520.34000000008</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950798.82</v>
          </cell>
          <cell r="FV125">
            <v>950798.82</v>
          </cell>
          <cell r="FW125">
            <v>950798.82</v>
          </cell>
          <cell r="FX125">
            <v>950798.82</v>
          </cell>
          <cell r="FY125">
            <v>950798.82</v>
          </cell>
          <cell r="FZ125">
            <v>950798.82</v>
          </cell>
          <cell r="GA125">
            <v>950798.82</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2832787.71</v>
          </cell>
          <cell r="FV126">
            <v>2832787.71</v>
          </cell>
          <cell r="FW126">
            <v>2832787.71</v>
          </cell>
          <cell r="FX126">
            <v>2832787.71</v>
          </cell>
          <cell r="FY126">
            <v>2832787.71</v>
          </cell>
          <cell r="FZ126">
            <v>2832787.71</v>
          </cell>
          <cell r="GA126">
            <v>2832787.71</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578145.52999999991</v>
          </cell>
          <cell r="FV127">
            <v>578145.52999999991</v>
          </cell>
          <cell r="FW127">
            <v>578145.52999999991</v>
          </cell>
          <cell r="FX127">
            <v>578145.52999999991</v>
          </cell>
          <cell r="FY127">
            <v>578145.52999999991</v>
          </cell>
          <cell r="FZ127">
            <v>578145.52999999991</v>
          </cell>
          <cell r="GA127">
            <v>578145.52999999991</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248966.23</v>
          </cell>
          <cell r="FV129">
            <v>248966.23</v>
          </cell>
          <cell r="FW129">
            <v>248966.23</v>
          </cell>
          <cell r="FX129">
            <v>248966.23</v>
          </cell>
          <cell r="FY129">
            <v>248966.23</v>
          </cell>
          <cell r="FZ129">
            <v>248966.23</v>
          </cell>
          <cell r="GA129">
            <v>248966.23</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2000475.42</v>
          </cell>
          <cell r="FV130">
            <v>2000475.42</v>
          </cell>
          <cell r="FW130">
            <v>2000475.42</v>
          </cell>
          <cell r="FX130">
            <v>2000475.42</v>
          </cell>
          <cell r="FY130">
            <v>2000475.42</v>
          </cell>
          <cell r="FZ130">
            <v>2000475.42</v>
          </cell>
          <cell r="GA130">
            <v>2000475.42</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3227285.22</v>
          </cell>
          <cell r="FV131">
            <v>3227285.22</v>
          </cell>
          <cell r="FW131">
            <v>3227285.22</v>
          </cell>
          <cell r="FX131">
            <v>3227285.22</v>
          </cell>
          <cell r="FY131">
            <v>3227285.22</v>
          </cell>
          <cell r="FZ131">
            <v>3227285.22</v>
          </cell>
          <cell r="GA131">
            <v>3227285.22</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774102.52</v>
          </cell>
          <cell r="FV132">
            <v>774102.52</v>
          </cell>
          <cell r="FW132">
            <v>774102.52</v>
          </cell>
          <cell r="FX132">
            <v>774102.52</v>
          </cell>
          <cell r="FY132">
            <v>774102.52</v>
          </cell>
          <cell r="FZ132">
            <v>774102.52</v>
          </cell>
          <cell r="GA132">
            <v>774102.52</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103685.81</v>
          </cell>
          <cell r="FW133">
            <v>103685.81</v>
          </cell>
          <cell r="FX133">
            <v>103685.81</v>
          </cell>
          <cell r="FY133">
            <v>103685.81</v>
          </cell>
          <cell r="FZ133">
            <v>103685.81</v>
          </cell>
          <cell r="GA133">
            <v>103685.81</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2356081.4899999998</v>
          </cell>
          <cell r="FV135">
            <v>2356081.4899999998</v>
          </cell>
          <cell r="FW135">
            <v>2356081.4899999998</v>
          </cell>
          <cell r="FX135">
            <v>2356081.4899999998</v>
          </cell>
          <cell r="FY135">
            <v>2356081.4899999998</v>
          </cell>
          <cell r="FZ135">
            <v>2356081.4899999998</v>
          </cell>
          <cell r="GA135">
            <v>2356081.4899999998</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292317.63</v>
          </cell>
          <cell r="FV136">
            <v>292317.63</v>
          </cell>
          <cell r="FW136">
            <v>292317.63</v>
          </cell>
          <cell r="FX136">
            <v>292317.63</v>
          </cell>
          <cell r="FY136">
            <v>292317.63</v>
          </cell>
          <cell r="FZ136">
            <v>292317.63</v>
          </cell>
          <cell r="GA136">
            <v>292317.63</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244522.93</v>
          </cell>
          <cell r="FV137">
            <v>244522.93</v>
          </cell>
          <cell r="FW137">
            <v>244522.93</v>
          </cell>
          <cell r="FX137">
            <v>244522.93</v>
          </cell>
          <cell r="FY137">
            <v>244522.93</v>
          </cell>
          <cell r="FZ137">
            <v>244522.93</v>
          </cell>
          <cell r="GA137">
            <v>244522.93</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20207.53</v>
          </cell>
          <cell r="FV138">
            <v>20207.53</v>
          </cell>
          <cell r="FW138">
            <v>20207.53</v>
          </cell>
          <cell r="FX138">
            <v>20207.53</v>
          </cell>
          <cell r="FY138">
            <v>20207.53</v>
          </cell>
          <cell r="FZ138">
            <v>20207.53</v>
          </cell>
          <cell r="GA138">
            <v>20207.53</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2161718.79</v>
          </cell>
          <cell r="FV140">
            <v>2161718.79</v>
          </cell>
          <cell r="FW140">
            <v>2161718.79</v>
          </cell>
          <cell r="FX140">
            <v>2161718.79</v>
          </cell>
          <cell r="FY140">
            <v>2161718.79</v>
          </cell>
          <cell r="FZ140">
            <v>2161718.79</v>
          </cell>
          <cell r="GA140">
            <v>2161718.79</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73930.3</v>
          </cell>
          <cell r="FV142">
            <v>73930.3</v>
          </cell>
          <cell r="FW142">
            <v>73930.3</v>
          </cell>
          <cell r="FX142">
            <v>73930.3</v>
          </cell>
          <cell r="FY142">
            <v>73930.3</v>
          </cell>
          <cell r="FZ142">
            <v>73930.3</v>
          </cell>
          <cell r="GA142">
            <v>73930.3</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20059092.629999999</v>
          </cell>
          <cell r="FV144">
            <v>20059092.629999999</v>
          </cell>
          <cell r="FW144">
            <v>20059092.629999999</v>
          </cell>
          <cell r="FX144">
            <v>20059092.629999999</v>
          </cell>
          <cell r="FY144">
            <v>20059092.629999999</v>
          </cell>
          <cell r="FZ144">
            <v>20059092.629999999</v>
          </cell>
          <cell r="GA144">
            <v>20059092.629999999</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t="str">
            <v/>
          </cell>
          <cell r="FV147" t="str">
            <v/>
          </cell>
          <cell r="FW147" t="str">
            <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t="str">
            <v/>
          </cell>
          <cell r="FV148" t="str">
            <v/>
          </cell>
          <cell r="FW148" t="str">
            <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t="str">
            <v/>
          </cell>
          <cell r="FV149" t="str">
            <v/>
          </cell>
          <cell r="FW149" t="str">
            <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t="str">
            <v/>
          </cell>
          <cell r="FV150" t="str">
            <v/>
          </cell>
          <cell r="FW150" t="str">
            <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t="str">
            <v/>
          </cell>
          <cell r="FV151" t="str">
            <v/>
          </cell>
          <cell r="FW151" t="str">
            <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t="str">
            <v/>
          </cell>
          <cell r="FV152" t="str">
            <v/>
          </cell>
          <cell r="FW152" t="str">
            <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t="str">
            <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t="str">
            <v/>
          </cell>
          <cell r="FV155" t="str">
            <v/>
          </cell>
          <cell r="FW155" t="str">
            <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t="str">
            <v/>
          </cell>
          <cell r="FV156" t="str">
            <v/>
          </cell>
          <cell r="FW156" t="str">
            <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t="str">
            <v/>
          </cell>
          <cell r="FV158" t="str">
            <v/>
          </cell>
          <cell r="FW158" t="str">
            <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t="str">
            <v/>
          </cell>
          <cell r="FV159" t="str">
            <v/>
          </cell>
          <cell r="FW159" t="str">
            <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t="str">
            <v/>
          </cell>
          <cell r="FV160" t="str">
            <v/>
          </cell>
          <cell r="FW160" t="str">
            <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t="str">
            <v/>
          </cell>
          <cell r="FV161" t="str">
            <v/>
          </cell>
          <cell r="FW161" t="str">
            <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t="str">
            <v/>
          </cell>
          <cell r="FV162" t="str">
            <v/>
          </cell>
          <cell r="FW162" t="str">
            <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t="str">
            <v/>
          </cell>
          <cell r="FV164" t="str">
            <v/>
          </cell>
          <cell r="FW164" t="str">
            <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t="str">
            <v/>
          </cell>
          <cell r="FV165" t="str">
            <v/>
          </cell>
          <cell r="FW165" t="str">
            <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t="str">
            <v/>
          </cell>
          <cell r="FV166" t="str">
            <v/>
          </cell>
          <cell r="FW166" t="str">
            <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t="str">
            <v/>
          </cell>
          <cell r="FV167" t="str">
            <v/>
          </cell>
          <cell r="FW167" t="str">
            <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t="str">
            <v/>
          </cell>
          <cell r="FV168" t="str">
            <v/>
          </cell>
          <cell r="FW168" t="str">
            <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t="str">
            <v/>
          </cell>
          <cell r="FV169" t="str">
            <v/>
          </cell>
          <cell r="FW169" t="str">
            <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t="str">
            <v/>
          </cell>
          <cell r="FV170" t="str">
            <v/>
          </cell>
          <cell r="FW170" t="str">
            <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0</v>
          </cell>
          <cell r="FV200">
            <v>0</v>
          </cell>
          <cell r="FW200">
            <v>0</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0</v>
          </cell>
          <cell r="FV202">
            <v>0</v>
          </cell>
          <cell r="FW202">
            <v>0</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3524.5465399999994</v>
          </cell>
          <cell r="FW205">
            <v>3524.5465399999994</v>
          </cell>
          <cell r="FX205">
            <v>3524.5465399999994</v>
          </cell>
          <cell r="FY205">
            <v>3524.5465399999994</v>
          </cell>
          <cell r="FZ205">
            <v>3524.5465399999994</v>
          </cell>
          <cell r="GA205">
            <v>3524.5465399999994</v>
          </cell>
          <cell r="GB205">
            <v>3524.5465399999994</v>
          </cell>
          <cell r="GC205">
            <v>3524.5465399999994</v>
          </cell>
          <cell r="GD205">
            <v>3524.5465399999994</v>
          </cell>
          <cell r="GE205">
            <v>3524.5465399999994</v>
          </cell>
          <cell r="GF205">
            <v>3524.5465399999994</v>
          </cell>
          <cell r="GG205">
            <v>3524.5465399999994</v>
          </cell>
          <cell r="GH205">
            <v>3524.5465399999994</v>
          </cell>
          <cell r="GI205">
            <v>3524.5465399999994</v>
          </cell>
          <cell r="GJ205">
            <v>3524.5465399999994</v>
          </cell>
          <cell r="GK205">
            <v>3524.5465399999994</v>
          </cell>
          <cell r="GL205">
            <v>3524.5465399999994</v>
          </cell>
          <cell r="GM205">
            <v>3524.5465399999994</v>
          </cell>
          <cell r="GN205">
            <v>3524.5465399999994</v>
          </cell>
          <cell r="GO205">
            <v>3524.5465399999994</v>
          </cell>
          <cell r="GP205">
            <v>3524.5465399999994</v>
          </cell>
          <cell r="GQ205">
            <v>3524.5465399999994</v>
          </cell>
          <cell r="GR205">
            <v>3524.5465399999994</v>
          </cell>
          <cell r="GS205">
            <v>3524.5465399999994</v>
          </cell>
          <cell r="GT205">
            <v>3524.5465399999994</v>
          </cell>
          <cell r="GU205">
            <v>3524.5465399999994</v>
          </cell>
          <cell r="GV205">
            <v>3524.5465399999994</v>
          </cell>
          <cell r="GW205">
            <v>3524.5465399999994</v>
          </cell>
          <cell r="GX205">
            <v>3524.5465399999994</v>
          </cell>
          <cell r="GY205">
            <v>3524.5465399999994</v>
          </cell>
          <cell r="GZ205">
            <v>3524.5465399999994</v>
          </cell>
          <cell r="HA205">
            <v>3524.5465399999994</v>
          </cell>
          <cell r="HB205">
            <v>3524.5465399999994</v>
          </cell>
          <cell r="HC205">
            <v>3524.5465399999994</v>
          </cell>
          <cell r="HD205">
            <v>3524.5465399999994</v>
          </cell>
          <cell r="HE205">
            <v>3524.5465399999994</v>
          </cell>
          <cell r="HF205">
            <v>3524.5465399999994</v>
          </cell>
          <cell r="HG205">
            <v>3524.5465399999994</v>
          </cell>
          <cell r="HH205">
            <v>3524.5465399999994</v>
          </cell>
          <cell r="HI205">
            <v>3524.5465399999994</v>
          </cell>
          <cell r="HJ205">
            <v>3524.5465399999994</v>
          </cell>
          <cell r="HK205">
            <v>3524.5465399999994</v>
          </cell>
          <cell r="HL205">
            <v>3524.5465399999994</v>
          </cell>
          <cell r="HM205">
            <v>3524.5465399999994</v>
          </cell>
          <cell r="HN205">
            <v>3524.5465399999994</v>
          </cell>
          <cell r="HO205">
            <v>3524.5465399999994</v>
          </cell>
          <cell r="HP205">
            <v>3524.5465399999994</v>
          </cell>
          <cell r="HQ205">
            <v>3524.5465399999994</v>
          </cell>
          <cell r="HR205">
            <v>3524.5465399999994</v>
          </cell>
          <cell r="HS205">
            <v>3524.5465399999994</v>
          </cell>
          <cell r="HT205">
            <v>3524.5465399999994</v>
          </cell>
          <cell r="HU205">
            <v>3524.5465399999994</v>
          </cell>
          <cell r="HV205">
            <v>3524.5465399999994</v>
          </cell>
          <cell r="HW205">
            <v>3524.5465399999994</v>
          </cell>
          <cell r="HX205">
            <v>3524.5465399999994</v>
          </cell>
          <cell r="HY205">
            <v>3524.5465399999994</v>
          </cell>
          <cell r="HZ205">
            <v>3524.5465399999994</v>
          </cell>
          <cell r="IA205">
            <v>3524.5465399999994</v>
          </cell>
          <cell r="IB205">
            <v>3524.5465399999994</v>
          </cell>
          <cell r="IC205">
            <v>3524.5465399999994</v>
          </cell>
          <cell r="ID205">
            <v>3524.5465399999994</v>
          </cell>
          <cell r="IE205">
            <v>3524.5465399999994</v>
          </cell>
          <cell r="IF205">
            <v>3524.5465399999994</v>
          </cell>
          <cell r="IG205">
            <v>3524.5465399999994</v>
          </cell>
          <cell r="IH205">
            <v>3524.5465399999994</v>
          </cell>
          <cell r="II205">
            <v>3524.5465399999994</v>
          </cell>
          <cell r="IJ205">
            <v>3524.5465399999994</v>
          </cell>
          <cell r="IK205">
            <v>3524.5465399999994</v>
          </cell>
          <cell r="IL205">
            <v>3524.5465399999994</v>
          </cell>
          <cell r="IM205">
            <v>3524.5465399999994</v>
          </cell>
          <cell r="IN205">
            <v>3524.5465399999994</v>
          </cell>
          <cell r="IO205">
            <v>3524.5465399999994</v>
          </cell>
          <cell r="IP205">
            <v>3524.5465399999994</v>
          </cell>
          <cell r="IQ205">
            <v>3524.5465399999994</v>
          </cell>
          <cell r="IR205">
            <v>3524.5465399999994</v>
          </cell>
          <cell r="IS205">
            <v>3524.5465399999994</v>
          </cell>
          <cell r="IT205">
            <v>3524.5465399999994</v>
          </cell>
          <cell r="IU205">
            <v>3524.5465399999994</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24518.715050000006</v>
          </cell>
          <cell r="FW206">
            <v>24518.715050000006</v>
          </cell>
          <cell r="FX206">
            <v>24518.715050000006</v>
          </cell>
          <cell r="FY206">
            <v>24518.715050000006</v>
          </cell>
          <cell r="FZ206">
            <v>24518.715050000006</v>
          </cell>
          <cell r="GA206">
            <v>24518.715050000006</v>
          </cell>
          <cell r="GB206">
            <v>24518.715050000006</v>
          </cell>
          <cell r="GC206">
            <v>24518.715050000006</v>
          </cell>
          <cell r="GD206">
            <v>24518.715050000006</v>
          </cell>
          <cell r="GE206">
            <v>24518.715050000006</v>
          </cell>
          <cell r="GF206">
            <v>24518.715050000006</v>
          </cell>
          <cell r="GG206">
            <v>24518.715050000006</v>
          </cell>
          <cell r="GH206">
            <v>24518.715050000006</v>
          </cell>
          <cell r="GI206">
            <v>24518.715050000006</v>
          </cell>
          <cell r="GJ206">
            <v>24518.715050000006</v>
          </cell>
          <cell r="GK206">
            <v>24518.715050000006</v>
          </cell>
          <cell r="GL206">
            <v>24518.715050000006</v>
          </cell>
          <cell r="GM206">
            <v>24518.715050000006</v>
          </cell>
          <cell r="GN206">
            <v>24518.715050000006</v>
          </cell>
          <cell r="GO206">
            <v>24518.715050000006</v>
          </cell>
          <cell r="GP206">
            <v>24518.715050000006</v>
          </cell>
          <cell r="GQ206">
            <v>24518.715050000006</v>
          </cell>
          <cell r="GR206">
            <v>24518.715050000006</v>
          </cell>
          <cell r="GS206">
            <v>24518.715050000006</v>
          </cell>
          <cell r="GT206">
            <v>24518.715050000006</v>
          </cell>
          <cell r="GU206">
            <v>24518.715050000006</v>
          </cell>
          <cell r="GV206">
            <v>24518.715050000006</v>
          </cell>
          <cell r="GW206">
            <v>24518.715050000006</v>
          </cell>
          <cell r="GX206">
            <v>24518.715050000006</v>
          </cell>
          <cell r="GY206">
            <v>24518.715050000006</v>
          </cell>
          <cell r="GZ206">
            <v>24518.715050000006</v>
          </cell>
          <cell r="HA206">
            <v>24518.715050000006</v>
          </cell>
          <cell r="HB206">
            <v>24518.715050000006</v>
          </cell>
          <cell r="HC206">
            <v>24518.715050000006</v>
          </cell>
          <cell r="HD206">
            <v>24518.715050000006</v>
          </cell>
          <cell r="HE206">
            <v>24518.715050000006</v>
          </cell>
          <cell r="HF206">
            <v>24518.715050000006</v>
          </cell>
          <cell r="HG206">
            <v>24518.715050000006</v>
          </cell>
          <cell r="HH206">
            <v>24518.715050000006</v>
          </cell>
          <cell r="HI206">
            <v>24518.715050000006</v>
          </cell>
          <cell r="HJ206">
            <v>24518.715050000006</v>
          </cell>
          <cell r="HK206">
            <v>24518.715050000006</v>
          </cell>
          <cell r="HL206">
            <v>24518.715050000006</v>
          </cell>
          <cell r="HM206">
            <v>24518.715050000006</v>
          </cell>
          <cell r="HN206">
            <v>24518.715050000006</v>
          </cell>
          <cell r="HO206">
            <v>24518.715050000006</v>
          </cell>
          <cell r="HP206">
            <v>24518.715050000006</v>
          </cell>
          <cell r="HQ206">
            <v>24518.715050000006</v>
          </cell>
          <cell r="HR206">
            <v>24518.715050000006</v>
          </cell>
          <cell r="HS206">
            <v>24518.715050000006</v>
          </cell>
          <cell r="HT206">
            <v>24518.715050000006</v>
          </cell>
          <cell r="HU206">
            <v>24518.715050000006</v>
          </cell>
          <cell r="HV206">
            <v>24518.715050000006</v>
          </cell>
          <cell r="HW206">
            <v>24518.715050000006</v>
          </cell>
          <cell r="HX206">
            <v>24518.715050000006</v>
          </cell>
          <cell r="HY206">
            <v>24518.715050000006</v>
          </cell>
          <cell r="HZ206">
            <v>24518.715050000006</v>
          </cell>
          <cell r="IA206">
            <v>24518.715050000006</v>
          </cell>
          <cell r="IB206">
            <v>24518.715050000006</v>
          </cell>
          <cell r="IC206">
            <v>24518.715050000006</v>
          </cell>
          <cell r="ID206">
            <v>24518.715050000006</v>
          </cell>
          <cell r="IE206">
            <v>24518.715050000006</v>
          </cell>
          <cell r="IF206">
            <v>24518.715050000006</v>
          </cell>
          <cell r="IG206">
            <v>24518.715050000006</v>
          </cell>
          <cell r="IH206">
            <v>24518.715050000006</v>
          </cell>
          <cell r="II206">
            <v>24518.715050000006</v>
          </cell>
          <cell r="IJ206">
            <v>24518.715050000006</v>
          </cell>
          <cell r="IK206">
            <v>24518.715050000006</v>
          </cell>
          <cell r="IL206">
            <v>24518.715050000006</v>
          </cell>
          <cell r="IM206">
            <v>24518.715050000006</v>
          </cell>
          <cell r="IN206">
            <v>24518.715050000006</v>
          </cell>
          <cell r="IO206">
            <v>24518.715050000006</v>
          </cell>
          <cell r="IP206">
            <v>24518.715050000006</v>
          </cell>
          <cell r="IQ206">
            <v>24518.715050000006</v>
          </cell>
          <cell r="IR206">
            <v>24518.715050000006</v>
          </cell>
          <cell r="IS206">
            <v>24518.715050000006</v>
          </cell>
          <cell r="IT206">
            <v>24518.715050000006</v>
          </cell>
          <cell r="IU206">
            <v>24518.715050000006</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20693.500210000006</v>
          </cell>
          <cell r="FW207">
            <v>20693.500210000006</v>
          </cell>
          <cell r="FX207">
            <v>20693.500210000006</v>
          </cell>
          <cell r="FY207">
            <v>20693.500210000006</v>
          </cell>
          <cell r="FZ207">
            <v>20693.500210000006</v>
          </cell>
          <cell r="GA207">
            <v>20693.500210000006</v>
          </cell>
          <cell r="GB207">
            <v>20693.500210000006</v>
          </cell>
          <cell r="GC207">
            <v>20693.500210000006</v>
          </cell>
          <cell r="GD207">
            <v>20693.500210000006</v>
          </cell>
          <cell r="GE207">
            <v>20693.500210000006</v>
          </cell>
          <cell r="GF207">
            <v>20693.500210000006</v>
          </cell>
          <cell r="GG207">
            <v>20693.500210000006</v>
          </cell>
          <cell r="GH207">
            <v>20693.500210000006</v>
          </cell>
          <cell r="GI207">
            <v>20693.500210000006</v>
          </cell>
          <cell r="GJ207">
            <v>20693.500210000006</v>
          </cell>
          <cell r="GK207">
            <v>20693.500210000006</v>
          </cell>
          <cell r="GL207">
            <v>20693.500210000006</v>
          </cell>
          <cell r="GM207">
            <v>20693.500210000006</v>
          </cell>
          <cell r="GN207">
            <v>20693.500210000006</v>
          </cell>
          <cell r="GO207">
            <v>20693.500210000006</v>
          </cell>
          <cell r="GP207">
            <v>20693.500210000006</v>
          </cell>
          <cell r="GQ207">
            <v>20693.500210000006</v>
          </cell>
          <cell r="GR207">
            <v>20693.500210000006</v>
          </cell>
          <cell r="GS207">
            <v>20693.500210000006</v>
          </cell>
          <cell r="GT207">
            <v>20693.500210000006</v>
          </cell>
          <cell r="GU207">
            <v>20693.500210000006</v>
          </cell>
          <cell r="GV207">
            <v>20693.500210000006</v>
          </cell>
          <cell r="GW207">
            <v>20693.500210000006</v>
          </cell>
          <cell r="GX207">
            <v>20693.500210000006</v>
          </cell>
          <cell r="GY207">
            <v>20693.500210000006</v>
          </cell>
          <cell r="GZ207">
            <v>20693.500210000006</v>
          </cell>
          <cell r="HA207">
            <v>20693.500210000006</v>
          </cell>
          <cell r="HB207">
            <v>20693.500210000006</v>
          </cell>
          <cell r="HC207">
            <v>20693.500210000006</v>
          </cell>
          <cell r="HD207">
            <v>20693.500210000006</v>
          </cell>
          <cell r="HE207">
            <v>20693.500210000006</v>
          </cell>
          <cell r="HF207">
            <v>20693.500210000006</v>
          </cell>
          <cell r="HG207">
            <v>20693.500210000006</v>
          </cell>
          <cell r="HH207">
            <v>20693.500210000006</v>
          </cell>
          <cell r="HI207">
            <v>20693.500210000006</v>
          </cell>
          <cell r="HJ207">
            <v>20693.500210000006</v>
          </cell>
          <cell r="HK207">
            <v>20693.500210000006</v>
          </cell>
          <cell r="HL207">
            <v>20693.500210000006</v>
          </cell>
          <cell r="HM207">
            <v>20693.500210000006</v>
          </cell>
          <cell r="HN207">
            <v>20693.500210000006</v>
          </cell>
          <cell r="HO207">
            <v>20693.500210000006</v>
          </cell>
          <cell r="HP207">
            <v>20693.500210000006</v>
          </cell>
          <cell r="HQ207">
            <v>20693.500210000006</v>
          </cell>
          <cell r="HR207">
            <v>20693.500210000006</v>
          </cell>
          <cell r="HS207">
            <v>20693.500210000006</v>
          </cell>
          <cell r="HT207">
            <v>20693.500210000006</v>
          </cell>
          <cell r="HU207">
            <v>20693.500210000006</v>
          </cell>
          <cell r="HV207">
            <v>20693.500210000006</v>
          </cell>
          <cell r="HW207">
            <v>20693.500210000006</v>
          </cell>
          <cell r="HX207">
            <v>20693.500210000006</v>
          </cell>
          <cell r="HY207">
            <v>20693.500210000006</v>
          </cell>
          <cell r="HZ207">
            <v>20693.500210000006</v>
          </cell>
          <cell r="IA207">
            <v>20693.500210000006</v>
          </cell>
          <cell r="IB207">
            <v>20693.500210000006</v>
          </cell>
          <cell r="IC207">
            <v>20693.500210000006</v>
          </cell>
          <cell r="ID207">
            <v>20693.500210000006</v>
          </cell>
          <cell r="IE207">
            <v>20693.500210000006</v>
          </cell>
          <cell r="IF207">
            <v>20693.500210000006</v>
          </cell>
          <cell r="IG207">
            <v>20693.500210000006</v>
          </cell>
          <cell r="IH207">
            <v>20693.500210000006</v>
          </cell>
          <cell r="II207">
            <v>20693.500210000006</v>
          </cell>
          <cell r="IJ207">
            <v>20693.500210000006</v>
          </cell>
          <cell r="IK207">
            <v>20693.500210000006</v>
          </cell>
          <cell r="IL207">
            <v>20693.500210000006</v>
          </cell>
          <cell r="IM207">
            <v>20693.500210000006</v>
          </cell>
          <cell r="IN207">
            <v>20693.500210000006</v>
          </cell>
          <cell r="IO207">
            <v>20693.500210000006</v>
          </cell>
          <cell r="IP207">
            <v>20693.500210000006</v>
          </cell>
          <cell r="IQ207">
            <v>20693.500210000006</v>
          </cell>
          <cell r="IR207">
            <v>20693.500210000006</v>
          </cell>
          <cell r="IS207">
            <v>20693.500210000006</v>
          </cell>
          <cell r="IT207">
            <v>20693.500210000006</v>
          </cell>
          <cell r="IU207">
            <v>20693.500210000006</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36218.584289999999</v>
          </cell>
          <cell r="FV208">
            <v>36218.584289999999</v>
          </cell>
          <cell r="FW208">
            <v>36218.584289999999</v>
          </cell>
          <cell r="FX208">
            <v>36218.584289999999</v>
          </cell>
          <cell r="FY208">
            <v>36218.584289999999</v>
          </cell>
          <cell r="FZ208">
            <v>36218.584289999999</v>
          </cell>
          <cell r="GA208">
            <v>36218.584289999999</v>
          </cell>
          <cell r="GB208">
            <v>36218.584289999999</v>
          </cell>
          <cell r="GC208">
            <v>36218.584289999999</v>
          </cell>
          <cell r="GD208">
            <v>36218.584289999999</v>
          </cell>
          <cell r="GE208">
            <v>36218.584289999999</v>
          </cell>
          <cell r="GF208">
            <v>36218.584289999999</v>
          </cell>
          <cell r="GG208">
            <v>36218.584289999999</v>
          </cell>
          <cell r="GH208">
            <v>36218.584289999999</v>
          </cell>
          <cell r="GI208">
            <v>36218.584289999999</v>
          </cell>
          <cell r="GJ208">
            <v>36218.584289999999</v>
          </cell>
          <cell r="GK208">
            <v>36218.584289999999</v>
          </cell>
          <cell r="GL208">
            <v>36218.584289999999</v>
          </cell>
          <cell r="GM208">
            <v>36218.584289999999</v>
          </cell>
          <cell r="GN208">
            <v>36218.584289999999</v>
          </cell>
          <cell r="GO208">
            <v>36218.584289999999</v>
          </cell>
          <cell r="GP208">
            <v>36218.584289999999</v>
          </cell>
          <cell r="GQ208">
            <v>36218.584289999999</v>
          </cell>
          <cell r="GR208">
            <v>36218.584289999999</v>
          </cell>
          <cell r="GS208">
            <v>36218.584289999999</v>
          </cell>
          <cell r="GT208">
            <v>36218.584289999999</v>
          </cell>
          <cell r="GU208">
            <v>36218.584289999999</v>
          </cell>
          <cell r="GV208">
            <v>36218.584289999999</v>
          </cell>
          <cell r="GW208">
            <v>36218.584289999999</v>
          </cell>
          <cell r="GX208">
            <v>36218.584289999999</v>
          </cell>
          <cell r="GY208">
            <v>36218.584289999999</v>
          </cell>
          <cell r="GZ208">
            <v>36218.584289999999</v>
          </cell>
          <cell r="HA208">
            <v>36218.584289999999</v>
          </cell>
          <cell r="HB208">
            <v>36218.584289999999</v>
          </cell>
          <cell r="HC208">
            <v>36218.584289999999</v>
          </cell>
          <cell r="HD208">
            <v>36218.584289999999</v>
          </cell>
          <cell r="HE208">
            <v>36218.584289999999</v>
          </cell>
          <cell r="HF208">
            <v>36218.584289999999</v>
          </cell>
          <cell r="HG208">
            <v>36218.584289999999</v>
          </cell>
          <cell r="HH208">
            <v>36218.584289999999</v>
          </cell>
          <cell r="HI208">
            <v>36218.584289999999</v>
          </cell>
          <cell r="HJ208">
            <v>36218.584289999999</v>
          </cell>
          <cell r="HK208">
            <v>36218.584289999999</v>
          </cell>
          <cell r="HL208">
            <v>36218.584289999999</v>
          </cell>
          <cell r="HM208">
            <v>36218.584289999999</v>
          </cell>
          <cell r="HN208">
            <v>36218.584289999999</v>
          </cell>
          <cell r="HO208">
            <v>36218.584289999999</v>
          </cell>
          <cell r="HP208">
            <v>36218.584289999999</v>
          </cell>
          <cell r="HQ208">
            <v>36218.584289999999</v>
          </cell>
          <cell r="HR208">
            <v>36218.584289999999</v>
          </cell>
          <cell r="HS208">
            <v>36218.584289999999</v>
          </cell>
          <cell r="HT208">
            <v>36218.584289999999</v>
          </cell>
          <cell r="HU208">
            <v>36218.584289999999</v>
          </cell>
          <cell r="HV208">
            <v>36218.584289999999</v>
          </cell>
          <cell r="HW208">
            <v>36218.584289999999</v>
          </cell>
          <cell r="HX208">
            <v>36218.584289999999</v>
          </cell>
          <cell r="HY208">
            <v>36218.584289999999</v>
          </cell>
          <cell r="HZ208">
            <v>36218.584289999999</v>
          </cell>
          <cell r="IA208">
            <v>36218.584289999999</v>
          </cell>
          <cell r="IB208">
            <v>36218.584289999999</v>
          </cell>
          <cell r="IC208">
            <v>36218.584289999999</v>
          </cell>
          <cell r="ID208">
            <v>36218.584289999999</v>
          </cell>
          <cell r="IE208">
            <v>36218.584289999999</v>
          </cell>
          <cell r="IF208">
            <v>36218.584289999999</v>
          </cell>
          <cell r="IG208">
            <v>36218.584289999999</v>
          </cell>
          <cell r="IH208">
            <v>36218.584289999999</v>
          </cell>
          <cell r="II208">
            <v>36218.584289999999</v>
          </cell>
          <cell r="IJ208">
            <v>36218.584289999999</v>
          </cell>
          <cell r="IK208">
            <v>36218.584289999999</v>
          </cell>
          <cell r="IL208">
            <v>36218.584289999999</v>
          </cell>
          <cell r="IM208">
            <v>36218.584289999999</v>
          </cell>
          <cell r="IN208">
            <v>36218.584289999999</v>
          </cell>
          <cell r="IO208">
            <v>36218.584289999999</v>
          </cell>
          <cell r="IP208">
            <v>36218.584289999999</v>
          </cell>
          <cell r="IQ208">
            <v>36218.584289999999</v>
          </cell>
          <cell r="IR208">
            <v>36218.584289999999</v>
          </cell>
          <cell r="IS208">
            <v>36218.584289999999</v>
          </cell>
          <cell r="IT208">
            <v>36218.584289999999</v>
          </cell>
          <cell r="IU208">
            <v>36218.584289999999</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10287.154279999999</v>
          </cell>
          <cell r="FV209">
            <v>10287.154279999999</v>
          </cell>
          <cell r="FW209">
            <v>10287.154279999999</v>
          </cell>
          <cell r="FX209">
            <v>10287.154279999999</v>
          </cell>
          <cell r="FY209">
            <v>10287.154279999999</v>
          </cell>
          <cell r="FZ209">
            <v>10287.154279999999</v>
          </cell>
          <cell r="GA209">
            <v>10287.154279999999</v>
          </cell>
          <cell r="GB209">
            <v>10287.154279999999</v>
          </cell>
          <cell r="GC209">
            <v>10287.154279999999</v>
          </cell>
          <cell r="GD209">
            <v>10287.154279999999</v>
          </cell>
          <cell r="GE209">
            <v>10287.154279999999</v>
          </cell>
          <cell r="GF209">
            <v>10287.154279999999</v>
          </cell>
          <cell r="GG209">
            <v>10287.154279999999</v>
          </cell>
          <cell r="GH209">
            <v>10287.154279999999</v>
          </cell>
          <cell r="GI209">
            <v>10287.154279999999</v>
          </cell>
          <cell r="GJ209">
            <v>10287.154279999999</v>
          </cell>
          <cell r="GK209">
            <v>10287.154279999999</v>
          </cell>
          <cell r="GL209">
            <v>10287.154279999999</v>
          </cell>
          <cell r="GM209">
            <v>10287.154279999999</v>
          </cell>
          <cell r="GN209">
            <v>10287.154279999999</v>
          </cell>
          <cell r="GO209">
            <v>10287.154279999999</v>
          </cell>
          <cell r="GP209">
            <v>10287.154279999999</v>
          </cell>
          <cell r="GQ209">
            <v>10287.154279999999</v>
          </cell>
          <cell r="GR209">
            <v>10287.154279999999</v>
          </cell>
          <cell r="GS209">
            <v>10287.154279999999</v>
          </cell>
          <cell r="GT209">
            <v>10287.154279999999</v>
          </cell>
          <cell r="GU209">
            <v>10287.154279999999</v>
          </cell>
          <cell r="GV209">
            <v>10287.154279999999</v>
          </cell>
          <cell r="GW209">
            <v>10287.154279999999</v>
          </cell>
          <cell r="GX209">
            <v>10287.154279999999</v>
          </cell>
          <cell r="GY209">
            <v>10287.154279999999</v>
          </cell>
          <cell r="GZ209">
            <v>10287.154279999999</v>
          </cell>
          <cell r="HA209">
            <v>10287.154279999999</v>
          </cell>
          <cell r="HB209">
            <v>10287.154279999999</v>
          </cell>
          <cell r="HC209">
            <v>10287.154279999999</v>
          </cell>
          <cell r="HD209">
            <v>10287.154279999999</v>
          </cell>
          <cell r="HE209">
            <v>10287.154279999999</v>
          </cell>
          <cell r="HF209">
            <v>10287.154279999999</v>
          </cell>
          <cell r="HG209">
            <v>10287.154279999999</v>
          </cell>
          <cell r="HH209">
            <v>10287.154279999999</v>
          </cell>
          <cell r="HI209">
            <v>10287.154279999999</v>
          </cell>
          <cell r="HJ209">
            <v>10287.154279999999</v>
          </cell>
          <cell r="HK209">
            <v>10287.154279999999</v>
          </cell>
          <cell r="HL209">
            <v>10287.154279999999</v>
          </cell>
          <cell r="HM209">
            <v>10287.154279999999</v>
          </cell>
          <cell r="HN209">
            <v>10287.154279999999</v>
          </cell>
          <cell r="HO209">
            <v>10287.154279999999</v>
          </cell>
          <cell r="HP209">
            <v>10287.154279999999</v>
          </cell>
          <cell r="HQ209">
            <v>10287.154279999999</v>
          </cell>
          <cell r="HR209">
            <v>10287.154279999999</v>
          </cell>
          <cell r="HS209">
            <v>10287.154279999999</v>
          </cell>
          <cell r="HT209">
            <v>10287.154279999999</v>
          </cell>
          <cell r="HU209">
            <v>10287.154279999999</v>
          </cell>
          <cell r="HV209">
            <v>10287.154279999999</v>
          </cell>
          <cell r="HW209">
            <v>10287.154279999999</v>
          </cell>
          <cell r="HX209">
            <v>10287.154279999999</v>
          </cell>
          <cell r="HY209">
            <v>10287.154279999999</v>
          </cell>
          <cell r="HZ209">
            <v>10287.154279999999</v>
          </cell>
          <cell r="IA209">
            <v>10287.154279999999</v>
          </cell>
          <cell r="IB209">
            <v>10287.154279999999</v>
          </cell>
          <cell r="IC209">
            <v>10287.154279999999</v>
          </cell>
          <cell r="ID209">
            <v>10287.154279999999</v>
          </cell>
          <cell r="IE209">
            <v>10287.154279999999</v>
          </cell>
          <cell r="IF209">
            <v>10287.154279999999</v>
          </cell>
          <cell r="IG209">
            <v>10287.154279999999</v>
          </cell>
          <cell r="IH209">
            <v>10287.154279999999</v>
          </cell>
          <cell r="II209">
            <v>10287.154279999999</v>
          </cell>
          <cell r="IJ209">
            <v>10287.154279999999</v>
          </cell>
          <cell r="IK209">
            <v>10287.154279999999</v>
          </cell>
          <cell r="IL209">
            <v>10287.154279999999</v>
          </cell>
          <cell r="IM209">
            <v>10287.154279999999</v>
          </cell>
          <cell r="IN209">
            <v>10287.154279999999</v>
          </cell>
          <cell r="IO209">
            <v>10287.154279999999</v>
          </cell>
          <cell r="IP209">
            <v>10287.154279999999</v>
          </cell>
          <cell r="IQ209">
            <v>10287.154279999999</v>
          </cell>
          <cell r="IR209">
            <v>10287.154279999999</v>
          </cell>
          <cell r="IS209">
            <v>10287.154279999999</v>
          </cell>
          <cell r="IT209">
            <v>10287.154279999999</v>
          </cell>
          <cell r="IU209">
            <v>10287.154279999999</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8694.5221399999973</v>
          </cell>
          <cell r="FV210">
            <v>8694.5221399999973</v>
          </cell>
          <cell r="FW210">
            <v>8694.5221399999973</v>
          </cell>
          <cell r="FX210">
            <v>8694.5221399999973</v>
          </cell>
          <cell r="FY210">
            <v>8694.5221399999973</v>
          </cell>
          <cell r="FZ210">
            <v>8694.5221399999973</v>
          </cell>
          <cell r="GA210">
            <v>8694.5221399999973</v>
          </cell>
          <cell r="GB210">
            <v>8694.5221399999973</v>
          </cell>
          <cell r="GC210">
            <v>8694.5221399999973</v>
          </cell>
          <cell r="GD210">
            <v>8694.5221399999973</v>
          </cell>
          <cell r="GE210">
            <v>8694.5221399999973</v>
          </cell>
          <cell r="GF210">
            <v>8694.5221399999973</v>
          </cell>
          <cell r="GG210">
            <v>8694.5221399999973</v>
          </cell>
          <cell r="GH210">
            <v>8694.5221399999973</v>
          </cell>
          <cell r="GI210">
            <v>8694.5221399999973</v>
          </cell>
          <cell r="GJ210">
            <v>8694.5221399999973</v>
          </cell>
          <cell r="GK210">
            <v>8694.5221399999973</v>
          </cell>
          <cell r="GL210">
            <v>8694.5221399999973</v>
          </cell>
          <cell r="GM210">
            <v>8694.5221399999973</v>
          </cell>
          <cell r="GN210">
            <v>8694.5221399999973</v>
          </cell>
          <cell r="GO210">
            <v>8694.5221399999973</v>
          </cell>
          <cell r="GP210">
            <v>8694.5221399999973</v>
          </cell>
          <cell r="GQ210">
            <v>8694.5221399999973</v>
          </cell>
          <cell r="GR210">
            <v>8694.5221399999973</v>
          </cell>
          <cell r="GS210">
            <v>8694.5221399999973</v>
          </cell>
          <cell r="GT210">
            <v>8694.5221399999973</v>
          </cell>
          <cell r="GU210">
            <v>8694.5221399999973</v>
          </cell>
          <cell r="GV210">
            <v>8694.5221399999973</v>
          </cell>
          <cell r="GW210">
            <v>8694.5221399999973</v>
          </cell>
          <cell r="GX210">
            <v>8694.5221399999973</v>
          </cell>
          <cell r="GY210">
            <v>8694.5221399999973</v>
          </cell>
          <cell r="GZ210">
            <v>8694.5221399999973</v>
          </cell>
          <cell r="HA210">
            <v>8694.5221399999973</v>
          </cell>
          <cell r="HB210">
            <v>8694.5221399999973</v>
          </cell>
          <cell r="HC210">
            <v>8694.5221399999973</v>
          </cell>
          <cell r="HD210">
            <v>8694.5221399999973</v>
          </cell>
          <cell r="HE210">
            <v>8694.5221399999973</v>
          </cell>
          <cell r="HF210">
            <v>8694.5221399999973</v>
          </cell>
          <cell r="HG210">
            <v>8694.5221399999973</v>
          </cell>
          <cell r="HH210">
            <v>8694.5221399999973</v>
          </cell>
          <cell r="HI210">
            <v>8694.5221399999973</v>
          </cell>
          <cell r="HJ210">
            <v>8694.5221399999973</v>
          </cell>
          <cell r="HK210">
            <v>8694.5221399999973</v>
          </cell>
          <cell r="HL210">
            <v>8694.5221399999973</v>
          </cell>
          <cell r="HM210">
            <v>8694.5221399999973</v>
          </cell>
          <cell r="HN210">
            <v>8694.5221399999973</v>
          </cell>
          <cell r="HO210">
            <v>8694.5221399999973</v>
          </cell>
          <cell r="HP210">
            <v>8694.5221399999973</v>
          </cell>
          <cell r="HQ210">
            <v>8694.5221399999973</v>
          </cell>
          <cell r="HR210">
            <v>8694.5221399999973</v>
          </cell>
          <cell r="HS210">
            <v>8694.5221399999973</v>
          </cell>
          <cell r="HT210">
            <v>8694.5221399999973</v>
          </cell>
          <cell r="HU210">
            <v>8694.5221399999973</v>
          </cell>
          <cell r="HV210">
            <v>8694.5221399999973</v>
          </cell>
          <cell r="HW210">
            <v>8694.5221399999973</v>
          </cell>
          <cell r="HX210">
            <v>8694.5221399999973</v>
          </cell>
          <cell r="HY210">
            <v>8694.5221399999973</v>
          </cell>
          <cell r="HZ210">
            <v>8694.5221399999973</v>
          </cell>
          <cell r="IA210">
            <v>8694.5221399999973</v>
          </cell>
          <cell r="IB210">
            <v>8694.5221399999973</v>
          </cell>
          <cell r="IC210">
            <v>8694.5221399999973</v>
          </cell>
          <cell r="ID210">
            <v>8694.5221399999973</v>
          </cell>
          <cell r="IE210">
            <v>8694.5221399999973</v>
          </cell>
          <cell r="IF210">
            <v>8694.5221399999973</v>
          </cell>
          <cell r="IG210">
            <v>8694.5221399999973</v>
          </cell>
          <cell r="IH210">
            <v>8694.5221399999973</v>
          </cell>
          <cell r="II210">
            <v>8694.5221399999973</v>
          </cell>
          <cell r="IJ210">
            <v>8694.5221399999973</v>
          </cell>
          <cell r="IK210">
            <v>8694.5221399999973</v>
          </cell>
          <cell r="IL210">
            <v>8694.5221399999973</v>
          </cell>
          <cell r="IM210">
            <v>8694.5221399999973</v>
          </cell>
          <cell r="IN210">
            <v>8694.5221399999973</v>
          </cell>
          <cell r="IO210">
            <v>8694.5221399999973</v>
          </cell>
          <cell r="IP210">
            <v>8694.5221399999973</v>
          </cell>
          <cell r="IQ210">
            <v>8694.5221399999973</v>
          </cell>
          <cell r="IR210">
            <v>8694.5221399999973</v>
          </cell>
          <cell r="IS210">
            <v>8694.5221399999973</v>
          </cell>
          <cell r="IT210">
            <v>8694.5221399999973</v>
          </cell>
          <cell r="IU210">
            <v>8694.5221399999973</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17037.453060000007</v>
          </cell>
          <cell r="FV212">
            <v>17037.453060000007</v>
          </cell>
          <cell r="FW212">
            <v>17037.453060000007</v>
          </cell>
          <cell r="FX212">
            <v>17037.453060000007</v>
          </cell>
          <cell r="FY212">
            <v>17037.453060000007</v>
          </cell>
          <cell r="FZ212">
            <v>17037.453060000007</v>
          </cell>
          <cell r="GA212">
            <v>17037.453060000007</v>
          </cell>
          <cell r="GB212">
            <v>17037.453060000007</v>
          </cell>
          <cell r="GC212">
            <v>17037.453060000007</v>
          </cell>
          <cell r="GD212">
            <v>17037.453060000007</v>
          </cell>
          <cell r="GE212">
            <v>17037.453060000007</v>
          </cell>
          <cell r="GF212">
            <v>17037.453060000007</v>
          </cell>
          <cell r="GG212">
            <v>17037.453060000007</v>
          </cell>
          <cell r="GH212">
            <v>17037.453060000007</v>
          </cell>
          <cell r="GI212">
            <v>17037.453060000007</v>
          </cell>
          <cell r="GJ212">
            <v>17037.453060000007</v>
          </cell>
          <cell r="GK212">
            <v>17037.453060000007</v>
          </cell>
          <cell r="GL212">
            <v>17037.453060000007</v>
          </cell>
          <cell r="GM212">
            <v>17037.453060000007</v>
          </cell>
          <cell r="GN212">
            <v>17037.453060000007</v>
          </cell>
          <cell r="GO212">
            <v>17037.453060000007</v>
          </cell>
          <cell r="GP212">
            <v>17037.453060000007</v>
          </cell>
          <cell r="GQ212">
            <v>17037.453060000007</v>
          </cell>
          <cell r="GR212">
            <v>17037.453060000007</v>
          </cell>
          <cell r="GS212">
            <v>17037.453060000007</v>
          </cell>
          <cell r="GT212">
            <v>17037.453060000007</v>
          </cell>
          <cell r="GU212">
            <v>17037.453060000007</v>
          </cell>
          <cell r="GV212">
            <v>17037.453060000007</v>
          </cell>
          <cell r="GW212">
            <v>17037.453060000007</v>
          </cell>
          <cell r="GX212">
            <v>17037.453060000007</v>
          </cell>
          <cell r="GY212">
            <v>17037.453060000007</v>
          </cell>
          <cell r="GZ212">
            <v>17037.453060000007</v>
          </cell>
          <cell r="HA212">
            <v>17037.453060000007</v>
          </cell>
          <cell r="HB212">
            <v>17037.453060000007</v>
          </cell>
          <cell r="HC212">
            <v>17037.453060000007</v>
          </cell>
          <cell r="HD212">
            <v>17037.453060000007</v>
          </cell>
          <cell r="HE212">
            <v>17037.453060000007</v>
          </cell>
          <cell r="HF212">
            <v>17037.453060000007</v>
          </cell>
          <cell r="HG212">
            <v>17037.453060000007</v>
          </cell>
          <cell r="HH212">
            <v>17037.453060000007</v>
          </cell>
          <cell r="HI212">
            <v>17037.453060000007</v>
          </cell>
          <cell r="HJ212">
            <v>17037.453060000007</v>
          </cell>
          <cell r="HK212">
            <v>17037.453060000007</v>
          </cell>
          <cell r="HL212">
            <v>17037.453060000007</v>
          </cell>
          <cell r="HM212">
            <v>17037.453060000007</v>
          </cell>
          <cell r="HN212">
            <v>17037.453060000007</v>
          </cell>
          <cell r="HO212">
            <v>17037.453060000007</v>
          </cell>
          <cell r="HP212">
            <v>17037.453060000007</v>
          </cell>
          <cell r="HQ212">
            <v>17037.453060000007</v>
          </cell>
          <cell r="HR212">
            <v>17037.453060000007</v>
          </cell>
          <cell r="HS212">
            <v>17037.453060000007</v>
          </cell>
          <cell r="HT212">
            <v>17037.453060000007</v>
          </cell>
          <cell r="HU212">
            <v>17037.453060000007</v>
          </cell>
          <cell r="HV212">
            <v>17037.453060000007</v>
          </cell>
          <cell r="HW212">
            <v>17037.453060000007</v>
          </cell>
          <cell r="HX212">
            <v>17037.453060000007</v>
          </cell>
          <cell r="HY212">
            <v>17037.453060000007</v>
          </cell>
          <cell r="HZ212">
            <v>17037.453060000007</v>
          </cell>
          <cell r="IA212">
            <v>17037.453060000007</v>
          </cell>
          <cell r="IB212">
            <v>17037.453060000007</v>
          </cell>
          <cell r="IC212">
            <v>17037.453060000007</v>
          </cell>
          <cell r="ID212">
            <v>17037.453060000007</v>
          </cell>
          <cell r="IE212">
            <v>17037.453060000007</v>
          </cell>
          <cell r="IF212">
            <v>17037.453060000007</v>
          </cell>
          <cell r="IG212">
            <v>17037.453060000007</v>
          </cell>
          <cell r="IH212">
            <v>17037.453060000007</v>
          </cell>
          <cell r="II212">
            <v>17037.453060000007</v>
          </cell>
          <cell r="IJ212">
            <v>17037.453060000007</v>
          </cell>
          <cell r="IK212">
            <v>17037.453060000007</v>
          </cell>
          <cell r="IL212">
            <v>17037.453060000007</v>
          </cell>
          <cell r="IM212">
            <v>17037.453060000007</v>
          </cell>
          <cell r="IN212">
            <v>17037.453060000007</v>
          </cell>
          <cell r="IO212">
            <v>17037.453060000007</v>
          </cell>
          <cell r="IP212">
            <v>17037.453060000007</v>
          </cell>
          <cell r="IQ212">
            <v>17037.453060000007</v>
          </cell>
          <cell r="IR212">
            <v>17037.453060000007</v>
          </cell>
          <cell r="IS212">
            <v>17037.453060000007</v>
          </cell>
          <cell r="IT212">
            <v>17037.453060000007</v>
          </cell>
          <cell r="IU212">
            <v>17037.453060000007</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107277.84101</v>
          </cell>
          <cell r="FV213">
            <v>107277.84101</v>
          </cell>
          <cell r="FW213">
            <v>107277.84101</v>
          </cell>
          <cell r="FX213">
            <v>107277.84101</v>
          </cell>
          <cell r="FY213">
            <v>107277.84101</v>
          </cell>
          <cell r="FZ213">
            <v>107277.84101</v>
          </cell>
          <cell r="GA213">
            <v>107277.84101</v>
          </cell>
          <cell r="GB213">
            <v>107277.84101</v>
          </cell>
          <cell r="GC213">
            <v>107277.84101</v>
          </cell>
          <cell r="GD213">
            <v>107277.84101</v>
          </cell>
          <cell r="GE213">
            <v>107277.84101</v>
          </cell>
          <cell r="GF213">
            <v>107277.84101</v>
          </cell>
          <cell r="GG213">
            <v>107277.84101</v>
          </cell>
          <cell r="GH213">
            <v>107277.84101</v>
          </cell>
          <cell r="GI213">
            <v>107277.84101</v>
          </cell>
          <cell r="GJ213">
            <v>107277.84101</v>
          </cell>
          <cell r="GK213">
            <v>107277.84101</v>
          </cell>
          <cell r="GL213">
            <v>107277.84101</v>
          </cell>
          <cell r="GM213">
            <v>107277.84101</v>
          </cell>
          <cell r="GN213">
            <v>107277.84101</v>
          </cell>
          <cell r="GO213">
            <v>107277.84101</v>
          </cell>
          <cell r="GP213">
            <v>107277.84101</v>
          </cell>
          <cell r="GQ213">
            <v>107277.84101</v>
          </cell>
          <cell r="GR213">
            <v>107277.84101</v>
          </cell>
          <cell r="GS213">
            <v>107277.84101</v>
          </cell>
          <cell r="GT213">
            <v>107277.84101</v>
          </cell>
          <cell r="GU213">
            <v>107277.84101</v>
          </cell>
          <cell r="GV213">
            <v>107277.84101</v>
          </cell>
          <cell r="GW213">
            <v>107277.84101</v>
          </cell>
          <cell r="GX213">
            <v>107277.84101</v>
          </cell>
          <cell r="GY213">
            <v>107277.84101</v>
          </cell>
          <cell r="GZ213">
            <v>107277.84101</v>
          </cell>
          <cell r="HA213">
            <v>107277.84101</v>
          </cell>
          <cell r="HB213">
            <v>107277.84101</v>
          </cell>
          <cell r="HC213">
            <v>107277.84101</v>
          </cell>
          <cell r="HD213">
            <v>107277.84101</v>
          </cell>
          <cell r="HE213">
            <v>107277.84101</v>
          </cell>
          <cell r="HF213">
            <v>107277.84101</v>
          </cell>
          <cell r="HG213">
            <v>107277.84101</v>
          </cell>
          <cell r="HH213">
            <v>107277.84101</v>
          </cell>
          <cell r="HI213">
            <v>107277.84101</v>
          </cell>
          <cell r="HJ213">
            <v>107277.84101</v>
          </cell>
          <cell r="HK213">
            <v>107277.84101</v>
          </cell>
          <cell r="HL213">
            <v>107277.84101</v>
          </cell>
          <cell r="HM213">
            <v>107277.84101</v>
          </cell>
          <cell r="HN213">
            <v>107277.84101</v>
          </cell>
          <cell r="HO213">
            <v>107277.84101</v>
          </cell>
          <cell r="HP213">
            <v>107277.84101</v>
          </cell>
          <cell r="HQ213">
            <v>107277.84101</v>
          </cell>
          <cell r="HR213">
            <v>107277.84101</v>
          </cell>
          <cell r="HS213">
            <v>107277.84101</v>
          </cell>
          <cell r="HT213">
            <v>107277.84101</v>
          </cell>
          <cell r="HU213">
            <v>107277.84101</v>
          </cell>
          <cell r="HV213">
            <v>107277.84101</v>
          </cell>
          <cell r="HW213">
            <v>107277.84101</v>
          </cell>
          <cell r="HX213">
            <v>107277.84101</v>
          </cell>
          <cell r="HY213">
            <v>107277.84101</v>
          </cell>
          <cell r="HZ213">
            <v>107277.84101</v>
          </cell>
          <cell r="IA213">
            <v>107277.84101</v>
          </cell>
          <cell r="IB213">
            <v>107277.84101</v>
          </cell>
          <cell r="IC213">
            <v>107277.84101</v>
          </cell>
          <cell r="ID213">
            <v>107277.84101</v>
          </cell>
          <cell r="IE213">
            <v>107277.84101</v>
          </cell>
          <cell r="IF213">
            <v>107277.84101</v>
          </cell>
          <cell r="IG213">
            <v>107277.84101</v>
          </cell>
          <cell r="IH213">
            <v>107277.84101</v>
          </cell>
          <cell r="II213">
            <v>107277.84101</v>
          </cell>
          <cell r="IJ213">
            <v>107277.84101</v>
          </cell>
          <cell r="IK213">
            <v>107277.84101</v>
          </cell>
          <cell r="IL213">
            <v>107277.84101</v>
          </cell>
          <cell r="IM213">
            <v>107277.84101</v>
          </cell>
          <cell r="IN213">
            <v>107277.84101</v>
          </cell>
          <cell r="IO213">
            <v>107277.84101</v>
          </cell>
          <cell r="IP213">
            <v>107277.84101</v>
          </cell>
          <cell r="IQ213">
            <v>107277.84101</v>
          </cell>
          <cell r="IR213">
            <v>107277.84101</v>
          </cell>
          <cell r="IS213">
            <v>107277.84101</v>
          </cell>
          <cell r="IT213">
            <v>107277.84101</v>
          </cell>
          <cell r="IU213">
            <v>107277.84101</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16828.191469999998</v>
          </cell>
          <cell r="FV214">
            <v>16828.191469999998</v>
          </cell>
          <cell r="FW214">
            <v>16828.191469999998</v>
          </cell>
          <cell r="FX214">
            <v>16828.191469999998</v>
          </cell>
          <cell r="FY214">
            <v>16828.191469999998</v>
          </cell>
          <cell r="FZ214">
            <v>16828.191469999998</v>
          </cell>
          <cell r="GA214">
            <v>16828.191469999998</v>
          </cell>
          <cell r="GB214">
            <v>16828.191469999998</v>
          </cell>
          <cell r="GC214">
            <v>16828.191469999998</v>
          </cell>
          <cell r="GD214">
            <v>16828.191469999998</v>
          </cell>
          <cell r="GE214">
            <v>16828.191469999998</v>
          </cell>
          <cell r="GF214">
            <v>16828.191469999998</v>
          </cell>
          <cell r="GG214">
            <v>16828.191469999998</v>
          </cell>
          <cell r="GH214">
            <v>16828.191469999998</v>
          </cell>
          <cell r="GI214">
            <v>16828.191469999998</v>
          </cell>
          <cell r="GJ214">
            <v>16828.191469999998</v>
          </cell>
          <cell r="GK214">
            <v>16828.191469999998</v>
          </cell>
          <cell r="GL214">
            <v>16828.191469999998</v>
          </cell>
          <cell r="GM214">
            <v>16828.191469999998</v>
          </cell>
          <cell r="GN214">
            <v>16828.191469999998</v>
          </cell>
          <cell r="GO214">
            <v>16828.191469999998</v>
          </cell>
          <cell r="GP214">
            <v>16828.191469999998</v>
          </cell>
          <cell r="GQ214">
            <v>16828.191469999998</v>
          </cell>
          <cell r="GR214">
            <v>16828.191469999998</v>
          </cell>
          <cell r="GS214">
            <v>16828.191469999998</v>
          </cell>
          <cell r="GT214">
            <v>16828.191469999998</v>
          </cell>
          <cell r="GU214">
            <v>16828.191469999998</v>
          </cell>
          <cell r="GV214">
            <v>16828.191469999998</v>
          </cell>
          <cell r="GW214">
            <v>16828.191469999998</v>
          </cell>
          <cell r="GX214">
            <v>16828.191469999998</v>
          </cell>
          <cell r="GY214">
            <v>16828.191469999998</v>
          </cell>
          <cell r="GZ214">
            <v>16828.191469999998</v>
          </cell>
          <cell r="HA214">
            <v>16828.191469999998</v>
          </cell>
          <cell r="HB214">
            <v>16828.191469999998</v>
          </cell>
          <cell r="HC214">
            <v>16828.191469999998</v>
          </cell>
          <cell r="HD214">
            <v>16828.191469999998</v>
          </cell>
          <cell r="HE214">
            <v>16828.191469999998</v>
          </cell>
          <cell r="HF214">
            <v>16828.191469999998</v>
          </cell>
          <cell r="HG214">
            <v>16828.191469999998</v>
          </cell>
          <cell r="HH214">
            <v>16828.191469999998</v>
          </cell>
          <cell r="HI214">
            <v>16828.191469999998</v>
          </cell>
          <cell r="HJ214">
            <v>16828.191469999998</v>
          </cell>
          <cell r="HK214">
            <v>16828.191469999998</v>
          </cell>
          <cell r="HL214">
            <v>16828.191469999998</v>
          </cell>
          <cell r="HM214">
            <v>16828.191469999998</v>
          </cell>
          <cell r="HN214">
            <v>16828.191469999998</v>
          </cell>
          <cell r="HO214">
            <v>16828.191469999998</v>
          </cell>
          <cell r="HP214">
            <v>16828.191469999998</v>
          </cell>
          <cell r="HQ214">
            <v>16828.191469999998</v>
          </cell>
          <cell r="HR214">
            <v>16828.191469999998</v>
          </cell>
          <cell r="HS214">
            <v>16828.191469999998</v>
          </cell>
          <cell r="HT214">
            <v>16828.191469999998</v>
          </cell>
          <cell r="HU214">
            <v>16828.191469999998</v>
          </cell>
          <cell r="HV214">
            <v>16828.191469999998</v>
          </cell>
          <cell r="HW214">
            <v>16828.191469999998</v>
          </cell>
          <cell r="HX214">
            <v>16828.191469999998</v>
          </cell>
          <cell r="HY214">
            <v>16828.191469999998</v>
          </cell>
          <cell r="HZ214">
            <v>16828.191469999998</v>
          </cell>
          <cell r="IA214">
            <v>16828.191469999998</v>
          </cell>
          <cell r="IB214">
            <v>16828.191469999998</v>
          </cell>
          <cell r="IC214">
            <v>16828.191469999998</v>
          </cell>
          <cell r="ID214">
            <v>16828.191469999998</v>
          </cell>
          <cell r="IE214">
            <v>16828.191469999998</v>
          </cell>
          <cell r="IF214">
            <v>16828.191469999998</v>
          </cell>
          <cell r="IG214">
            <v>16828.191469999998</v>
          </cell>
          <cell r="IH214">
            <v>16828.191469999998</v>
          </cell>
          <cell r="II214">
            <v>16828.191469999998</v>
          </cell>
          <cell r="IJ214">
            <v>16828.191469999998</v>
          </cell>
          <cell r="IK214">
            <v>16828.191469999998</v>
          </cell>
          <cell r="IL214">
            <v>16828.191469999998</v>
          </cell>
          <cell r="IM214">
            <v>16828.191469999998</v>
          </cell>
          <cell r="IN214">
            <v>16828.191469999998</v>
          </cell>
          <cell r="IO214">
            <v>16828.191469999998</v>
          </cell>
          <cell r="IP214">
            <v>16828.191469999998</v>
          </cell>
          <cell r="IQ214">
            <v>16828.191469999998</v>
          </cell>
          <cell r="IR214">
            <v>16828.191469999998</v>
          </cell>
          <cell r="IS214">
            <v>16828.191469999998</v>
          </cell>
          <cell r="IT214">
            <v>16828.191469999998</v>
          </cell>
          <cell r="IU214">
            <v>16828.191469999998</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3389.7955499999994</v>
          </cell>
          <cell r="FV216">
            <v>3389.7955499999994</v>
          </cell>
          <cell r="FW216">
            <v>3389.7955499999994</v>
          </cell>
          <cell r="FX216">
            <v>3389.7955499999994</v>
          </cell>
          <cell r="FY216">
            <v>3389.7955499999994</v>
          </cell>
          <cell r="FZ216">
            <v>3389.7955499999994</v>
          </cell>
          <cell r="GA216">
            <v>3389.7955499999994</v>
          </cell>
          <cell r="GB216">
            <v>3389.7955499999994</v>
          </cell>
          <cell r="GC216">
            <v>3389.7955499999994</v>
          </cell>
          <cell r="GD216">
            <v>3389.7955499999994</v>
          </cell>
          <cell r="GE216">
            <v>3389.7955499999994</v>
          </cell>
          <cell r="GF216">
            <v>3389.7955499999994</v>
          </cell>
          <cell r="GG216">
            <v>3389.7955499999994</v>
          </cell>
          <cell r="GH216">
            <v>3389.7955499999994</v>
          </cell>
          <cell r="GI216">
            <v>3389.7955499999994</v>
          </cell>
          <cell r="GJ216">
            <v>3389.7955499999994</v>
          </cell>
          <cell r="GK216">
            <v>3389.7955499999994</v>
          </cell>
          <cell r="GL216">
            <v>3389.7955499999994</v>
          </cell>
          <cell r="GM216">
            <v>3389.7955499999994</v>
          </cell>
          <cell r="GN216">
            <v>3389.7955499999994</v>
          </cell>
          <cell r="GO216">
            <v>3389.7955499999994</v>
          </cell>
          <cell r="GP216">
            <v>3389.7955499999994</v>
          </cell>
          <cell r="GQ216">
            <v>3389.7955499999994</v>
          </cell>
          <cell r="GR216">
            <v>3389.7955499999994</v>
          </cell>
          <cell r="GS216">
            <v>3389.7955499999994</v>
          </cell>
          <cell r="GT216">
            <v>3389.7955499999994</v>
          </cell>
          <cell r="GU216">
            <v>3389.7955499999994</v>
          </cell>
          <cell r="GV216">
            <v>3389.7955499999994</v>
          </cell>
          <cell r="GW216">
            <v>3389.7955499999994</v>
          </cell>
          <cell r="GX216">
            <v>3389.7955499999994</v>
          </cell>
          <cell r="GY216">
            <v>3389.7955499999994</v>
          </cell>
          <cell r="GZ216">
            <v>3389.7955499999994</v>
          </cell>
          <cell r="HA216">
            <v>3389.7955499999994</v>
          </cell>
          <cell r="HB216">
            <v>3389.7955499999994</v>
          </cell>
          <cell r="HC216">
            <v>3389.7955499999994</v>
          </cell>
          <cell r="HD216">
            <v>3389.7955499999994</v>
          </cell>
          <cell r="HE216">
            <v>3389.7955499999994</v>
          </cell>
          <cell r="HF216">
            <v>3389.7955499999994</v>
          </cell>
          <cell r="HG216">
            <v>3389.7955499999994</v>
          </cell>
          <cell r="HH216">
            <v>3389.7955499999994</v>
          </cell>
          <cell r="HI216">
            <v>3389.7955499999994</v>
          </cell>
          <cell r="HJ216">
            <v>3389.7955499999994</v>
          </cell>
          <cell r="HK216">
            <v>3389.7955499999994</v>
          </cell>
          <cell r="HL216">
            <v>3389.7955499999994</v>
          </cell>
          <cell r="HM216">
            <v>3389.7955499999994</v>
          </cell>
          <cell r="HN216">
            <v>3389.7955499999994</v>
          </cell>
          <cell r="HO216">
            <v>3389.7955499999994</v>
          </cell>
          <cell r="HP216">
            <v>3389.7955499999994</v>
          </cell>
          <cell r="HQ216">
            <v>3389.7955499999994</v>
          </cell>
          <cell r="HR216">
            <v>3389.7955499999994</v>
          </cell>
          <cell r="HS216">
            <v>3389.7955499999994</v>
          </cell>
          <cell r="HT216">
            <v>3389.7955499999994</v>
          </cell>
          <cell r="HU216">
            <v>3389.7955499999994</v>
          </cell>
          <cell r="HV216">
            <v>3389.7955499999994</v>
          </cell>
          <cell r="HW216">
            <v>3389.7955499999994</v>
          </cell>
          <cell r="HX216">
            <v>3389.7955499999994</v>
          </cell>
          <cell r="HY216">
            <v>3389.7955499999994</v>
          </cell>
          <cell r="HZ216">
            <v>3389.7955499999994</v>
          </cell>
          <cell r="IA216">
            <v>3389.7955499999994</v>
          </cell>
          <cell r="IB216">
            <v>3389.7955499999994</v>
          </cell>
          <cell r="IC216">
            <v>3389.7955499999994</v>
          </cell>
          <cell r="ID216">
            <v>3389.7955499999994</v>
          </cell>
          <cell r="IE216">
            <v>3389.7955499999994</v>
          </cell>
          <cell r="IF216">
            <v>3389.7955499999994</v>
          </cell>
          <cell r="IG216">
            <v>3389.7955499999994</v>
          </cell>
          <cell r="IH216">
            <v>3389.7955499999994</v>
          </cell>
          <cell r="II216">
            <v>3389.7955499999994</v>
          </cell>
          <cell r="IJ216">
            <v>3389.7955499999994</v>
          </cell>
          <cell r="IK216">
            <v>3389.7955499999994</v>
          </cell>
          <cell r="IL216">
            <v>3389.7955499999994</v>
          </cell>
          <cell r="IM216">
            <v>3389.7955499999994</v>
          </cell>
          <cell r="IN216">
            <v>3389.7955499999994</v>
          </cell>
          <cell r="IO216">
            <v>3389.7955499999994</v>
          </cell>
          <cell r="IP216">
            <v>3389.7955499999994</v>
          </cell>
          <cell r="IQ216">
            <v>3389.7955499999994</v>
          </cell>
          <cell r="IR216">
            <v>3389.7955499999994</v>
          </cell>
          <cell r="IS216">
            <v>3389.7955499999994</v>
          </cell>
          <cell r="IT216">
            <v>3389.7955499999994</v>
          </cell>
          <cell r="IU216">
            <v>3389.7955499999994</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13676.922429999999</v>
          </cell>
          <cell r="FV217">
            <v>13676.922429999999</v>
          </cell>
          <cell r="FW217">
            <v>13676.922429999999</v>
          </cell>
          <cell r="FX217">
            <v>13676.922429999999</v>
          </cell>
          <cell r="FY217">
            <v>13676.922429999999</v>
          </cell>
          <cell r="FZ217">
            <v>13676.922429999999</v>
          </cell>
          <cell r="GA217">
            <v>13676.922429999999</v>
          </cell>
          <cell r="GB217">
            <v>13676.922429999999</v>
          </cell>
          <cell r="GC217">
            <v>13676.922429999999</v>
          </cell>
          <cell r="GD217">
            <v>13676.922429999999</v>
          </cell>
          <cell r="GE217">
            <v>13676.922429999999</v>
          </cell>
          <cell r="GF217">
            <v>13676.922429999999</v>
          </cell>
          <cell r="GG217">
            <v>13676.922429999999</v>
          </cell>
          <cell r="GH217">
            <v>13676.922429999999</v>
          </cell>
          <cell r="GI217">
            <v>13676.922429999999</v>
          </cell>
          <cell r="GJ217">
            <v>13676.922429999999</v>
          </cell>
          <cell r="GK217">
            <v>13676.922429999999</v>
          </cell>
          <cell r="GL217">
            <v>13676.922429999999</v>
          </cell>
          <cell r="GM217">
            <v>13676.922429999999</v>
          </cell>
          <cell r="GN217">
            <v>13676.922429999999</v>
          </cell>
          <cell r="GO217">
            <v>13676.922429999999</v>
          </cell>
          <cell r="GP217">
            <v>13676.922429999999</v>
          </cell>
          <cell r="GQ217">
            <v>13676.922429999999</v>
          </cell>
          <cell r="GR217">
            <v>13676.922429999999</v>
          </cell>
          <cell r="GS217">
            <v>13676.922429999999</v>
          </cell>
          <cell r="GT217">
            <v>13676.922429999999</v>
          </cell>
          <cell r="GU217">
            <v>13676.922429999999</v>
          </cell>
          <cell r="GV217">
            <v>13676.922429999999</v>
          </cell>
          <cell r="GW217">
            <v>13676.922429999999</v>
          </cell>
          <cell r="GX217">
            <v>13676.922429999999</v>
          </cell>
          <cell r="GY217">
            <v>13676.922429999999</v>
          </cell>
          <cell r="GZ217">
            <v>13676.922429999999</v>
          </cell>
          <cell r="HA217">
            <v>13676.922429999999</v>
          </cell>
          <cell r="HB217">
            <v>13676.922429999999</v>
          </cell>
          <cell r="HC217">
            <v>13676.922429999999</v>
          </cell>
          <cell r="HD217">
            <v>13676.922429999999</v>
          </cell>
          <cell r="HE217">
            <v>13676.922429999999</v>
          </cell>
          <cell r="HF217">
            <v>13676.922429999999</v>
          </cell>
          <cell r="HG217">
            <v>13676.922429999999</v>
          </cell>
          <cell r="HH217">
            <v>13676.922429999999</v>
          </cell>
          <cell r="HI217">
            <v>13676.922429999999</v>
          </cell>
          <cell r="HJ217">
            <v>13676.922429999999</v>
          </cell>
          <cell r="HK217">
            <v>13676.922429999999</v>
          </cell>
          <cell r="HL217">
            <v>13676.922429999999</v>
          </cell>
          <cell r="HM217">
            <v>13676.922429999999</v>
          </cell>
          <cell r="HN217">
            <v>13676.922429999999</v>
          </cell>
          <cell r="HO217">
            <v>13676.922429999999</v>
          </cell>
          <cell r="HP217">
            <v>13676.922429999999</v>
          </cell>
          <cell r="HQ217">
            <v>13676.922429999999</v>
          </cell>
          <cell r="HR217">
            <v>13676.922429999999</v>
          </cell>
          <cell r="HS217">
            <v>13676.922429999999</v>
          </cell>
          <cell r="HT217">
            <v>13676.922429999999</v>
          </cell>
          <cell r="HU217">
            <v>13676.922429999999</v>
          </cell>
          <cell r="HV217">
            <v>13676.922429999999</v>
          </cell>
          <cell r="HW217">
            <v>13676.922429999999</v>
          </cell>
          <cell r="HX217">
            <v>13676.922429999999</v>
          </cell>
          <cell r="HY217">
            <v>13676.922429999999</v>
          </cell>
          <cell r="HZ217">
            <v>13676.922429999999</v>
          </cell>
          <cell r="IA217">
            <v>13676.922429999999</v>
          </cell>
          <cell r="IB217">
            <v>13676.922429999999</v>
          </cell>
          <cell r="IC217">
            <v>13676.922429999999</v>
          </cell>
          <cell r="ID217">
            <v>13676.922429999999</v>
          </cell>
          <cell r="IE217">
            <v>13676.922429999999</v>
          </cell>
          <cell r="IF217">
            <v>13676.922429999999</v>
          </cell>
          <cell r="IG217">
            <v>13676.922429999999</v>
          </cell>
          <cell r="IH217">
            <v>13676.922429999999</v>
          </cell>
          <cell r="II217">
            <v>13676.922429999999</v>
          </cell>
          <cell r="IJ217">
            <v>13676.922429999999</v>
          </cell>
          <cell r="IK217">
            <v>13676.922429999999</v>
          </cell>
          <cell r="IL217">
            <v>13676.922429999999</v>
          </cell>
          <cell r="IM217">
            <v>13676.922429999999</v>
          </cell>
          <cell r="IN217">
            <v>13676.922429999999</v>
          </cell>
          <cell r="IO217">
            <v>13676.922429999999</v>
          </cell>
          <cell r="IP217">
            <v>13676.922429999999</v>
          </cell>
          <cell r="IQ217">
            <v>13676.922429999999</v>
          </cell>
          <cell r="IR217">
            <v>13676.922429999999</v>
          </cell>
          <cell r="IS217">
            <v>13676.922429999999</v>
          </cell>
          <cell r="IT217">
            <v>13676.922429999999</v>
          </cell>
          <cell r="IU217">
            <v>13676.922429999999</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32916.34953</v>
          </cell>
          <cell r="FV218">
            <v>32916.34953</v>
          </cell>
          <cell r="FW218">
            <v>32916.34953</v>
          </cell>
          <cell r="FX218">
            <v>32916.34953</v>
          </cell>
          <cell r="FY218">
            <v>32916.34953</v>
          </cell>
          <cell r="FZ218">
            <v>32916.34953</v>
          </cell>
          <cell r="GA218">
            <v>32916.34953</v>
          </cell>
          <cell r="GB218">
            <v>32916.34953</v>
          </cell>
          <cell r="GC218">
            <v>32916.34953</v>
          </cell>
          <cell r="GD218">
            <v>32916.34953</v>
          </cell>
          <cell r="GE218">
            <v>32916.34953</v>
          </cell>
          <cell r="GF218">
            <v>32916.34953</v>
          </cell>
          <cell r="GG218">
            <v>32916.34953</v>
          </cell>
          <cell r="GH218">
            <v>32916.34953</v>
          </cell>
          <cell r="GI218">
            <v>32916.34953</v>
          </cell>
          <cell r="GJ218">
            <v>32916.34953</v>
          </cell>
          <cell r="GK218">
            <v>32916.34953</v>
          </cell>
          <cell r="GL218">
            <v>32916.34953</v>
          </cell>
          <cell r="GM218">
            <v>32916.34953</v>
          </cell>
          <cell r="GN218">
            <v>32916.34953</v>
          </cell>
          <cell r="GO218">
            <v>32916.34953</v>
          </cell>
          <cell r="GP218">
            <v>32916.34953</v>
          </cell>
          <cell r="GQ218">
            <v>32916.34953</v>
          </cell>
          <cell r="GR218">
            <v>32916.34953</v>
          </cell>
          <cell r="GS218">
            <v>32916.34953</v>
          </cell>
          <cell r="GT218">
            <v>32916.34953</v>
          </cell>
          <cell r="GU218">
            <v>32916.34953</v>
          </cell>
          <cell r="GV218">
            <v>32916.34953</v>
          </cell>
          <cell r="GW218">
            <v>32916.34953</v>
          </cell>
          <cell r="GX218">
            <v>32916.34953</v>
          </cell>
          <cell r="GY218">
            <v>32916.34953</v>
          </cell>
          <cell r="GZ218">
            <v>32916.34953</v>
          </cell>
          <cell r="HA218">
            <v>32916.34953</v>
          </cell>
          <cell r="HB218">
            <v>32916.34953</v>
          </cell>
          <cell r="HC218">
            <v>32916.34953</v>
          </cell>
          <cell r="HD218">
            <v>32916.34953</v>
          </cell>
          <cell r="HE218">
            <v>32916.34953</v>
          </cell>
          <cell r="HF218">
            <v>32916.34953</v>
          </cell>
          <cell r="HG218">
            <v>32916.34953</v>
          </cell>
          <cell r="HH218">
            <v>32916.34953</v>
          </cell>
          <cell r="HI218">
            <v>32916.34953</v>
          </cell>
          <cell r="HJ218">
            <v>32916.34953</v>
          </cell>
          <cell r="HK218">
            <v>32916.34953</v>
          </cell>
          <cell r="HL218">
            <v>32916.34953</v>
          </cell>
          <cell r="HM218">
            <v>32916.34953</v>
          </cell>
          <cell r="HN218">
            <v>32916.34953</v>
          </cell>
          <cell r="HO218">
            <v>32916.34953</v>
          </cell>
          <cell r="HP218">
            <v>32916.34953</v>
          </cell>
          <cell r="HQ218">
            <v>32916.34953</v>
          </cell>
          <cell r="HR218">
            <v>32916.34953</v>
          </cell>
          <cell r="HS218">
            <v>32916.34953</v>
          </cell>
          <cell r="HT218">
            <v>32916.34953</v>
          </cell>
          <cell r="HU218">
            <v>32916.34953</v>
          </cell>
          <cell r="HV218">
            <v>32916.34953</v>
          </cell>
          <cell r="HW218">
            <v>32916.34953</v>
          </cell>
          <cell r="HX218">
            <v>32916.34953</v>
          </cell>
          <cell r="HY218">
            <v>32916.34953</v>
          </cell>
          <cell r="HZ218">
            <v>32916.34953</v>
          </cell>
          <cell r="IA218">
            <v>32916.34953</v>
          </cell>
          <cell r="IB218">
            <v>32916.34953</v>
          </cell>
          <cell r="IC218">
            <v>32916.34953</v>
          </cell>
          <cell r="ID218">
            <v>32916.34953</v>
          </cell>
          <cell r="IE218">
            <v>32916.34953</v>
          </cell>
          <cell r="IF218">
            <v>32916.34953</v>
          </cell>
          <cell r="IG218">
            <v>32916.34953</v>
          </cell>
          <cell r="IH218">
            <v>32916.34953</v>
          </cell>
          <cell r="II218">
            <v>32916.34953</v>
          </cell>
          <cell r="IJ218">
            <v>32916.34953</v>
          </cell>
          <cell r="IK218">
            <v>32916.34953</v>
          </cell>
          <cell r="IL218">
            <v>32916.34953</v>
          </cell>
          <cell r="IM218">
            <v>32916.34953</v>
          </cell>
          <cell r="IN218">
            <v>32916.34953</v>
          </cell>
          <cell r="IO218">
            <v>32916.34953</v>
          </cell>
          <cell r="IP218">
            <v>32916.34953</v>
          </cell>
          <cell r="IQ218">
            <v>32916.34953</v>
          </cell>
          <cell r="IR218">
            <v>32916.34953</v>
          </cell>
          <cell r="IS218">
            <v>32916.34953</v>
          </cell>
          <cell r="IT218">
            <v>32916.34953</v>
          </cell>
          <cell r="IU218">
            <v>32916.34953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3536.2805800000001</v>
          </cell>
          <cell r="FV219">
            <v>3536.2805800000001</v>
          </cell>
          <cell r="FW219">
            <v>3536.2805800000001</v>
          </cell>
          <cell r="FX219">
            <v>3536.2805800000001</v>
          </cell>
          <cell r="FY219">
            <v>3536.2805800000001</v>
          </cell>
          <cell r="FZ219">
            <v>3536.2805800000001</v>
          </cell>
          <cell r="GA219">
            <v>3536.2805800000001</v>
          </cell>
          <cell r="GB219">
            <v>3536.2805800000001</v>
          </cell>
          <cell r="GC219">
            <v>3536.2805800000001</v>
          </cell>
          <cell r="GD219">
            <v>3536.2805800000001</v>
          </cell>
          <cell r="GE219">
            <v>3536.2805800000001</v>
          </cell>
          <cell r="GF219">
            <v>3536.2805800000001</v>
          </cell>
          <cell r="GG219">
            <v>3536.2805800000001</v>
          </cell>
          <cell r="GH219">
            <v>3536.2805800000001</v>
          </cell>
          <cell r="GI219">
            <v>3536.2805800000001</v>
          </cell>
          <cell r="GJ219">
            <v>3536.2805800000001</v>
          </cell>
          <cell r="GK219">
            <v>3536.2805800000001</v>
          </cell>
          <cell r="GL219">
            <v>3536.2805800000001</v>
          </cell>
          <cell r="GM219">
            <v>3536.2805800000001</v>
          </cell>
          <cell r="GN219">
            <v>3536.2805800000001</v>
          </cell>
          <cell r="GO219">
            <v>3536.2805800000001</v>
          </cell>
          <cell r="GP219">
            <v>3536.2805800000001</v>
          </cell>
          <cell r="GQ219">
            <v>3536.2805800000001</v>
          </cell>
          <cell r="GR219">
            <v>3536.2805800000001</v>
          </cell>
          <cell r="GS219">
            <v>3536.2805800000001</v>
          </cell>
          <cell r="GT219">
            <v>3536.2805800000001</v>
          </cell>
          <cell r="GU219">
            <v>3536.2805800000001</v>
          </cell>
          <cell r="GV219">
            <v>3536.2805800000001</v>
          </cell>
          <cell r="GW219">
            <v>3536.2805800000001</v>
          </cell>
          <cell r="GX219">
            <v>3536.2805800000001</v>
          </cell>
          <cell r="GY219">
            <v>3536.2805800000001</v>
          </cell>
          <cell r="GZ219">
            <v>3536.2805800000001</v>
          </cell>
          <cell r="HA219">
            <v>3536.2805800000001</v>
          </cell>
          <cell r="HB219">
            <v>3536.2805800000001</v>
          </cell>
          <cell r="HC219">
            <v>3536.2805800000001</v>
          </cell>
          <cell r="HD219">
            <v>3536.2805800000001</v>
          </cell>
          <cell r="HE219">
            <v>3536.2805800000001</v>
          </cell>
          <cell r="HF219">
            <v>3536.2805800000001</v>
          </cell>
          <cell r="HG219">
            <v>3536.2805800000001</v>
          </cell>
          <cell r="HH219">
            <v>3536.2805800000001</v>
          </cell>
          <cell r="HI219">
            <v>3536.2805800000001</v>
          </cell>
          <cell r="HJ219">
            <v>3536.2805800000001</v>
          </cell>
          <cell r="HK219">
            <v>3536.2805800000001</v>
          </cell>
          <cell r="HL219">
            <v>3536.2805800000001</v>
          </cell>
          <cell r="HM219">
            <v>3536.2805800000001</v>
          </cell>
          <cell r="HN219">
            <v>3536.2805800000001</v>
          </cell>
          <cell r="HO219">
            <v>3536.2805800000001</v>
          </cell>
          <cell r="HP219">
            <v>3536.2805800000001</v>
          </cell>
          <cell r="HQ219">
            <v>3536.2805800000001</v>
          </cell>
          <cell r="HR219">
            <v>3536.2805800000001</v>
          </cell>
          <cell r="HS219">
            <v>3536.2805800000001</v>
          </cell>
          <cell r="HT219">
            <v>3536.2805800000001</v>
          </cell>
          <cell r="HU219">
            <v>3536.2805800000001</v>
          </cell>
          <cell r="HV219">
            <v>3536.2805800000001</v>
          </cell>
          <cell r="HW219">
            <v>3536.2805800000001</v>
          </cell>
          <cell r="HX219">
            <v>3536.2805800000001</v>
          </cell>
          <cell r="HY219">
            <v>3536.2805800000001</v>
          </cell>
          <cell r="HZ219">
            <v>3536.2805800000001</v>
          </cell>
          <cell r="IA219">
            <v>3536.2805800000001</v>
          </cell>
          <cell r="IB219">
            <v>3536.2805800000001</v>
          </cell>
          <cell r="IC219">
            <v>3536.2805800000001</v>
          </cell>
          <cell r="ID219">
            <v>3536.2805800000001</v>
          </cell>
          <cell r="IE219">
            <v>3536.2805800000001</v>
          </cell>
          <cell r="IF219">
            <v>3536.2805800000001</v>
          </cell>
          <cell r="IG219">
            <v>3536.2805800000001</v>
          </cell>
          <cell r="IH219">
            <v>3536.2805800000001</v>
          </cell>
          <cell r="II219">
            <v>3536.2805800000001</v>
          </cell>
          <cell r="IJ219">
            <v>3536.2805800000001</v>
          </cell>
          <cell r="IK219">
            <v>3536.2805800000001</v>
          </cell>
          <cell r="IL219">
            <v>3536.2805800000001</v>
          </cell>
          <cell r="IM219">
            <v>3536.2805800000001</v>
          </cell>
          <cell r="IN219">
            <v>3536.2805800000001</v>
          </cell>
          <cell r="IO219">
            <v>3536.2805800000001</v>
          </cell>
          <cell r="IP219">
            <v>3536.2805800000001</v>
          </cell>
          <cell r="IQ219">
            <v>3536.2805800000001</v>
          </cell>
          <cell r="IR219">
            <v>3536.2805800000001</v>
          </cell>
          <cell r="IS219">
            <v>3536.2805800000001</v>
          </cell>
          <cell r="IT219">
            <v>3536.2805800000001</v>
          </cell>
          <cell r="IU219">
            <v>3536.2805800000001</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1238.95209</v>
          </cell>
          <cell r="FW220">
            <v>1238.95209</v>
          </cell>
          <cell r="FX220">
            <v>1238.95209</v>
          </cell>
          <cell r="FY220">
            <v>1238.95209</v>
          </cell>
          <cell r="FZ220">
            <v>1238.95209</v>
          </cell>
          <cell r="GA220">
            <v>1238.95209</v>
          </cell>
          <cell r="GB220">
            <v>1238.95209</v>
          </cell>
          <cell r="GC220">
            <v>1238.95209</v>
          </cell>
          <cell r="GD220">
            <v>1238.95209</v>
          </cell>
          <cell r="GE220">
            <v>1238.95209</v>
          </cell>
          <cell r="GF220">
            <v>1238.95209</v>
          </cell>
          <cell r="GG220">
            <v>1238.95209</v>
          </cell>
          <cell r="GH220">
            <v>1238.95209</v>
          </cell>
          <cell r="GI220">
            <v>1238.95209</v>
          </cell>
          <cell r="GJ220">
            <v>1238.95209</v>
          </cell>
          <cell r="GK220">
            <v>1238.95209</v>
          </cell>
          <cell r="GL220">
            <v>1238.95209</v>
          </cell>
          <cell r="GM220">
            <v>1238.95209</v>
          </cell>
          <cell r="GN220">
            <v>1238.95209</v>
          </cell>
          <cell r="GO220">
            <v>1238.95209</v>
          </cell>
          <cell r="GP220">
            <v>1238.95209</v>
          </cell>
          <cell r="GQ220">
            <v>1238.95209</v>
          </cell>
          <cell r="GR220">
            <v>1238.95209</v>
          </cell>
          <cell r="GS220">
            <v>1238.95209</v>
          </cell>
          <cell r="GT220">
            <v>1238.95209</v>
          </cell>
          <cell r="GU220">
            <v>1238.95209</v>
          </cell>
          <cell r="GV220">
            <v>1238.95209</v>
          </cell>
          <cell r="GW220">
            <v>1238.95209</v>
          </cell>
          <cell r="GX220">
            <v>1238.95209</v>
          </cell>
          <cell r="GY220">
            <v>1238.95209</v>
          </cell>
          <cell r="GZ220">
            <v>1238.95209</v>
          </cell>
          <cell r="HA220">
            <v>1238.95209</v>
          </cell>
          <cell r="HB220">
            <v>1238.95209</v>
          </cell>
          <cell r="HC220">
            <v>1238.95209</v>
          </cell>
          <cell r="HD220">
            <v>1238.95209</v>
          </cell>
          <cell r="HE220">
            <v>1238.95209</v>
          </cell>
          <cell r="HF220">
            <v>1238.95209</v>
          </cell>
          <cell r="HG220">
            <v>1238.95209</v>
          </cell>
          <cell r="HH220">
            <v>1238.95209</v>
          </cell>
          <cell r="HI220">
            <v>1238.95209</v>
          </cell>
          <cell r="HJ220">
            <v>1238.95209</v>
          </cell>
          <cell r="HK220">
            <v>1238.95209</v>
          </cell>
          <cell r="HL220">
            <v>1238.95209</v>
          </cell>
          <cell r="HM220">
            <v>1238.95209</v>
          </cell>
          <cell r="HN220">
            <v>1238.95209</v>
          </cell>
          <cell r="HO220">
            <v>1238.95209</v>
          </cell>
          <cell r="HP220">
            <v>1238.95209</v>
          </cell>
          <cell r="HQ220">
            <v>1238.95209</v>
          </cell>
          <cell r="HR220">
            <v>1238.95209</v>
          </cell>
          <cell r="HS220">
            <v>1238.95209</v>
          </cell>
          <cell r="HT220">
            <v>1238.95209</v>
          </cell>
          <cell r="HU220">
            <v>1238.95209</v>
          </cell>
          <cell r="HV220">
            <v>1238.95209</v>
          </cell>
          <cell r="HW220">
            <v>1238.95209</v>
          </cell>
          <cell r="HX220">
            <v>1238.95209</v>
          </cell>
          <cell r="HY220">
            <v>1238.95209</v>
          </cell>
          <cell r="HZ220">
            <v>1238.95209</v>
          </cell>
          <cell r="IA220">
            <v>1238.95209</v>
          </cell>
          <cell r="IB220">
            <v>1238.95209</v>
          </cell>
          <cell r="IC220">
            <v>1238.95209</v>
          </cell>
          <cell r="ID220">
            <v>1238.95209</v>
          </cell>
          <cell r="IE220">
            <v>1238.95209</v>
          </cell>
          <cell r="IF220">
            <v>1238.95209</v>
          </cell>
          <cell r="IG220">
            <v>1238.95209</v>
          </cell>
          <cell r="IH220">
            <v>1238.95209</v>
          </cell>
          <cell r="II220">
            <v>1238.95209</v>
          </cell>
          <cell r="IJ220">
            <v>1238.95209</v>
          </cell>
          <cell r="IK220">
            <v>1238.95209</v>
          </cell>
          <cell r="IL220">
            <v>1238.95209</v>
          </cell>
          <cell r="IM220">
            <v>1238.95209</v>
          </cell>
          <cell r="IN220">
            <v>1238.95209</v>
          </cell>
          <cell r="IO220">
            <v>1238.95209</v>
          </cell>
          <cell r="IP220">
            <v>1238.95209</v>
          </cell>
          <cell r="IQ220">
            <v>1238.95209</v>
          </cell>
          <cell r="IR220">
            <v>1238.95209</v>
          </cell>
          <cell r="IS220">
            <v>1238.95209</v>
          </cell>
          <cell r="IT220">
            <v>1238.95209</v>
          </cell>
          <cell r="IU220">
            <v>1238.95209</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20156.424739999999</v>
          </cell>
          <cell r="FV222">
            <v>20156.424739999999</v>
          </cell>
          <cell r="FW222">
            <v>20156.424739999999</v>
          </cell>
          <cell r="FX222">
            <v>20156.424739999999</v>
          </cell>
          <cell r="FY222">
            <v>20156.424739999999</v>
          </cell>
          <cell r="FZ222">
            <v>20156.424739999999</v>
          </cell>
          <cell r="GA222">
            <v>20156.424739999999</v>
          </cell>
          <cell r="GB222">
            <v>20156.424739999999</v>
          </cell>
          <cell r="GC222">
            <v>20156.424739999999</v>
          </cell>
          <cell r="GD222">
            <v>20156.424739999999</v>
          </cell>
          <cell r="GE222">
            <v>20156.424739999999</v>
          </cell>
          <cell r="GF222">
            <v>20156.424739999999</v>
          </cell>
          <cell r="GG222">
            <v>20156.424739999999</v>
          </cell>
          <cell r="GH222">
            <v>20156.424739999999</v>
          </cell>
          <cell r="GI222">
            <v>20156.424739999999</v>
          </cell>
          <cell r="GJ222">
            <v>20156.424739999999</v>
          </cell>
          <cell r="GK222">
            <v>20156.424739999999</v>
          </cell>
          <cell r="GL222">
            <v>20156.424739999999</v>
          </cell>
          <cell r="GM222">
            <v>20156.424739999999</v>
          </cell>
          <cell r="GN222">
            <v>20156.424739999999</v>
          </cell>
          <cell r="GO222">
            <v>20156.424739999999</v>
          </cell>
          <cell r="GP222">
            <v>20156.424739999999</v>
          </cell>
          <cell r="GQ222">
            <v>20156.424739999999</v>
          </cell>
          <cell r="GR222">
            <v>20156.424739999999</v>
          </cell>
          <cell r="GS222">
            <v>20156.424739999999</v>
          </cell>
          <cell r="GT222">
            <v>20156.424739999999</v>
          </cell>
          <cell r="GU222">
            <v>20156.424739999999</v>
          </cell>
          <cell r="GV222">
            <v>20156.424739999999</v>
          </cell>
          <cell r="GW222">
            <v>20156.424739999999</v>
          </cell>
          <cell r="GX222">
            <v>20156.424739999999</v>
          </cell>
          <cell r="GY222">
            <v>20156.424739999999</v>
          </cell>
          <cell r="GZ222">
            <v>20156.424739999999</v>
          </cell>
          <cell r="HA222">
            <v>20156.424739999999</v>
          </cell>
          <cell r="HB222">
            <v>20156.424739999999</v>
          </cell>
          <cell r="HC222">
            <v>20156.424739999999</v>
          </cell>
          <cell r="HD222">
            <v>20156.424739999999</v>
          </cell>
          <cell r="HE222">
            <v>20156.424739999999</v>
          </cell>
          <cell r="HF222">
            <v>20156.424739999999</v>
          </cell>
          <cell r="HG222">
            <v>20156.424739999999</v>
          </cell>
          <cell r="HH222">
            <v>20156.424739999999</v>
          </cell>
          <cell r="HI222">
            <v>20156.424739999999</v>
          </cell>
          <cell r="HJ222">
            <v>20156.424739999999</v>
          </cell>
          <cell r="HK222">
            <v>20156.424739999999</v>
          </cell>
          <cell r="HL222">
            <v>20156.424739999999</v>
          </cell>
          <cell r="HM222">
            <v>20156.424739999999</v>
          </cell>
          <cell r="HN222">
            <v>20156.424739999999</v>
          </cell>
          <cell r="HO222">
            <v>20156.424739999999</v>
          </cell>
          <cell r="HP222">
            <v>20156.424739999999</v>
          </cell>
          <cell r="HQ222">
            <v>20156.424739999999</v>
          </cell>
          <cell r="HR222">
            <v>20156.424739999999</v>
          </cell>
          <cell r="HS222">
            <v>20156.424739999999</v>
          </cell>
          <cell r="HT222">
            <v>20156.424739999999</v>
          </cell>
          <cell r="HU222">
            <v>20156.424739999999</v>
          </cell>
          <cell r="HV222">
            <v>20156.424739999999</v>
          </cell>
          <cell r="HW222">
            <v>20156.424739999999</v>
          </cell>
          <cell r="HX222">
            <v>20156.424739999999</v>
          </cell>
          <cell r="HY222">
            <v>20156.424739999999</v>
          </cell>
          <cell r="HZ222">
            <v>20156.424739999999</v>
          </cell>
          <cell r="IA222">
            <v>20156.424739999999</v>
          </cell>
          <cell r="IB222">
            <v>20156.424739999999</v>
          </cell>
          <cell r="IC222">
            <v>20156.424739999999</v>
          </cell>
          <cell r="ID222">
            <v>20156.424739999999</v>
          </cell>
          <cell r="IE222">
            <v>20156.424739999999</v>
          </cell>
          <cell r="IF222">
            <v>20156.424739999999</v>
          </cell>
          <cell r="IG222">
            <v>20156.424739999999</v>
          </cell>
          <cell r="IH222">
            <v>20156.424739999999</v>
          </cell>
          <cell r="II222">
            <v>20156.424739999999</v>
          </cell>
          <cell r="IJ222">
            <v>20156.424739999999</v>
          </cell>
          <cell r="IK222">
            <v>20156.424739999999</v>
          </cell>
          <cell r="IL222">
            <v>20156.424739999999</v>
          </cell>
          <cell r="IM222">
            <v>20156.424739999999</v>
          </cell>
          <cell r="IN222">
            <v>20156.424739999999</v>
          </cell>
          <cell r="IO222">
            <v>20156.424739999999</v>
          </cell>
          <cell r="IP222">
            <v>20156.424739999999</v>
          </cell>
          <cell r="IQ222">
            <v>20156.424739999999</v>
          </cell>
          <cell r="IR222">
            <v>20156.424739999999</v>
          </cell>
          <cell r="IS222">
            <v>20156.424739999999</v>
          </cell>
          <cell r="IT222">
            <v>20156.424739999999</v>
          </cell>
          <cell r="IU222">
            <v>20156.424739999999</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1996.3375599999997</v>
          </cell>
          <cell r="FV223">
            <v>1996.3375599999997</v>
          </cell>
          <cell r="FW223">
            <v>1996.3375599999997</v>
          </cell>
          <cell r="FX223">
            <v>1996.3375599999997</v>
          </cell>
          <cell r="FY223">
            <v>1996.3375599999997</v>
          </cell>
          <cell r="FZ223">
            <v>1996.3375599999997</v>
          </cell>
          <cell r="GA223">
            <v>1996.3375599999997</v>
          </cell>
          <cell r="GB223">
            <v>1996.3375599999997</v>
          </cell>
          <cell r="GC223">
            <v>1996.3375599999997</v>
          </cell>
          <cell r="GD223">
            <v>1996.3375599999997</v>
          </cell>
          <cell r="GE223">
            <v>1996.3375599999997</v>
          </cell>
          <cell r="GF223">
            <v>1996.3375599999997</v>
          </cell>
          <cell r="GG223">
            <v>1996.3375599999997</v>
          </cell>
          <cell r="GH223">
            <v>1996.3375599999997</v>
          </cell>
          <cell r="GI223">
            <v>1996.3375599999997</v>
          </cell>
          <cell r="GJ223">
            <v>1996.3375599999997</v>
          </cell>
          <cell r="GK223">
            <v>1996.3375599999997</v>
          </cell>
          <cell r="GL223">
            <v>1996.3375599999997</v>
          </cell>
          <cell r="GM223">
            <v>1996.3375599999997</v>
          </cell>
          <cell r="GN223">
            <v>1996.3375599999997</v>
          </cell>
          <cell r="GO223">
            <v>1996.3375599999997</v>
          </cell>
          <cell r="GP223">
            <v>1996.3375599999997</v>
          </cell>
          <cell r="GQ223">
            <v>1996.3375599999997</v>
          </cell>
          <cell r="GR223">
            <v>1996.3375599999997</v>
          </cell>
          <cell r="GS223">
            <v>1996.3375599999997</v>
          </cell>
          <cell r="GT223">
            <v>1996.3375599999997</v>
          </cell>
          <cell r="GU223">
            <v>1996.3375599999997</v>
          </cell>
          <cell r="GV223">
            <v>1996.3375599999997</v>
          </cell>
          <cell r="GW223">
            <v>1996.3375599999997</v>
          </cell>
          <cell r="GX223">
            <v>1996.3375599999997</v>
          </cell>
          <cell r="GY223">
            <v>1996.3375599999997</v>
          </cell>
          <cell r="GZ223">
            <v>1996.3375599999997</v>
          </cell>
          <cell r="HA223">
            <v>1996.3375599999997</v>
          </cell>
          <cell r="HB223">
            <v>1996.3375599999997</v>
          </cell>
          <cell r="HC223">
            <v>1996.3375599999997</v>
          </cell>
          <cell r="HD223">
            <v>1996.3375599999997</v>
          </cell>
          <cell r="HE223">
            <v>1996.3375599999997</v>
          </cell>
          <cell r="HF223">
            <v>1996.3375599999997</v>
          </cell>
          <cell r="HG223">
            <v>1996.3375599999997</v>
          </cell>
          <cell r="HH223">
            <v>1996.3375599999997</v>
          </cell>
          <cell r="HI223">
            <v>1996.3375599999997</v>
          </cell>
          <cell r="HJ223">
            <v>1996.3375599999997</v>
          </cell>
          <cell r="HK223">
            <v>1996.3375599999997</v>
          </cell>
          <cell r="HL223">
            <v>1996.3375599999997</v>
          </cell>
          <cell r="HM223">
            <v>1996.3375599999997</v>
          </cell>
          <cell r="HN223">
            <v>1996.3375599999997</v>
          </cell>
          <cell r="HO223">
            <v>1996.3375599999997</v>
          </cell>
          <cell r="HP223">
            <v>1996.3375599999997</v>
          </cell>
          <cell r="HQ223">
            <v>1996.3375599999997</v>
          </cell>
          <cell r="HR223">
            <v>1996.3375599999997</v>
          </cell>
          <cell r="HS223">
            <v>1996.3375599999997</v>
          </cell>
          <cell r="HT223">
            <v>1996.3375599999997</v>
          </cell>
          <cell r="HU223">
            <v>1996.3375599999997</v>
          </cell>
          <cell r="HV223">
            <v>1996.3375599999997</v>
          </cell>
          <cell r="HW223">
            <v>1996.3375599999997</v>
          </cell>
          <cell r="HX223">
            <v>1996.3375599999997</v>
          </cell>
          <cell r="HY223">
            <v>1996.3375599999997</v>
          </cell>
          <cell r="HZ223">
            <v>1996.3375599999997</v>
          </cell>
          <cell r="IA223">
            <v>1996.3375599999997</v>
          </cell>
          <cell r="IB223">
            <v>1996.3375599999997</v>
          </cell>
          <cell r="IC223">
            <v>1996.3375599999997</v>
          </cell>
          <cell r="ID223">
            <v>1996.3375599999997</v>
          </cell>
          <cell r="IE223">
            <v>1996.3375599999997</v>
          </cell>
          <cell r="IF223">
            <v>1996.3375599999997</v>
          </cell>
          <cell r="IG223">
            <v>1996.3375599999997</v>
          </cell>
          <cell r="IH223">
            <v>1996.3375599999997</v>
          </cell>
          <cell r="II223">
            <v>1996.3375599999997</v>
          </cell>
          <cell r="IJ223">
            <v>1996.3375599999997</v>
          </cell>
          <cell r="IK223">
            <v>1996.3375599999997</v>
          </cell>
          <cell r="IL223">
            <v>1996.3375599999997</v>
          </cell>
          <cell r="IM223">
            <v>1996.3375599999997</v>
          </cell>
          <cell r="IN223">
            <v>1996.3375599999997</v>
          </cell>
          <cell r="IO223">
            <v>1996.3375599999997</v>
          </cell>
          <cell r="IP223">
            <v>1996.3375599999997</v>
          </cell>
          <cell r="IQ223">
            <v>1996.3375599999997</v>
          </cell>
          <cell r="IR223">
            <v>1996.3375599999997</v>
          </cell>
          <cell r="IS223">
            <v>1996.3375599999997</v>
          </cell>
          <cell r="IT223">
            <v>1996.3375599999997</v>
          </cell>
          <cell r="IU223">
            <v>1996.3375599999997</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512.07278999999994</v>
          </cell>
          <cell r="FV224">
            <v>512.07278999999994</v>
          </cell>
          <cell r="FW224">
            <v>512.07278999999994</v>
          </cell>
          <cell r="FX224">
            <v>512.07278999999994</v>
          </cell>
          <cell r="FY224">
            <v>512.07278999999994</v>
          </cell>
          <cell r="FZ224">
            <v>512.07278999999994</v>
          </cell>
          <cell r="GA224">
            <v>512.07278999999994</v>
          </cell>
          <cell r="GB224">
            <v>512.07278999999994</v>
          </cell>
          <cell r="GC224">
            <v>512.07278999999994</v>
          </cell>
          <cell r="GD224">
            <v>512.07278999999994</v>
          </cell>
          <cell r="GE224">
            <v>512.07278999999994</v>
          </cell>
          <cell r="GF224">
            <v>512.07278999999994</v>
          </cell>
          <cell r="GG224">
            <v>512.07278999999994</v>
          </cell>
          <cell r="GH224">
            <v>512.07278999999994</v>
          </cell>
          <cell r="GI224">
            <v>512.07278999999994</v>
          </cell>
          <cell r="GJ224">
            <v>512.07278999999994</v>
          </cell>
          <cell r="GK224">
            <v>512.07278999999994</v>
          </cell>
          <cell r="GL224">
            <v>512.07278999999994</v>
          </cell>
          <cell r="GM224">
            <v>512.07278999999994</v>
          </cell>
          <cell r="GN224">
            <v>512.07278999999994</v>
          </cell>
          <cell r="GO224">
            <v>512.07278999999994</v>
          </cell>
          <cell r="GP224">
            <v>512.07278999999994</v>
          </cell>
          <cell r="GQ224">
            <v>512.07278999999994</v>
          </cell>
          <cell r="GR224">
            <v>512.07278999999994</v>
          </cell>
          <cell r="GS224">
            <v>512.07278999999994</v>
          </cell>
          <cell r="GT224">
            <v>512.07278999999994</v>
          </cell>
          <cell r="GU224">
            <v>512.07278999999994</v>
          </cell>
          <cell r="GV224">
            <v>512.07278999999994</v>
          </cell>
          <cell r="GW224">
            <v>512.07278999999994</v>
          </cell>
          <cell r="GX224">
            <v>512.07278999999994</v>
          </cell>
          <cell r="GY224">
            <v>512.07278999999994</v>
          </cell>
          <cell r="GZ224">
            <v>512.07278999999994</v>
          </cell>
          <cell r="HA224">
            <v>512.07278999999994</v>
          </cell>
          <cell r="HB224">
            <v>512.07278999999994</v>
          </cell>
          <cell r="HC224">
            <v>512.07278999999994</v>
          </cell>
          <cell r="HD224">
            <v>512.07278999999994</v>
          </cell>
          <cell r="HE224">
            <v>512.07278999999994</v>
          </cell>
          <cell r="HF224">
            <v>512.07278999999994</v>
          </cell>
          <cell r="HG224">
            <v>512.07278999999994</v>
          </cell>
          <cell r="HH224">
            <v>512.07278999999994</v>
          </cell>
          <cell r="HI224">
            <v>512.07278999999994</v>
          </cell>
          <cell r="HJ224">
            <v>512.07278999999994</v>
          </cell>
          <cell r="HK224">
            <v>512.07278999999994</v>
          </cell>
          <cell r="HL224">
            <v>512.07278999999994</v>
          </cell>
          <cell r="HM224">
            <v>512.07278999999994</v>
          </cell>
          <cell r="HN224">
            <v>512.07278999999994</v>
          </cell>
          <cell r="HO224">
            <v>512.07278999999994</v>
          </cell>
          <cell r="HP224">
            <v>512.07278999999994</v>
          </cell>
          <cell r="HQ224">
            <v>512.07278999999994</v>
          </cell>
          <cell r="HR224">
            <v>512.07278999999994</v>
          </cell>
          <cell r="HS224">
            <v>512.07278999999994</v>
          </cell>
          <cell r="HT224">
            <v>512.07278999999994</v>
          </cell>
          <cell r="HU224">
            <v>512.07278999999994</v>
          </cell>
          <cell r="HV224">
            <v>512.07278999999994</v>
          </cell>
          <cell r="HW224">
            <v>512.07278999999994</v>
          </cell>
          <cell r="HX224">
            <v>512.07278999999994</v>
          </cell>
          <cell r="HY224">
            <v>512.07278999999994</v>
          </cell>
          <cell r="HZ224">
            <v>512.07278999999994</v>
          </cell>
          <cell r="IA224">
            <v>512.07278999999994</v>
          </cell>
          <cell r="IB224">
            <v>512.07278999999994</v>
          </cell>
          <cell r="IC224">
            <v>512.07278999999994</v>
          </cell>
          <cell r="ID224">
            <v>512.07278999999994</v>
          </cell>
          <cell r="IE224">
            <v>512.07278999999994</v>
          </cell>
          <cell r="IF224">
            <v>512.07278999999994</v>
          </cell>
          <cell r="IG224">
            <v>512.07278999999994</v>
          </cell>
          <cell r="IH224">
            <v>512.07278999999994</v>
          </cell>
          <cell r="II224">
            <v>512.07278999999994</v>
          </cell>
          <cell r="IJ224">
            <v>512.07278999999994</v>
          </cell>
          <cell r="IK224">
            <v>512.07278999999994</v>
          </cell>
          <cell r="IL224">
            <v>512.07278999999994</v>
          </cell>
          <cell r="IM224">
            <v>512.07278999999994</v>
          </cell>
          <cell r="IN224">
            <v>512.07278999999994</v>
          </cell>
          <cell r="IO224">
            <v>512.07278999999994</v>
          </cell>
          <cell r="IP224">
            <v>512.07278999999994</v>
          </cell>
          <cell r="IQ224">
            <v>512.07278999999994</v>
          </cell>
          <cell r="IR224">
            <v>512.07278999999994</v>
          </cell>
          <cell r="IS224">
            <v>512.07278999999994</v>
          </cell>
          <cell r="IT224">
            <v>512.07278999999994</v>
          </cell>
          <cell r="IU224">
            <v>512.07278999999994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44.506480000000003</v>
          </cell>
          <cell r="FV225">
            <v>44.506480000000003</v>
          </cell>
          <cell r="FW225">
            <v>44.506480000000003</v>
          </cell>
          <cell r="FX225">
            <v>44.506480000000003</v>
          </cell>
          <cell r="FY225">
            <v>44.506480000000003</v>
          </cell>
          <cell r="FZ225">
            <v>44.506480000000003</v>
          </cell>
          <cell r="GA225">
            <v>44.506480000000003</v>
          </cell>
          <cell r="GB225">
            <v>44.506480000000003</v>
          </cell>
          <cell r="GC225">
            <v>44.506480000000003</v>
          </cell>
          <cell r="GD225">
            <v>44.506480000000003</v>
          </cell>
          <cell r="GE225">
            <v>44.506480000000003</v>
          </cell>
          <cell r="GF225">
            <v>44.506480000000003</v>
          </cell>
          <cell r="GG225">
            <v>44.506480000000003</v>
          </cell>
          <cell r="GH225">
            <v>44.506480000000003</v>
          </cell>
          <cell r="GI225">
            <v>44.506480000000003</v>
          </cell>
          <cell r="GJ225">
            <v>44.506480000000003</v>
          </cell>
          <cell r="GK225">
            <v>44.506480000000003</v>
          </cell>
          <cell r="GL225">
            <v>44.506480000000003</v>
          </cell>
          <cell r="GM225">
            <v>44.506480000000003</v>
          </cell>
          <cell r="GN225">
            <v>44.506480000000003</v>
          </cell>
          <cell r="GO225">
            <v>44.506480000000003</v>
          </cell>
          <cell r="GP225">
            <v>44.506480000000003</v>
          </cell>
          <cell r="GQ225">
            <v>44.506480000000003</v>
          </cell>
          <cell r="GR225">
            <v>44.506480000000003</v>
          </cell>
          <cell r="GS225">
            <v>44.506480000000003</v>
          </cell>
          <cell r="GT225">
            <v>44.506480000000003</v>
          </cell>
          <cell r="GU225">
            <v>44.506480000000003</v>
          </cell>
          <cell r="GV225">
            <v>44.506480000000003</v>
          </cell>
          <cell r="GW225">
            <v>44.506480000000003</v>
          </cell>
          <cell r="GX225">
            <v>44.506480000000003</v>
          </cell>
          <cell r="GY225">
            <v>44.506480000000003</v>
          </cell>
          <cell r="GZ225">
            <v>44.506480000000003</v>
          </cell>
          <cell r="HA225">
            <v>44.506480000000003</v>
          </cell>
          <cell r="HB225">
            <v>44.506480000000003</v>
          </cell>
          <cell r="HC225">
            <v>44.506480000000003</v>
          </cell>
          <cell r="HD225">
            <v>44.506480000000003</v>
          </cell>
          <cell r="HE225">
            <v>44.506480000000003</v>
          </cell>
          <cell r="HF225">
            <v>44.506480000000003</v>
          </cell>
          <cell r="HG225">
            <v>44.506480000000003</v>
          </cell>
          <cell r="HH225">
            <v>44.506480000000003</v>
          </cell>
          <cell r="HI225">
            <v>44.506480000000003</v>
          </cell>
          <cell r="HJ225">
            <v>44.506480000000003</v>
          </cell>
          <cell r="HK225">
            <v>44.506480000000003</v>
          </cell>
          <cell r="HL225">
            <v>44.506480000000003</v>
          </cell>
          <cell r="HM225">
            <v>44.506480000000003</v>
          </cell>
          <cell r="HN225">
            <v>44.506480000000003</v>
          </cell>
          <cell r="HO225">
            <v>44.506480000000003</v>
          </cell>
          <cell r="HP225">
            <v>44.506480000000003</v>
          </cell>
          <cell r="HQ225">
            <v>44.506480000000003</v>
          </cell>
          <cell r="HR225">
            <v>44.506480000000003</v>
          </cell>
          <cell r="HS225">
            <v>44.506480000000003</v>
          </cell>
          <cell r="HT225">
            <v>44.506480000000003</v>
          </cell>
          <cell r="HU225">
            <v>44.506480000000003</v>
          </cell>
          <cell r="HV225">
            <v>44.506480000000003</v>
          </cell>
          <cell r="HW225">
            <v>44.506480000000003</v>
          </cell>
          <cell r="HX225">
            <v>44.506480000000003</v>
          </cell>
          <cell r="HY225">
            <v>44.506480000000003</v>
          </cell>
          <cell r="HZ225">
            <v>44.506480000000003</v>
          </cell>
          <cell r="IA225">
            <v>44.506480000000003</v>
          </cell>
          <cell r="IB225">
            <v>44.506480000000003</v>
          </cell>
          <cell r="IC225">
            <v>44.506480000000003</v>
          </cell>
          <cell r="ID225">
            <v>44.506480000000003</v>
          </cell>
          <cell r="IE225">
            <v>44.506480000000003</v>
          </cell>
          <cell r="IF225">
            <v>44.506480000000003</v>
          </cell>
          <cell r="IG225">
            <v>44.506480000000003</v>
          </cell>
          <cell r="IH225">
            <v>44.506480000000003</v>
          </cell>
          <cell r="II225">
            <v>44.506480000000003</v>
          </cell>
          <cell r="IJ225">
            <v>44.506480000000003</v>
          </cell>
          <cell r="IK225">
            <v>44.506480000000003</v>
          </cell>
          <cell r="IL225">
            <v>44.506480000000003</v>
          </cell>
          <cell r="IM225">
            <v>44.506480000000003</v>
          </cell>
          <cell r="IN225">
            <v>44.506480000000003</v>
          </cell>
          <cell r="IO225">
            <v>44.506480000000003</v>
          </cell>
          <cell r="IP225">
            <v>44.506480000000003</v>
          </cell>
          <cell r="IQ225">
            <v>44.506480000000003</v>
          </cell>
          <cell r="IR225">
            <v>44.506480000000003</v>
          </cell>
          <cell r="IS225">
            <v>44.506480000000003</v>
          </cell>
          <cell r="IT225">
            <v>44.506480000000003</v>
          </cell>
          <cell r="IU225">
            <v>44.506480000000003</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2474.56792</v>
          </cell>
          <cell r="FV227">
            <v>2474.56792</v>
          </cell>
          <cell r="FW227">
            <v>2474.56792</v>
          </cell>
          <cell r="FX227">
            <v>2474.56792</v>
          </cell>
          <cell r="FY227">
            <v>2474.56792</v>
          </cell>
          <cell r="FZ227">
            <v>2474.56792</v>
          </cell>
          <cell r="GA227">
            <v>2474.56792</v>
          </cell>
          <cell r="GB227">
            <v>2474.56792</v>
          </cell>
          <cell r="GC227">
            <v>2474.56792</v>
          </cell>
          <cell r="GD227">
            <v>2474.56792</v>
          </cell>
          <cell r="GE227">
            <v>2474.56792</v>
          </cell>
          <cell r="GF227">
            <v>2474.56792</v>
          </cell>
          <cell r="GG227">
            <v>2474.56792</v>
          </cell>
          <cell r="GH227">
            <v>2474.56792</v>
          </cell>
          <cell r="GI227">
            <v>2474.56792</v>
          </cell>
          <cell r="GJ227">
            <v>2474.56792</v>
          </cell>
          <cell r="GK227">
            <v>2474.56792</v>
          </cell>
          <cell r="GL227">
            <v>2474.56792</v>
          </cell>
          <cell r="GM227">
            <v>2474.56792</v>
          </cell>
          <cell r="GN227">
            <v>2474.56792</v>
          </cell>
          <cell r="GO227">
            <v>2474.56792</v>
          </cell>
          <cell r="GP227">
            <v>2474.56792</v>
          </cell>
          <cell r="GQ227">
            <v>2474.56792</v>
          </cell>
          <cell r="GR227">
            <v>2474.56792</v>
          </cell>
          <cell r="GS227">
            <v>2474.56792</v>
          </cell>
          <cell r="GT227">
            <v>2474.56792</v>
          </cell>
          <cell r="GU227">
            <v>2474.56792</v>
          </cell>
          <cell r="GV227">
            <v>2474.56792</v>
          </cell>
          <cell r="GW227">
            <v>2474.56792</v>
          </cell>
          <cell r="GX227">
            <v>2474.56792</v>
          </cell>
          <cell r="GY227">
            <v>2474.56792</v>
          </cell>
          <cell r="GZ227">
            <v>2474.56792</v>
          </cell>
          <cell r="HA227">
            <v>2474.56792</v>
          </cell>
          <cell r="HB227">
            <v>2474.56792</v>
          </cell>
          <cell r="HC227">
            <v>2474.56792</v>
          </cell>
          <cell r="HD227">
            <v>2474.56792</v>
          </cell>
          <cell r="HE227">
            <v>2474.56792</v>
          </cell>
          <cell r="HF227">
            <v>2474.56792</v>
          </cell>
          <cell r="HG227">
            <v>2474.56792</v>
          </cell>
          <cell r="HH227">
            <v>2474.56792</v>
          </cell>
          <cell r="HI227">
            <v>2474.56792</v>
          </cell>
          <cell r="HJ227">
            <v>2474.56792</v>
          </cell>
          <cell r="HK227">
            <v>2474.56792</v>
          </cell>
          <cell r="HL227">
            <v>2474.56792</v>
          </cell>
          <cell r="HM227">
            <v>2474.56792</v>
          </cell>
          <cell r="HN227">
            <v>2474.56792</v>
          </cell>
          <cell r="HO227">
            <v>2474.56792</v>
          </cell>
          <cell r="HP227">
            <v>2474.56792</v>
          </cell>
          <cell r="HQ227">
            <v>2474.56792</v>
          </cell>
          <cell r="HR227">
            <v>2474.56792</v>
          </cell>
          <cell r="HS227">
            <v>2474.56792</v>
          </cell>
          <cell r="HT227">
            <v>2474.56792</v>
          </cell>
          <cell r="HU227">
            <v>2474.56792</v>
          </cell>
          <cell r="HV227">
            <v>2474.56792</v>
          </cell>
          <cell r="HW227">
            <v>2474.56792</v>
          </cell>
          <cell r="HX227">
            <v>2474.56792</v>
          </cell>
          <cell r="HY227">
            <v>2474.56792</v>
          </cell>
          <cell r="HZ227">
            <v>2474.56792</v>
          </cell>
          <cell r="IA227">
            <v>2474.56792</v>
          </cell>
          <cell r="IB227">
            <v>2474.56792</v>
          </cell>
          <cell r="IC227">
            <v>2474.56792</v>
          </cell>
          <cell r="ID227">
            <v>2474.56792</v>
          </cell>
          <cell r="IE227">
            <v>2474.56792</v>
          </cell>
          <cell r="IF227">
            <v>2474.56792</v>
          </cell>
          <cell r="IG227">
            <v>2474.56792</v>
          </cell>
          <cell r="IH227">
            <v>2474.56792</v>
          </cell>
          <cell r="II227">
            <v>2474.56792</v>
          </cell>
          <cell r="IJ227">
            <v>2474.56792</v>
          </cell>
          <cell r="IK227">
            <v>2474.56792</v>
          </cell>
          <cell r="IL227">
            <v>2474.56792</v>
          </cell>
          <cell r="IM227">
            <v>2474.56792</v>
          </cell>
          <cell r="IN227">
            <v>2474.56792</v>
          </cell>
          <cell r="IO227">
            <v>2474.56792</v>
          </cell>
          <cell r="IP227">
            <v>2474.56792</v>
          </cell>
          <cell r="IQ227">
            <v>2474.56792</v>
          </cell>
          <cell r="IR227">
            <v>2474.56792</v>
          </cell>
          <cell r="IS227">
            <v>2474.56792</v>
          </cell>
          <cell r="IT227">
            <v>2474.56792</v>
          </cell>
          <cell r="IU227">
            <v>2474.56792</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73.930300000000003</v>
          </cell>
          <cell r="FV229">
            <v>73.930300000000003</v>
          </cell>
          <cell r="FW229">
            <v>73.930300000000003</v>
          </cell>
          <cell r="FX229">
            <v>73.930300000000003</v>
          </cell>
          <cell r="FY229">
            <v>73.930300000000003</v>
          </cell>
          <cell r="FZ229">
            <v>73.930300000000003</v>
          </cell>
          <cell r="GA229">
            <v>73.930300000000003</v>
          </cell>
          <cell r="GB229">
            <v>73.930300000000003</v>
          </cell>
          <cell r="GC229">
            <v>73.930300000000003</v>
          </cell>
          <cell r="GD229">
            <v>73.930300000000003</v>
          </cell>
          <cell r="GE229">
            <v>73.930300000000003</v>
          </cell>
          <cell r="GF229">
            <v>73.930300000000003</v>
          </cell>
          <cell r="GG229">
            <v>73.930300000000003</v>
          </cell>
          <cell r="GH229">
            <v>73.930300000000003</v>
          </cell>
          <cell r="GI229">
            <v>73.930300000000003</v>
          </cell>
          <cell r="GJ229">
            <v>73.930300000000003</v>
          </cell>
          <cell r="GK229">
            <v>73.930300000000003</v>
          </cell>
          <cell r="GL229">
            <v>73.930300000000003</v>
          </cell>
          <cell r="GM229">
            <v>73.930300000000003</v>
          </cell>
          <cell r="GN229">
            <v>73.930300000000003</v>
          </cell>
          <cell r="GO229">
            <v>73.930300000000003</v>
          </cell>
          <cell r="GP229">
            <v>73.930300000000003</v>
          </cell>
          <cell r="GQ229">
            <v>73.930300000000003</v>
          </cell>
          <cell r="GR229">
            <v>73.930300000000003</v>
          </cell>
          <cell r="GS229">
            <v>73.930300000000003</v>
          </cell>
          <cell r="GT229">
            <v>73.930300000000003</v>
          </cell>
          <cell r="GU229">
            <v>73.930300000000003</v>
          </cell>
          <cell r="GV229">
            <v>73.930300000000003</v>
          </cell>
          <cell r="GW229">
            <v>73.930300000000003</v>
          </cell>
          <cell r="GX229">
            <v>73.930300000000003</v>
          </cell>
          <cell r="GY229">
            <v>73.930300000000003</v>
          </cell>
          <cell r="GZ229">
            <v>73.930300000000003</v>
          </cell>
          <cell r="HA229">
            <v>73.930300000000003</v>
          </cell>
          <cell r="HB229">
            <v>73.930300000000003</v>
          </cell>
          <cell r="HC229">
            <v>73.930300000000003</v>
          </cell>
          <cell r="HD229">
            <v>73.930300000000003</v>
          </cell>
          <cell r="HE229">
            <v>73.930300000000003</v>
          </cell>
          <cell r="HF229">
            <v>73.930300000000003</v>
          </cell>
          <cell r="HG229">
            <v>73.930300000000003</v>
          </cell>
          <cell r="HH229">
            <v>73.930300000000003</v>
          </cell>
          <cell r="HI229">
            <v>73.930300000000003</v>
          </cell>
          <cell r="HJ229">
            <v>73.930300000000003</v>
          </cell>
          <cell r="HK229">
            <v>73.930300000000003</v>
          </cell>
          <cell r="HL229">
            <v>73.930300000000003</v>
          </cell>
          <cell r="HM229">
            <v>73.930300000000003</v>
          </cell>
          <cell r="HN229">
            <v>73.930300000000003</v>
          </cell>
          <cell r="HO229">
            <v>73.930300000000003</v>
          </cell>
          <cell r="HP229">
            <v>73.930300000000003</v>
          </cell>
          <cell r="HQ229">
            <v>73.930300000000003</v>
          </cell>
          <cell r="HR229">
            <v>73.930300000000003</v>
          </cell>
          <cell r="HS229">
            <v>73.930300000000003</v>
          </cell>
          <cell r="HT229">
            <v>73.930300000000003</v>
          </cell>
          <cell r="HU229">
            <v>73.930300000000003</v>
          </cell>
          <cell r="HV229">
            <v>73.930300000000003</v>
          </cell>
          <cell r="HW229">
            <v>73.930300000000003</v>
          </cell>
          <cell r="HX229">
            <v>73.930300000000003</v>
          </cell>
          <cell r="HY229">
            <v>73.930300000000003</v>
          </cell>
          <cell r="HZ229">
            <v>73.930300000000003</v>
          </cell>
          <cell r="IA229">
            <v>73.930300000000003</v>
          </cell>
          <cell r="IB229">
            <v>73.930300000000003</v>
          </cell>
          <cell r="IC229">
            <v>73.930300000000003</v>
          </cell>
          <cell r="ID229">
            <v>73.930300000000003</v>
          </cell>
          <cell r="IE229">
            <v>73.930300000000003</v>
          </cell>
          <cell r="IF229">
            <v>73.930300000000003</v>
          </cell>
          <cell r="IG229">
            <v>73.930300000000003</v>
          </cell>
          <cell r="IH229">
            <v>73.930300000000003</v>
          </cell>
          <cell r="II229">
            <v>73.930300000000003</v>
          </cell>
          <cell r="IJ229">
            <v>73.930300000000003</v>
          </cell>
          <cell r="IK229">
            <v>73.930300000000003</v>
          </cell>
          <cell r="IL229">
            <v>73.930300000000003</v>
          </cell>
          <cell r="IM229">
            <v>73.930300000000003</v>
          </cell>
          <cell r="IN229">
            <v>73.930300000000003</v>
          </cell>
          <cell r="IO229">
            <v>73.930300000000003</v>
          </cell>
          <cell r="IP229">
            <v>73.930300000000003</v>
          </cell>
          <cell r="IQ229">
            <v>73.930300000000003</v>
          </cell>
          <cell r="IR229">
            <v>73.930300000000003</v>
          </cell>
          <cell r="IS229">
            <v>73.930300000000003</v>
          </cell>
          <cell r="IT229">
            <v>73.930300000000003</v>
          </cell>
          <cell r="IU229">
            <v>73.930300000000003</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326857.76364999998</v>
          </cell>
          <cell r="FV231">
            <v>326857.76364999998</v>
          </cell>
          <cell r="FW231">
            <v>326857.76364999998</v>
          </cell>
          <cell r="FX231">
            <v>326857.76364999998</v>
          </cell>
          <cell r="FY231">
            <v>326857.76364999998</v>
          </cell>
          <cell r="FZ231">
            <v>326857.76364999998</v>
          </cell>
          <cell r="GA231">
            <v>326857.76364999998</v>
          </cell>
          <cell r="GB231">
            <v>326857.76364999998</v>
          </cell>
          <cell r="GC231">
            <v>326857.76364999998</v>
          </cell>
          <cell r="GD231">
            <v>326857.76364999998</v>
          </cell>
          <cell r="GE231">
            <v>326857.76364999998</v>
          </cell>
          <cell r="GF231">
            <v>326857.76364999998</v>
          </cell>
          <cell r="GG231">
            <v>326857.76364999998</v>
          </cell>
          <cell r="GH231">
            <v>326857.76364999998</v>
          </cell>
          <cell r="GI231">
            <v>326857.76364999998</v>
          </cell>
          <cell r="GJ231">
            <v>326857.76364999998</v>
          </cell>
          <cell r="GK231">
            <v>326857.76364999998</v>
          </cell>
          <cell r="GL231">
            <v>326857.76364999998</v>
          </cell>
          <cell r="GM231">
            <v>326857.76364999998</v>
          </cell>
          <cell r="GN231">
            <v>326857.76364999998</v>
          </cell>
          <cell r="GO231">
            <v>326857.76364999998</v>
          </cell>
          <cell r="GP231">
            <v>326857.76364999998</v>
          </cell>
          <cell r="GQ231">
            <v>326857.76364999998</v>
          </cell>
          <cell r="GR231">
            <v>326857.76364999998</v>
          </cell>
          <cell r="GS231">
            <v>326857.76364999998</v>
          </cell>
          <cell r="GT231">
            <v>326857.76364999998</v>
          </cell>
          <cell r="GU231">
            <v>326857.76364999998</v>
          </cell>
          <cell r="GV231">
            <v>326857.76364999998</v>
          </cell>
          <cell r="GW231">
            <v>326857.76364999998</v>
          </cell>
          <cell r="GX231">
            <v>326857.76364999998</v>
          </cell>
          <cell r="GY231">
            <v>326857.76364999998</v>
          </cell>
          <cell r="GZ231">
            <v>326857.76364999998</v>
          </cell>
          <cell r="HA231">
            <v>326857.76364999998</v>
          </cell>
          <cell r="HB231">
            <v>326857.76364999998</v>
          </cell>
          <cell r="HC231">
            <v>326857.76364999998</v>
          </cell>
          <cell r="HD231">
            <v>326857.76364999998</v>
          </cell>
          <cell r="HE231">
            <v>326857.76364999998</v>
          </cell>
          <cell r="HF231">
            <v>326857.76364999998</v>
          </cell>
          <cell r="HG231">
            <v>326857.76364999998</v>
          </cell>
          <cell r="HH231">
            <v>326857.76364999998</v>
          </cell>
          <cell r="HI231">
            <v>326857.76364999998</v>
          </cell>
          <cell r="HJ231">
            <v>326857.76364999998</v>
          </cell>
          <cell r="HK231">
            <v>326857.76364999998</v>
          </cell>
          <cell r="HL231">
            <v>326857.76364999998</v>
          </cell>
          <cell r="HM231">
            <v>326857.76364999998</v>
          </cell>
          <cell r="HN231">
            <v>326857.76364999998</v>
          </cell>
          <cell r="HO231">
            <v>326857.76364999998</v>
          </cell>
          <cell r="HP231">
            <v>326857.76364999998</v>
          </cell>
          <cell r="HQ231">
            <v>326857.76364999998</v>
          </cell>
          <cell r="HR231">
            <v>326857.76364999998</v>
          </cell>
          <cell r="HS231">
            <v>326857.76364999998</v>
          </cell>
          <cell r="HT231">
            <v>326857.76364999998</v>
          </cell>
          <cell r="HU231">
            <v>326857.76364999998</v>
          </cell>
          <cell r="HV231">
            <v>326857.76364999998</v>
          </cell>
          <cell r="HW231">
            <v>326857.76364999998</v>
          </cell>
          <cell r="HX231">
            <v>326857.76364999998</v>
          </cell>
          <cell r="HY231">
            <v>326857.76364999998</v>
          </cell>
          <cell r="HZ231">
            <v>326857.76364999998</v>
          </cell>
          <cell r="IA231">
            <v>326857.76364999998</v>
          </cell>
          <cell r="IB231">
            <v>326857.76364999998</v>
          </cell>
          <cell r="IC231">
            <v>326857.76364999998</v>
          </cell>
          <cell r="ID231">
            <v>326857.76364999998</v>
          </cell>
          <cell r="IE231">
            <v>326857.76364999998</v>
          </cell>
          <cell r="IF231">
            <v>326857.76364999998</v>
          </cell>
          <cell r="IG231">
            <v>326857.76364999998</v>
          </cell>
          <cell r="IH231">
            <v>326857.76364999998</v>
          </cell>
          <cell r="II231">
            <v>326857.76364999998</v>
          </cell>
          <cell r="IJ231">
            <v>326857.76364999998</v>
          </cell>
          <cell r="IK231">
            <v>326857.76364999998</v>
          </cell>
          <cell r="IL231">
            <v>326857.76364999998</v>
          </cell>
          <cell r="IM231">
            <v>326857.76364999998</v>
          </cell>
          <cell r="IN231">
            <v>326857.76364999998</v>
          </cell>
          <cell r="IO231">
            <v>326857.76364999998</v>
          </cell>
          <cell r="IP231">
            <v>326857.76364999998</v>
          </cell>
          <cell r="IQ231">
            <v>326857.76364999998</v>
          </cell>
          <cell r="IR231">
            <v>326857.76364999998</v>
          </cell>
          <cell r="IS231">
            <v>326857.76364999998</v>
          </cell>
          <cell r="IT231">
            <v>326857.76364999998</v>
          </cell>
          <cell r="IU231">
            <v>326857.76364999998</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85.302120000000002</v>
          </cell>
          <cell r="FW234">
            <v>85.302120000000002</v>
          </cell>
          <cell r="FX234">
            <v>85.302120000000002</v>
          </cell>
          <cell r="FY234">
            <v>85.302120000000002</v>
          </cell>
          <cell r="FZ234">
            <v>85.302120000000002</v>
          </cell>
          <cell r="GA234">
            <v>85.302120000000002</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1020.83962</v>
          </cell>
          <cell r="FW235">
            <v>1020.83962</v>
          </cell>
          <cell r="FX235">
            <v>1020.83962</v>
          </cell>
          <cell r="FY235">
            <v>1020.83962</v>
          </cell>
          <cell r="FZ235">
            <v>1020.83962</v>
          </cell>
          <cell r="GA235">
            <v>1020.83962</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947.21361000000013</v>
          </cell>
          <cell r="FW236">
            <v>947.21361000000013</v>
          </cell>
          <cell r="FX236">
            <v>947.21361000000013</v>
          </cell>
          <cell r="FY236">
            <v>947.21361000000013</v>
          </cell>
          <cell r="FZ236">
            <v>947.21361000000013</v>
          </cell>
          <cell r="GA236">
            <v>947.21361000000013</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891.16627000000005</v>
          </cell>
          <cell r="FV237">
            <v>891.16627000000005</v>
          </cell>
          <cell r="FW237">
            <v>891.16627000000005</v>
          </cell>
          <cell r="FX237">
            <v>891.16627000000005</v>
          </cell>
          <cell r="FY237">
            <v>891.16627000000005</v>
          </cell>
          <cell r="FZ237">
            <v>891.16627000000005</v>
          </cell>
          <cell r="GA237">
            <v>891.16627000000005</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477.02474000000001</v>
          </cell>
          <cell r="FV238">
            <v>477.02474000000001</v>
          </cell>
          <cell r="FW238">
            <v>477.02474000000001</v>
          </cell>
          <cell r="FX238">
            <v>477.02474000000001</v>
          </cell>
          <cell r="FY238">
            <v>477.02474000000001</v>
          </cell>
          <cell r="FZ238">
            <v>477.02474000000001</v>
          </cell>
          <cell r="GA238">
            <v>477.02474000000001</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772.52034000000003</v>
          </cell>
          <cell r="FV239">
            <v>772.52034000000003</v>
          </cell>
          <cell r="FW239">
            <v>772.52034000000003</v>
          </cell>
          <cell r="FX239">
            <v>772.52034000000003</v>
          </cell>
          <cell r="FY239">
            <v>772.52034000000003</v>
          </cell>
          <cell r="FZ239">
            <v>772.52034000000003</v>
          </cell>
          <cell r="GA239">
            <v>772.52034000000003</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950.79881999999998</v>
          </cell>
          <cell r="FV241">
            <v>950.79881999999998</v>
          </cell>
          <cell r="FW241">
            <v>950.79881999999998</v>
          </cell>
          <cell r="FX241">
            <v>950.79881999999998</v>
          </cell>
          <cell r="FY241">
            <v>950.79881999999998</v>
          </cell>
          <cell r="FZ241">
            <v>950.79881999999998</v>
          </cell>
          <cell r="GA241">
            <v>950.79881999999998</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2832.7877100000001</v>
          </cell>
          <cell r="FV242">
            <v>2832.7877100000001</v>
          </cell>
          <cell r="FW242">
            <v>2832.7877100000001</v>
          </cell>
          <cell r="FX242">
            <v>2832.7877100000001</v>
          </cell>
          <cell r="FY242">
            <v>2832.7877100000001</v>
          </cell>
          <cell r="FZ242">
            <v>2832.7877100000001</v>
          </cell>
          <cell r="GA242">
            <v>2832.7877100000001</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578.14552999999989</v>
          </cell>
          <cell r="FV243">
            <v>578.14552999999989</v>
          </cell>
          <cell r="FW243">
            <v>578.14552999999989</v>
          </cell>
          <cell r="FX243">
            <v>578.14552999999989</v>
          </cell>
          <cell r="FY243">
            <v>578.14552999999989</v>
          </cell>
          <cell r="FZ243">
            <v>578.14552999999989</v>
          </cell>
          <cell r="GA243">
            <v>578.14552999999989</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248.96623000000002</v>
          </cell>
          <cell r="FV245">
            <v>248.96623000000002</v>
          </cell>
          <cell r="FW245">
            <v>248.96623000000002</v>
          </cell>
          <cell r="FX245">
            <v>248.96623000000002</v>
          </cell>
          <cell r="FY245">
            <v>248.96623000000002</v>
          </cell>
          <cell r="FZ245">
            <v>248.96623000000002</v>
          </cell>
          <cell r="GA245">
            <v>248.96623000000002</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2000.47542</v>
          </cell>
          <cell r="FV246">
            <v>2000.47542</v>
          </cell>
          <cell r="FW246">
            <v>2000.47542</v>
          </cell>
          <cell r="FX246">
            <v>2000.47542</v>
          </cell>
          <cell r="FY246">
            <v>2000.47542</v>
          </cell>
          <cell r="FZ246">
            <v>2000.47542</v>
          </cell>
          <cell r="GA246">
            <v>2000.47542</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3227.2852200000002</v>
          </cell>
          <cell r="FV247">
            <v>3227.2852200000002</v>
          </cell>
          <cell r="FW247">
            <v>3227.2852200000002</v>
          </cell>
          <cell r="FX247">
            <v>3227.2852200000002</v>
          </cell>
          <cell r="FY247">
            <v>3227.2852200000002</v>
          </cell>
          <cell r="FZ247">
            <v>3227.2852200000002</v>
          </cell>
          <cell r="GA247">
            <v>3227.2852200000002</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774.10252000000003</v>
          </cell>
          <cell r="FV248">
            <v>774.10252000000003</v>
          </cell>
          <cell r="FW248">
            <v>774.10252000000003</v>
          </cell>
          <cell r="FX248">
            <v>774.10252000000003</v>
          </cell>
          <cell r="FY248">
            <v>774.10252000000003</v>
          </cell>
          <cell r="FZ248">
            <v>774.10252000000003</v>
          </cell>
          <cell r="GA248">
            <v>774.10252000000003</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103.68581</v>
          </cell>
          <cell r="FW249">
            <v>103.68581</v>
          </cell>
          <cell r="FX249">
            <v>103.68581</v>
          </cell>
          <cell r="FY249">
            <v>103.68581</v>
          </cell>
          <cell r="FZ249">
            <v>103.68581</v>
          </cell>
          <cell r="GA249">
            <v>103.68581</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2356.0814899999996</v>
          </cell>
          <cell r="FV251">
            <v>2356.0814899999996</v>
          </cell>
          <cell r="FW251">
            <v>2356.0814899999996</v>
          </cell>
          <cell r="FX251">
            <v>2356.0814899999996</v>
          </cell>
          <cell r="FY251">
            <v>2356.0814899999996</v>
          </cell>
          <cell r="FZ251">
            <v>2356.0814899999996</v>
          </cell>
          <cell r="GA251">
            <v>2356.0814899999996</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292.31763000000001</v>
          </cell>
          <cell r="FV252">
            <v>292.31763000000001</v>
          </cell>
          <cell r="FW252">
            <v>292.31763000000001</v>
          </cell>
          <cell r="FX252">
            <v>292.31763000000001</v>
          </cell>
          <cell r="FY252">
            <v>292.31763000000001</v>
          </cell>
          <cell r="FZ252">
            <v>292.31763000000001</v>
          </cell>
          <cell r="GA252">
            <v>292.31763000000001</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244.52293</v>
          </cell>
          <cell r="FV253">
            <v>244.52293</v>
          </cell>
          <cell r="FW253">
            <v>244.52293</v>
          </cell>
          <cell r="FX253">
            <v>244.52293</v>
          </cell>
          <cell r="FY253">
            <v>244.52293</v>
          </cell>
          <cell r="FZ253">
            <v>244.52293</v>
          </cell>
          <cell r="GA253">
            <v>244.52293</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20.207529999999998</v>
          </cell>
          <cell r="FV254">
            <v>20.207529999999998</v>
          </cell>
          <cell r="FW254">
            <v>20.207529999999998</v>
          </cell>
          <cell r="FX254">
            <v>20.207529999999998</v>
          </cell>
          <cell r="FY254">
            <v>20.207529999999998</v>
          </cell>
          <cell r="FZ254">
            <v>20.207529999999998</v>
          </cell>
          <cell r="GA254">
            <v>20.207529999999998</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2161.7187899999999</v>
          </cell>
          <cell r="FV256">
            <v>2161.7187899999999</v>
          </cell>
          <cell r="FW256">
            <v>2161.7187899999999</v>
          </cell>
          <cell r="FX256">
            <v>2161.7187899999999</v>
          </cell>
          <cell r="FY256">
            <v>2161.7187899999999</v>
          </cell>
          <cell r="FZ256">
            <v>2161.7187899999999</v>
          </cell>
          <cell r="GA256">
            <v>2161.7187899999999</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73.930300000000003</v>
          </cell>
          <cell r="FV258">
            <v>73.930300000000003</v>
          </cell>
          <cell r="FW258">
            <v>73.930300000000003</v>
          </cell>
          <cell r="FX258">
            <v>73.930300000000003</v>
          </cell>
          <cell r="FY258">
            <v>73.930300000000003</v>
          </cell>
          <cell r="FZ258">
            <v>73.930300000000003</v>
          </cell>
          <cell r="GA258">
            <v>73.930300000000003</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20059.092629999999</v>
          </cell>
          <cell r="FV260">
            <v>20059.092629999999</v>
          </cell>
          <cell r="FW260">
            <v>20059.092629999999</v>
          </cell>
          <cell r="FX260">
            <v>20059.092629999999</v>
          </cell>
          <cell r="FY260">
            <v>20059.092629999999</v>
          </cell>
          <cell r="FZ260">
            <v>20059.092629999999</v>
          </cell>
          <cell r="GA260">
            <v>20059.092629999999</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t="str">
            <v/>
          </cell>
          <cell r="FV263" t="str">
            <v/>
          </cell>
          <cell r="FW263" t="str">
            <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t="str">
            <v/>
          </cell>
          <cell r="FV264" t="str">
            <v/>
          </cell>
          <cell r="FW264" t="str">
            <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t="str">
            <v/>
          </cell>
          <cell r="FV265" t="str">
            <v/>
          </cell>
          <cell r="FW265" t="str">
            <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t="str">
            <v/>
          </cell>
          <cell r="FV266" t="str">
            <v/>
          </cell>
          <cell r="FW266" t="str">
            <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t="str">
            <v/>
          </cell>
          <cell r="FV267" t="str">
            <v/>
          </cell>
          <cell r="FW267" t="str">
            <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t="str">
            <v/>
          </cell>
          <cell r="FV268" t="str">
            <v/>
          </cell>
          <cell r="FW268" t="str">
            <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t="str">
            <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t="str">
            <v/>
          </cell>
          <cell r="FV271" t="str">
            <v/>
          </cell>
          <cell r="FW271" t="str">
            <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t="str">
            <v/>
          </cell>
          <cell r="FV272" t="str">
            <v/>
          </cell>
          <cell r="FW272" t="str">
            <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t="str">
            <v/>
          </cell>
          <cell r="FV274" t="str">
            <v/>
          </cell>
          <cell r="FW274" t="str">
            <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t="str">
            <v/>
          </cell>
          <cell r="FV275" t="str">
            <v/>
          </cell>
          <cell r="FW275" t="str">
            <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t="str">
            <v/>
          </cell>
          <cell r="FV276" t="str">
            <v/>
          </cell>
          <cell r="FW276" t="str">
            <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t="str">
            <v/>
          </cell>
          <cell r="FV277" t="str">
            <v/>
          </cell>
          <cell r="FW277" t="str">
            <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t="str">
            <v/>
          </cell>
          <cell r="FV278" t="str">
            <v/>
          </cell>
          <cell r="FW278" t="str">
            <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t="str">
            <v/>
          </cell>
          <cell r="FV280" t="str">
            <v/>
          </cell>
          <cell r="FW280" t="str">
            <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t="str">
            <v/>
          </cell>
          <cell r="FV281" t="str">
            <v/>
          </cell>
          <cell r="FW281" t="str">
            <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t="str">
            <v/>
          </cell>
          <cell r="FV282" t="str">
            <v/>
          </cell>
          <cell r="FW282" t="str">
            <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t="str">
            <v/>
          </cell>
          <cell r="FV283" t="str">
            <v/>
          </cell>
          <cell r="FW283" t="str">
            <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t="str">
            <v/>
          </cell>
          <cell r="FV284" t="str">
            <v/>
          </cell>
          <cell r="FW284" t="str">
            <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t="str">
            <v/>
          </cell>
          <cell r="FV285" t="str">
            <v/>
          </cell>
          <cell r="FW285" t="str">
            <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t="str">
            <v/>
          </cell>
          <cell r="FV286" t="str">
            <v/>
          </cell>
          <cell r="FW286" t="str">
            <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0</v>
          </cell>
          <cell r="FV289">
            <v>0</v>
          </cell>
          <cell r="FW289">
            <v>0</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sheetData sheetId="4"/>
      <sheetData sheetId="5"/>
      <sheetData sheetId="6" refreshError="1"/>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6"/>
  </cols>
  <sheetData>
    <row r="1" spans="1:9" ht="21" customHeight="1">
      <c r="A1" s="730"/>
      <c r="B1" s="731"/>
      <c r="C1" s="731"/>
      <c r="D1" s="731"/>
      <c r="E1" s="731"/>
      <c r="F1" s="731"/>
      <c r="G1" s="731"/>
      <c r="H1" s="731"/>
      <c r="I1" s="731"/>
    </row>
    <row r="2" spans="1:9" ht="18">
      <c r="A2" s="999"/>
      <c r="B2" s="999"/>
      <c r="C2" s="999"/>
      <c r="D2" s="999"/>
      <c r="E2" s="999"/>
      <c r="F2" s="999"/>
      <c r="G2" s="999"/>
      <c r="H2" s="999"/>
      <c r="I2" s="999"/>
    </row>
    <row r="3" spans="1:9" ht="18">
      <c r="A3" s="732"/>
      <c r="B3" s="732"/>
      <c r="C3" s="732"/>
      <c r="D3" s="732"/>
      <c r="E3" s="732"/>
      <c r="F3" s="732"/>
      <c r="G3" s="732"/>
      <c r="H3" s="732"/>
      <c r="I3" s="732"/>
    </row>
    <row r="4" spans="1:9" ht="16.5">
      <c r="A4" s="1000"/>
      <c r="B4" s="1000"/>
      <c r="C4" s="1000"/>
      <c r="D4" s="1000"/>
      <c r="E4" s="1000"/>
      <c r="F4" s="1000"/>
      <c r="G4" s="1000"/>
      <c r="H4" s="1000"/>
      <c r="I4" s="1000"/>
    </row>
    <row r="5" spans="1:9" ht="15" customHeight="1">
      <c r="A5" s="733"/>
      <c r="B5" s="733"/>
      <c r="C5" s="733"/>
      <c r="D5" s="733"/>
      <c r="E5" s="733"/>
      <c r="F5" s="733"/>
      <c r="G5" s="733"/>
      <c r="H5" s="733"/>
      <c r="I5" s="733"/>
    </row>
    <row r="6" spans="1:9" ht="15" customHeight="1">
      <c r="A6" s="734"/>
      <c r="B6" s="734"/>
      <c r="C6" s="734"/>
      <c r="D6" s="734"/>
      <c r="E6" s="734"/>
      <c r="F6" s="734"/>
      <c r="G6" s="734"/>
      <c r="H6" s="734"/>
      <c r="I6" s="734"/>
    </row>
    <row r="7" spans="1:9">
      <c r="A7" s="741"/>
      <c r="B7" s="741"/>
      <c r="C7" s="741"/>
      <c r="D7" s="741"/>
      <c r="E7" s="741"/>
      <c r="F7" s="741"/>
      <c r="G7" s="741"/>
      <c r="H7" s="741"/>
      <c r="I7" s="741"/>
    </row>
    <row r="8" spans="1:9">
      <c r="A8" s="735"/>
      <c r="B8" s="735"/>
      <c r="C8" s="735"/>
      <c r="D8" s="735"/>
      <c r="E8" s="735"/>
      <c r="F8" s="735"/>
      <c r="G8" s="735"/>
      <c r="H8" s="735"/>
      <c r="I8" s="735"/>
    </row>
    <row r="9" spans="1:9">
      <c r="A9" s="1001" t="s">
        <v>1384</v>
      </c>
      <c r="B9" s="1002"/>
      <c r="C9" s="1002"/>
      <c r="D9" s="1002"/>
      <c r="E9" s="1002"/>
      <c r="F9" s="1002"/>
      <c r="G9" s="1002"/>
      <c r="H9" s="1002"/>
      <c r="I9" s="1002"/>
    </row>
    <row r="10" spans="1:9">
      <c r="A10" s="736"/>
      <c r="B10" s="736"/>
      <c r="C10" s="736"/>
      <c r="D10" s="736"/>
      <c r="E10" s="736"/>
      <c r="F10" s="736"/>
      <c r="G10" s="736"/>
      <c r="H10" s="736"/>
      <c r="I10" s="736"/>
    </row>
    <row r="11" spans="1:9">
      <c r="A11" s="736"/>
      <c r="B11" s="736"/>
      <c r="C11" s="736"/>
      <c r="D11" s="736"/>
      <c r="E11" s="736"/>
      <c r="F11" s="736"/>
      <c r="G11" s="736"/>
      <c r="H11" s="736"/>
      <c r="I11" s="736"/>
    </row>
    <row r="12" spans="1:9">
      <c r="A12" s="736"/>
      <c r="B12" s="736"/>
      <c r="C12" s="736"/>
      <c r="D12" s="736"/>
      <c r="E12" s="736"/>
      <c r="F12" s="736"/>
      <c r="G12" s="736"/>
      <c r="H12" s="736"/>
      <c r="I12" s="736"/>
    </row>
    <row r="13" spans="1:9">
      <c r="A13" s="736"/>
      <c r="B13" s="736"/>
      <c r="C13" s="736"/>
      <c r="D13" s="736"/>
      <c r="E13" s="736"/>
      <c r="F13" s="736"/>
      <c r="G13" s="736"/>
      <c r="H13" s="736"/>
      <c r="I13" s="736"/>
    </row>
    <row r="14" spans="1:9">
      <c r="A14" s="736"/>
      <c r="B14" s="736"/>
      <c r="C14" s="736"/>
      <c r="D14" s="736"/>
      <c r="E14" s="736"/>
      <c r="F14" s="736"/>
      <c r="G14" s="736"/>
      <c r="H14" s="736"/>
      <c r="I14" s="736"/>
    </row>
    <row r="15" spans="1:9">
      <c r="A15" s="736"/>
      <c r="B15" s="736"/>
      <c r="C15" s="736"/>
      <c r="D15" s="736"/>
      <c r="E15" s="736"/>
      <c r="F15" s="736"/>
      <c r="G15" s="736"/>
      <c r="H15" s="736"/>
      <c r="I15" s="736"/>
    </row>
    <row r="16" spans="1:9">
      <c r="A16" s="736"/>
      <c r="B16" s="736"/>
      <c r="C16" s="736"/>
      <c r="D16" s="736"/>
      <c r="E16" s="736"/>
      <c r="F16" s="736"/>
      <c r="G16" s="736"/>
      <c r="H16" s="736"/>
      <c r="I16" s="736"/>
    </row>
    <row r="17" spans="1:9">
      <c r="A17" s="736"/>
      <c r="B17" s="736"/>
      <c r="C17" s="736"/>
      <c r="D17" s="736"/>
      <c r="E17" s="736"/>
      <c r="F17" s="736"/>
      <c r="G17" s="736"/>
      <c r="H17" s="736"/>
      <c r="I17" s="736"/>
    </row>
    <row r="18" spans="1:9" ht="30">
      <c r="A18" s="1003" t="s">
        <v>0</v>
      </c>
      <c r="B18" s="1003"/>
      <c r="C18" s="1003"/>
      <c r="D18" s="1003"/>
      <c r="E18" s="1003"/>
      <c r="F18" s="1003"/>
      <c r="G18" s="1003"/>
      <c r="H18" s="1003"/>
      <c r="I18" s="1003"/>
    </row>
    <row r="19" spans="1:9" ht="18.75" customHeight="1">
      <c r="A19" s="737"/>
      <c r="B19" s="737"/>
      <c r="C19" s="737"/>
      <c r="D19" s="737"/>
      <c r="E19" s="737"/>
      <c r="F19" s="737"/>
      <c r="G19" s="737"/>
      <c r="H19" s="737"/>
      <c r="I19" s="737"/>
    </row>
    <row r="20" spans="1:9" ht="18.75" customHeight="1">
      <c r="A20" s="1004" t="s">
        <v>1382</v>
      </c>
      <c r="B20" s="1004"/>
      <c r="C20" s="1004"/>
      <c r="D20" s="1004"/>
      <c r="E20" s="1004"/>
      <c r="F20" s="1004"/>
      <c r="G20" s="1004"/>
      <c r="H20" s="1004"/>
      <c r="I20" s="1004"/>
    </row>
    <row r="21" spans="1:9" ht="18.75" customHeight="1">
      <c r="A21" s="738"/>
      <c r="B21" s="738"/>
      <c r="C21" s="738"/>
      <c r="D21" s="738"/>
      <c r="E21" s="738"/>
      <c r="F21" s="738"/>
      <c r="G21" s="738"/>
      <c r="H21" s="738"/>
      <c r="I21" s="738"/>
    </row>
    <row r="22" spans="1:9" ht="26.25" customHeight="1">
      <c r="A22" s="1005" t="s">
        <v>1</v>
      </c>
      <c r="B22" s="1005"/>
      <c r="C22" s="1005"/>
      <c r="D22" s="1005"/>
      <c r="E22" s="1005"/>
      <c r="F22" s="1005"/>
      <c r="G22" s="1005"/>
      <c r="H22" s="1005"/>
      <c r="I22" s="1005"/>
    </row>
    <row r="23" spans="1:9" ht="18.75">
      <c r="A23" s="739"/>
      <c r="B23" s="739"/>
      <c r="C23" s="739"/>
      <c r="D23" s="739"/>
      <c r="E23" s="739"/>
      <c r="F23" s="739"/>
      <c r="G23" s="739"/>
      <c r="H23" s="739"/>
      <c r="I23" s="739"/>
    </row>
    <row r="24" spans="1:9" ht="18.75" customHeight="1">
      <c r="A24" s="995" t="s">
        <v>1383</v>
      </c>
      <c r="B24" s="995"/>
      <c r="C24" s="995"/>
      <c r="D24" s="995"/>
      <c r="E24" s="995"/>
      <c r="F24" s="995"/>
      <c r="G24" s="995"/>
      <c r="H24" s="995"/>
      <c r="I24" s="995"/>
    </row>
    <row r="25" spans="1:9">
      <c r="A25" s="736"/>
      <c r="B25" s="736"/>
      <c r="C25" s="736"/>
      <c r="D25" s="736"/>
      <c r="E25" s="736"/>
      <c r="F25" s="736"/>
      <c r="G25" s="736"/>
      <c r="H25" s="736"/>
      <c r="I25" s="736"/>
    </row>
    <row r="26" spans="1:9">
      <c r="A26" s="736"/>
      <c r="B26" s="736"/>
      <c r="C26" s="736"/>
      <c r="D26" s="736"/>
      <c r="E26" s="736"/>
      <c r="F26" s="736"/>
      <c r="G26" s="736"/>
      <c r="H26" s="736"/>
      <c r="I26" s="736"/>
    </row>
    <row r="27" spans="1:9">
      <c r="A27" s="736"/>
      <c r="B27" s="736"/>
      <c r="C27" s="736"/>
      <c r="D27" s="736"/>
      <c r="E27" s="736"/>
      <c r="F27" s="736"/>
      <c r="G27" s="736"/>
      <c r="H27" s="736"/>
      <c r="I27" s="736"/>
    </row>
    <row r="28" spans="1:9">
      <c r="A28" s="736"/>
      <c r="B28" s="736"/>
      <c r="C28" s="736"/>
      <c r="D28" s="736"/>
      <c r="E28" s="736"/>
      <c r="F28" s="736"/>
      <c r="G28" s="736"/>
      <c r="H28" s="736"/>
      <c r="I28" s="736"/>
    </row>
    <row r="29" spans="1:9">
      <c r="A29" s="736"/>
      <c r="B29" s="736"/>
      <c r="C29" s="736"/>
      <c r="D29" s="736"/>
      <c r="E29" s="736"/>
      <c r="F29" s="736"/>
      <c r="G29" s="736"/>
      <c r="H29" s="736"/>
      <c r="I29" s="736"/>
    </row>
    <row r="30" spans="1:9">
      <c r="A30" s="736"/>
      <c r="B30" s="736"/>
      <c r="C30" s="736"/>
      <c r="D30" s="736"/>
      <c r="E30" s="736"/>
      <c r="F30" s="736"/>
      <c r="G30" s="736"/>
      <c r="H30" s="736"/>
      <c r="I30" s="736"/>
    </row>
    <row r="31" spans="1:9">
      <c r="A31" s="736"/>
      <c r="B31" s="736"/>
      <c r="C31" s="736"/>
      <c r="D31" s="736"/>
      <c r="E31" s="736"/>
      <c r="F31" s="736"/>
      <c r="G31" s="736"/>
      <c r="H31" s="736"/>
      <c r="I31" s="736"/>
    </row>
    <row r="32" spans="1:9">
      <c r="A32" s="736"/>
      <c r="B32" s="736"/>
      <c r="C32" s="736"/>
      <c r="D32" s="736"/>
      <c r="E32" s="736"/>
      <c r="F32" s="736"/>
      <c r="G32" s="736"/>
      <c r="H32" s="736"/>
      <c r="I32" s="736"/>
    </row>
    <row r="33" spans="1:9">
      <c r="A33" s="736"/>
      <c r="B33" s="736"/>
      <c r="C33" s="736"/>
      <c r="D33" s="736"/>
      <c r="E33" s="736"/>
      <c r="F33" s="736"/>
      <c r="G33" s="736"/>
      <c r="H33" s="736"/>
      <c r="I33" s="736"/>
    </row>
    <row r="34" spans="1:9">
      <c r="A34" s="736"/>
      <c r="B34" s="736"/>
      <c r="C34" s="736"/>
      <c r="D34" s="736"/>
      <c r="E34" s="736"/>
      <c r="F34" s="736"/>
      <c r="G34" s="736"/>
      <c r="H34" s="736"/>
      <c r="I34" s="736"/>
    </row>
    <row r="35" spans="1:9">
      <c r="A35" s="736"/>
      <c r="B35" s="736"/>
      <c r="C35" s="736"/>
      <c r="D35" s="736"/>
      <c r="E35" s="736"/>
      <c r="F35" s="736"/>
      <c r="G35" s="736"/>
      <c r="H35" s="736"/>
      <c r="I35" s="736"/>
    </row>
    <row r="36" spans="1:9">
      <c r="A36" s="996"/>
      <c r="B36" s="996"/>
      <c r="C36" s="996"/>
      <c r="D36" s="996"/>
      <c r="E36" s="996"/>
      <c r="F36" s="996"/>
      <c r="G36" s="996"/>
      <c r="H36" s="996"/>
      <c r="I36" s="996"/>
    </row>
    <row r="37" spans="1:9" ht="50.25" customHeight="1">
      <c r="A37" s="997" t="s">
        <v>2</v>
      </c>
      <c r="B37" s="997"/>
      <c r="C37" s="997"/>
      <c r="D37" s="997"/>
      <c r="E37" s="997"/>
      <c r="F37" s="997"/>
      <c r="G37" s="997"/>
      <c r="H37" s="997"/>
      <c r="I37" s="997"/>
    </row>
    <row r="38" spans="1:9">
      <c r="A38" s="740"/>
      <c r="B38" s="740"/>
      <c r="C38" s="740"/>
      <c r="D38" s="740"/>
      <c r="E38" s="740"/>
      <c r="F38" s="740"/>
      <c r="G38" s="740"/>
      <c r="H38" s="740"/>
      <c r="I38" s="740"/>
    </row>
    <row r="39" spans="1:9" ht="65.25" customHeight="1">
      <c r="A39" s="998" t="s">
        <v>3</v>
      </c>
      <c r="B39" s="998"/>
      <c r="C39" s="998"/>
      <c r="D39" s="998"/>
      <c r="E39" s="998"/>
      <c r="F39" s="998"/>
      <c r="G39" s="998"/>
      <c r="H39" s="998"/>
      <c r="I39" s="998"/>
    </row>
    <row r="40" spans="1:9">
      <c r="A40" s="741"/>
      <c r="B40" s="741"/>
      <c r="C40" s="741"/>
      <c r="D40" s="741"/>
      <c r="E40" s="741"/>
      <c r="F40" s="741"/>
      <c r="G40" s="741"/>
      <c r="H40" s="741"/>
      <c r="I40" s="741"/>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44"/>
  <sheetViews>
    <sheetView showGridLines="0" zoomScaleNormal="100" workbookViewId="0"/>
  </sheetViews>
  <sheetFormatPr defaultRowHeight="15"/>
  <cols>
    <col min="1" max="1" width="35.140625" customWidth="1"/>
    <col min="2" max="2" width="13.7109375" bestFit="1" customWidth="1"/>
    <col min="3" max="3" width="9" bestFit="1" customWidth="1"/>
    <col min="4" max="4" width="11.140625" bestFit="1" customWidth="1"/>
    <col min="5" max="5" width="9.28515625" bestFit="1" customWidth="1"/>
    <col min="6" max="6" width="10" customWidth="1"/>
    <col min="7" max="7" width="11" customWidth="1"/>
  </cols>
  <sheetData>
    <row r="1" spans="1:8" ht="12.75" customHeight="1">
      <c r="A1" s="156" t="s">
        <v>1070</v>
      </c>
      <c r="G1" s="142" t="str">
        <f>Naslovnica!A20</f>
        <v>Lipanj 2019.</v>
      </c>
    </row>
    <row r="2" spans="1:8" ht="12.75" customHeight="1">
      <c r="A2" s="598" t="s">
        <v>1071</v>
      </c>
      <c r="G2" s="600" t="str">
        <f>Naslovnica!A24</f>
        <v>June 2019</v>
      </c>
    </row>
    <row r="3" spans="1:8" ht="12.75" customHeight="1"/>
    <row r="4" spans="1:8" ht="12.75" customHeight="1">
      <c r="F4" s="74"/>
      <c r="G4" s="14" t="s">
        <v>636</v>
      </c>
    </row>
    <row r="5" spans="1:8" ht="19.5" customHeight="1">
      <c r="A5" s="1032" t="s">
        <v>906</v>
      </c>
      <c r="B5" s="1059" t="s">
        <v>909</v>
      </c>
      <c r="C5" s="1059"/>
      <c r="D5" s="1059"/>
      <c r="E5" s="1059"/>
      <c r="F5" s="1059"/>
      <c r="G5" s="1059"/>
    </row>
    <row r="6" spans="1:8" ht="26.25" customHeight="1">
      <c r="A6" s="1032"/>
      <c r="B6" s="1035" t="str">
        <f>Naslovnica!A20</f>
        <v>Lipanj 2019.</v>
      </c>
      <c r="C6" s="1060"/>
      <c r="D6" s="1061" t="s">
        <v>19</v>
      </c>
      <c r="E6" s="1061"/>
      <c r="F6" s="1062" t="s">
        <v>520</v>
      </c>
      <c r="G6" s="1062"/>
    </row>
    <row r="7" spans="1:8">
      <c r="A7" s="1032"/>
      <c r="B7" s="1033" t="str">
        <f>Naslovnica!A24</f>
        <v>June 2019</v>
      </c>
      <c r="C7" s="1063"/>
      <c r="D7" s="1064" t="s">
        <v>48</v>
      </c>
      <c r="E7" s="1064"/>
      <c r="F7" s="1064" t="s">
        <v>56</v>
      </c>
      <c r="G7" s="1064"/>
    </row>
    <row r="8" spans="1:8">
      <c r="A8" s="1032"/>
      <c r="B8" s="777" t="s">
        <v>29</v>
      </c>
      <c r="C8" s="777" t="s">
        <v>30</v>
      </c>
      <c r="D8" s="756" t="s">
        <v>29</v>
      </c>
      <c r="E8" s="756" t="s">
        <v>552</v>
      </c>
      <c r="F8" s="756" t="s">
        <v>29</v>
      </c>
      <c r="G8" s="756" t="s">
        <v>552</v>
      </c>
    </row>
    <row r="9" spans="1:8">
      <c r="A9" s="1032"/>
      <c r="B9" s="778" t="s">
        <v>31</v>
      </c>
      <c r="C9" s="778" t="s">
        <v>32</v>
      </c>
      <c r="D9" s="812" t="s">
        <v>31</v>
      </c>
      <c r="E9" s="812" t="s">
        <v>553</v>
      </c>
      <c r="F9" s="812" t="s">
        <v>31</v>
      </c>
      <c r="G9" s="812" t="s">
        <v>553</v>
      </c>
    </row>
    <row r="10" spans="1:8">
      <c r="A10" s="404" t="s">
        <v>35</v>
      </c>
      <c r="B10" s="405">
        <v>679514.34486000007</v>
      </c>
      <c r="C10" s="406">
        <v>0.14811003060022684</v>
      </c>
      <c r="D10" s="405">
        <v>12867.336730000019</v>
      </c>
      <c r="E10" s="407">
        <v>1.930157425605783E-2</v>
      </c>
      <c r="F10" s="408">
        <v>61166.544970000046</v>
      </c>
      <c r="G10" s="407">
        <v>9.8919321748830003E-2</v>
      </c>
      <c r="H10" s="54"/>
    </row>
    <row r="11" spans="1:8">
      <c r="A11" s="404" t="s">
        <v>36</v>
      </c>
      <c r="B11" s="405">
        <v>1705524.4931900001</v>
      </c>
      <c r="C11" s="406">
        <v>0.37174385910550778</v>
      </c>
      <c r="D11" s="409">
        <v>31662.953480000018</v>
      </c>
      <c r="E11" s="407">
        <v>1.8916112670517293E-2</v>
      </c>
      <c r="F11" s="408">
        <v>129449.37828000006</v>
      </c>
      <c r="G11" s="407">
        <v>8.2134015730203291E-2</v>
      </c>
      <c r="H11" s="54"/>
    </row>
    <row r="12" spans="1:8">
      <c r="A12" s="404" t="s">
        <v>49</v>
      </c>
      <c r="B12" s="405">
        <v>273355.33924</v>
      </c>
      <c r="C12" s="406">
        <v>5.9581770371474996E-2</v>
      </c>
      <c r="D12" s="409">
        <v>6782.3433700000051</v>
      </c>
      <c r="E12" s="407">
        <v>2.5442724788626192E-2</v>
      </c>
      <c r="F12" s="408">
        <v>31055.583210000012</v>
      </c>
      <c r="G12" s="407">
        <v>0.12817009690325443</v>
      </c>
    </row>
    <row r="13" spans="1:8">
      <c r="A13" s="404" t="s">
        <v>466</v>
      </c>
      <c r="B13" s="405">
        <v>9559.5314799999996</v>
      </c>
      <c r="C13" s="406">
        <v>2.0836388675773156E-3</v>
      </c>
      <c r="D13" s="409">
        <v>445.97312000000102</v>
      </c>
      <c r="E13" s="407">
        <v>4.8935125269774504E-2</v>
      </c>
      <c r="F13" s="408">
        <v>4994.8703099999993</v>
      </c>
      <c r="G13" s="407">
        <v>1.0942477708591891</v>
      </c>
    </row>
    <row r="14" spans="1:8">
      <c r="A14" s="404" t="s">
        <v>467</v>
      </c>
      <c r="B14" s="405">
        <v>6249.6627099999996</v>
      </c>
      <c r="C14" s="406">
        <v>1.362204848537679E-3</v>
      </c>
      <c r="D14" s="409">
        <v>409.85882000000032</v>
      </c>
      <c r="E14" s="407">
        <v>7.0183661595526692E-2</v>
      </c>
      <c r="F14" s="408">
        <v>-12850.681710000001</v>
      </c>
      <c r="G14" s="407">
        <v>-0.67279842852174077</v>
      </c>
    </row>
    <row r="15" spans="1:8">
      <c r="A15" s="404" t="s">
        <v>38</v>
      </c>
      <c r="B15" s="405">
        <v>287718.43706000003</v>
      </c>
      <c r="C15" s="406">
        <v>6.2712416359636647E-2</v>
      </c>
      <c r="D15" s="409">
        <v>6207.2907699999805</v>
      </c>
      <c r="E15" s="407">
        <v>2.204989341205521E-2</v>
      </c>
      <c r="F15" s="408">
        <v>27007.811920000036</v>
      </c>
      <c r="G15" s="407">
        <v>0.10359306186887096</v>
      </c>
    </row>
    <row r="16" spans="1:8">
      <c r="A16" s="404" t="s">
        <v>39</v>
      </c>
      <c r="B16" s="405">
        <v>242436.43918000002</v>
      </c>
      <c r="C16" s="406">
        <v>5.2842546588119182E-2</v>
      </c>
      <c r="D16" s="409">
        <v>5412.2042700000111</v>
      </c>
      <c r="E16" s="407">
        <v>2.2833970003341975E-2</v>
      </c>
      <c r="F16" s="408">
        <v>22365.852810000011</v>
      </c>
      <c r="G16" s="407">
        <v>0.10163035950836607</v>
      </c>
    </row>
    <row r="17" spans="1:9">
      <c r="A17" s="404" t="s">
        <v>40</v>
      </c>
      <c r="B17" s="405">
        <v>1383544.01728</v>
      </c>
      <c r="C17" s="406">
        <v>0.3015635332589196</v>
      </c>
      <c r="D17" s="410">
        <v>23806.091039999963</v>
      </c>
      <c r="E17" s="407">
        <v>1.7507852491714715E-2</v>
      </c>
      <c r="F17" s="408">
        <v>93367.265970000066</v>
      </c>
      <c r="G17" s="407">
        <v>7.2367809972702091E-2</v>
      </c>
    </row>
    <row r="18" spans="1:9" ht="18.75" customHeight="1">
      <c r="A18" s="813" t="s">
        <v>662</v>
      </c>
      <c r="B18" s="814">
        <v>4587902.2649999997</v>
      </c>
      <c r="C18" s="815">
        <v>1</v>
      </c>
      <c r="D18" s="814">
        <v>87594.051600000384</v>
      </c>
      <c r="E18" s="815">
        <v>1.9464011673507642E-2</v>
      </c>
      <c r="F18" s="816">
        <v>356556.62575999927</v>
      </c>
      <c r="G18" s="815">
        <v>8.4265540128279692E-2</v>
      </c>
    </row>
    <row r="19" spans="1:9" ht="12.75" customHeight="1">
      <c r="A19" s="23" t="s">
        <v>905</v>
      </c>
    </row>
    <row r="20" spans="1:9" ht="12.75" customHeight="1"/>
    <row r="22" spans="1:9">
      <c r="A22" s="156" t="s">
        <v>1072</v>
      </c>
      <c r="B22" s="274"/>
      <c r="C22" s="274"/>
      <c r="D22" s="274"/>
      <c r="E22" s="274"/>
      <c r="F22" s="274"/>
      <c r="G22" s="142" t="str">
        <f>Naslovnica!A20</f>
        <v>Lipanj 2019.</v>
      </c>
    </row>
    <row r="23" spans="1:9">
      <c r="A23" s="598" t="s">
        <v>1073</v>
      </c>
      <c r="B23" s="274"/>
      <c r="C23" s="274"/>
      <c r="D23" s="274"/>
      <c r="E23" s="274"/>
      <c r="F23" s="274"/>
      <c r="G23" s="600" t="str">
        <f>Naslovnica!A24</f>
        <v>June 2019</v>
      </c>
    </row>
    <row r="24" spans="1:9">
      <c r="A24" s="274"/>
      <c r="B24" s="274"/>
      <c r="C24" s="274"/>
      <c r="D24" s="274"/>
      <c r="E24" s="274"/>
      <c r="F24" s="274"/>
      <c r="G24" s="274"/>
      <c r="H24" s="274"/>
      <c r="I24" s="274"/>
    </row>
    <row r="25" spans="1:9" ht="21.75">
      <c r="A25" s="838"/>
      <c r="B25" s="839" t="s">
        <v>907</v>
      </c>
      <c r="C25" s="1043" t="s">
        <v>908</v>
      </c>
      <c r="D25" s="1043"/>
      <c r="E25" s="1043"/>
      <c r="F25" s="1043"/>
      <c r="G25" s="1043"/>
      <c r="H25" s="274"/>
      <c r="I25" s="274"/>
    </row>
    <row r="26" spans="1:9" ht="33.75">
      <c r="A26" s="838" t="s">
        <v>906</v>
      </c>
      <c r="B26" s="838" t="str">
        <f>Naslovnica!A20</f>
        <v>Lipanj 2019.</v>
      </c>
      <c r="C26" s="838" t="s">
        <v>554</v>
      </c>
      <c r="D26" s="838" t="s">
        <v>71</v>
      </c>
      <c r="E26" s="838" t="s">
        <v>53</v>
      </c>
      <c r="F26" s="838" t="s">
        <v>1303</v>
      </c>
      <c r="G26" s="838" t="s">
        <v>55</v>
      </c>
      <c r="H26" s="274"/>
      <c r="I26" s="274"/>
    </row>
    <row r="27" spans="1:9" ht="33.75">
      <c r="A27" s="838"/>
      <c r="B27" s="807" t="str">
        <f>Naslovnica!A24</f>
        <v>June 2019</v>
      </c>
      <c r="C27" s="807" t="s">
        <v>555</v>
      </c>
      <c r="D27" s="807" t="s">
        <v>56</v>
      </c>
      <c r="E27" s="807" t="s">
        <v>57</v>
      </c>
      <c r="F27" s="807" t="s">
        <v>58</v>
      </c>
      <c r="G27" s="807" t="s">
        <v>59</v>
      </c>
      <c r="H27" s="274"/>
      <c r="I27" s="274"/>
    </row>
    <row r="28" spans="1:9">
      <c r="A28" s="404" t="s">
        <v>156</v>
      </c>
      <c r="B28" s="819">
        <v>267.52429999999998</v>
      </c>
      <c r="C28" s="401">
        <v>1.183837926914455E-2</v>
      </c>
      <c r="D28" s="401">
        <v>4.3109048217283785E-2</v>
      </c>
      <c r="E28" s="401">
        <v>4.9500541963851008E-2</v>
      </c>
      <c r="F28" s="401">
        <v>6.5182387822310339E-2</v>
      </c>
      <c r="G28" s="818">
        <v>37958</v>
      </c>
      <c r="H28" s="274"/>
      <c r="I28" s="274"/>
    </row>
    <row r="29" spans="1:9">
      <c r="A29" s="404" t="s">
        <v>157</v>
      </c>
      <c r="B29" s="817">
        <v>264.44170000000003</v>
      </c>
      <c r="C29" s="401">
        <v>1.5105957049056373E-2</v>
      </c>
      <c r="D29" s="401">
        <v>6.0389354952669061E-2</v>
      </c>
      <c r="E29" s="401">
        <v>4.5118772613827574E-2</v>
      </c>
      <c r="F29" s="401">
        <v>6.3640315661425584E-2</v>
      </c>
      <c r="G29" s="818">
        <v>37893</v>
      </c>
      <c r="H29" s="274"/>
      <c r="I29" s="274"/>
    </row>
    <row r="30" spans="1:9">
      <c r="A30" s="404" t="s">
        <v>158</v>
      </c>
      <c r="B30" s="817">
        <v>171.3929</v>
      </c>
      <c r="C30" s="401">
        <v>1.953071091716363E-2</v>
      </c>
      <c r="D30" s="401">
        <v>7.7171133383067136E-2</v>
      </c>
      <c r="E30" s="401">
        <v>6.8439701722166735E-2</v>
      </c>
      <c r="F30" s="401">
        <v>3.4959924473498161E-2</v>
      </c>
      <c r="G30" s="818">
        <v>37923</v>
      </c>
      <c r="H30" s="274"/>
      <c r="I30" s="274"/>
    </row>
    <row r="31" spans="1:9">
      <c r="A31" s="404" t="s">
        <v>466</v>
      </c>
      <c r="B31" s="817">
        <v>1189.9645</v>
      </c>
      <c r="C31" s="401">
        <v>2.8747343440083339E-2</v>
      </c>
      <c r="D31" s="401">
        <v>7.901675971574762E-2</v>
      </c>
      <c r="E31" s="401">
        <v>7.0920640343252073E-2</v>
      </c>
      <c r="F31" s="401">
        <v>0.11483027290580372</v>
      </c>
      <c r="G31" s="818">
        <v>43062</v>
      </c>
      <c r="H31" s="274"/>
      <c r="I31" s="274"/>
    </row>
    <row r="32" spans="1:9">
      <c r="A32" s="404" t="s">
        <v>467</v>
      </c>
      <c r="B32" s="817">
        <v>1080.1690000000001</v>
      </c>
      <c r="C32" s="401">
        <v>7.7337058628050848E-3</v>
      </c>
      <c r="D32" s="401">
        <v>2.8469778335646012E-2</v>
      </c>
      <c r="E32" s="401">
        <v>3.5024839105169292E-2</v>
      </c>
      <c r="F32" s="401">
        <v>4.9378877589579817E-2</v>
      </c>
      <c r="G32" s="818">
        <v>43062</v>
      </c>
      <c r="H32" s="274"/>
      <c r="I32" s="274"/>
    </row>
    <row r="33" spans="1:9">
      <c r="A33" s="404" t="s">
        <v>159</v>
      </c>
      <c r="B33" s="817">
        <v>225.55619999999999</v>
      </c>
      <c r="C33" s="401">
        <v>1.6972215847377514E-2</v>
      </c>
      <c r="D33" s="411">
        <v>7.21386141343483E-2</v>
      </c>
      <c r="E33" s="401">
        <v>5.5357611583863209E-2</v>
      </c>
      <c r="F33" s="401">
        <v>5.8512603586372336E-2</v>
      </c>
      <c r="G33" s="818">
        <v>38425</v>
      </c>
      <c r="H33" s="274"/>
      <c r="I33" s="274"/>
    </row>
    <row r="34" spans="1:9">
      <c r="A34" s="404" t="s">
        <v>160</v>
      </c>
      <c r="B34" s="817">
        <v>223.1088</v>
      </c>
      <c r="C34" s="401">
        <v>1.4679758596695569E-2</v>
      </c>
      <c r="D34" s="411">
        <v>5.2743631411762637E-2</v>
      </c>
      <c r="E34" s="401">
        <v>6.4784650906630104E-2</v>
      </c>
      <c r="F34" s="401">
        <v>5.7705579190908241E-2</v>
      </c>
      <c r="G34" s="818">
        <v>38425</v>
      </c>
      <c r="H34" s="274"/>
      <c r="I34" s="274"/>
    </row>
    <row r="35" spans="1:9">
      <c r="A35" s="404" t="s">
        <v>161</v>
      </c>
      <c r="B35" s="817">
        <v>248.5712</v>
      </c>
      <c r="C35" s="401">
        <v>1.3332202748625344E-2</v>
      </c>
      <c r="D35" s="401">
        <v>4.6186532344209219E-2</v>
      </c>
      <c r="E35" s="401">
        <v>4.1256723816752938E-2</v>
      </c>
      <c r="F35" s="401">
        <v>5.5324903826798444E-2</v>
      </c>
      <c r="G35" s="818">
        <v>37474</v>
      </c>
      <c r="H35" s="274"/>
      <c r="I35" s="274"/>
    </row>
    <row r="36" spans="1:9">
      <c r="A36" s="870"/>
      <c r="B36" s="871"/>
      <c r="C36" s="872"/>
      <c r="D36" s="872"/>
      <c r="E36" s="872"/>
      <c r="F36" s="872"/>
      <c r="G36" s="873"/>
      <c r="H36" s="274"/>
      <c r="I36" s="274"/>
    </row>
    <row r="37" spans="1:9">
      <c r="A37" s="23" t="s">
        <v>905</v>
      </c>
      <c r="B37" s="274"/>
      <c r="C37" s="274"/>
      <c r="D37" s="274"/>
      <c r="E37" s="274"/>
      <c r="F37" s="274"/>
      <c r="G37" s="274"/>
      <c r="H37" s="274"/>
      <c r="I37" s="274"/>
    </row>
    <row r="38" spans="1:9">
      <c r="A38" s="277" t="s">
        <v>173</v>
      </c>
      <c r="B38" s="276"/>
      <c r="C38" s="276"/>
      <c r="D38" s="276"/>
      <c r="E38" s="276"/>
      <c r="F38" s="276"/>
      <c r="G38" s="276"/>
      <c r="H38" s="276"/>
      <c r="I38" s="276"/>
    </row>
    <row r="39" spans="1:9">
      <c r="A39" s="626" t="s">
        <v>471</v>
      </c>
      <c r="B39" s="275"/>
      <c r="C39" s="275"/>
      <c r="D39" s="275"/>
      <c r="E39" s="275"/>
      <c r="F39" s="275"/>
      <c r="G39" s="275"/>
      <c r="H39" s="275"/>
      <c r="I39" s="275"/>
    </row>
    <row r="40" spans="1:9">
      <c r="A40" s="277" t="s">
        <v>475</v>
      </c>
      <c r="B40" s="276"/>
      <c r="C40" s="276"/>
      <c r="D40" s="276"/>
      <c r="E40" s="276"/>
      <c r="F40" s="276"/>
      <c r="G40" s="276"/>
      <c r="H40" s="276"/>
      <c r="I40" s="276"/>
    </row>
    <row r="41" spans="1:9">
      <c r="A41" s="626" t="s">
        <v>476</v>
      </c>
      <c r="B41" s="275"/>
      <c r="C41" s="275"/>
      <c r="D41" s="275"/>
      <c r="E41" s="275"/>
      <c r="F41" s="275"/>
      <c r="G41" s="275"/>
      <c r="H41" s="275"/>
      <c r="I41" s="275"/>
    </row>
    <row r="42" spans="1:9">
      <c r="A42" s="274"/>
      <c r="B42" s="274"/>
      <c r="C42" s="274"/>
      <c r="D42" s="274"/>
      <c r="E42" s="274"/>
      <c r="F42" s="274"/>
      <c r="G42" s="274"/>
      <c r="H42" s="274"/>
      <c r="I42" s="274"/>
    </row>
    <row r="43" spans="1:9">
      <c r="A43" s="687" t="s">
        <v>125</v>
      </c>
      <c r="B43" s="296"/>
      <c r="C43" s="296"/>
      <c r="D43" s="296"/>
      <c r="E43" s="296"/>
      <c r="F43" s="296"/>
      <c r="G43" s="296"/>
      <c r="H43" s="296"/>
      <c r="I43" s="8"/>
    </row>
    <row r="44" spans="1:9">
      <c r="G44" s="28" t="s">
        <v>1271</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28515625" customWidth="1"/>
    <col min="2" max="19" width="8.5703125" customWidth="1"/>
  </cols>
  <sheetData>
    <row r="1" spans="1:20" ht="12.75" customHeight="1">
      <c r="A1" s="146" t="s">
        <v>1074</v>
      </c>
      <c r="S1" s="142" t="str">
        <f>Naslovnica!A20</f>
        <v>Lipanj 2019.</v>
      </c>
    </row>
    <row r="2" spans="1:20" ht="12.75" customHeight="1">
      <c r="A2" s="625" t="s">
        <v>1075</v>
      </c>
      <c r="S2" s="600" t="str">
        <f>Naslovnica!A24</f>
        <v>June 2019</v>
      </c>
    </row>
    <row r="3" spans="1:20" ht="12.75" customHeight="1"/>
    <row r="4" spans="1:20" ht="12.75" customHeight="1">
      <c r="P4" s="71"/>
      <c r="Q4" s="71"/>
      <c r="R4" s="71"/>
      <c r="S4" s="25" t="s">
        <v>748</v>
      </c>
    </row>
    <row r="5" spans="1:20" ht="33" customHeight="1">
      <c r="A5" s="1065" t="s">
        <v>904</v>
      </c>
      <c r="B5" s="1044" t="s">
        <v>60</v>
      </c>
      <c r="C5" s="1044"/>
      <c r="D5" s="1044" t="s">
        <v>61</v>
      </c>
      <c r="E5" s="1066"/>
      <c r="F5" s="1044" t="s">
        <v>62</v>
      </c>
      <c r="G5" s="1044"/>
      <c r="H5" s="1067" t="s">
        <v>466</v>
      </c>
      <c r="I5" s="1068"/>
      <c r="J5" s="1067" t="s">
        <v>467</v>
      </c>
      <c r="K5" s="1068"/>
      <c r="L5" s="1044" t="s">
        <v>63</v>
      </c>
      <c r="M5" s="1044"/>
      <c r="N5" s="1044" t="s">
        <v>64</v>
      </c>
      <c r="O5" s="1044"/>
      <c r="P5" s="1044" t="s">
        <v>65</v>
      </c>
      <c r="Q5" s="1044"/>
      <c r="R5" s="1044" t="s">
        <v>747</v>
      </c>
      <c r="S5" s="1044"/>
    </row>
    <row r="6" spans="1:20">
      <c r="A6" s="1065"/>
      <c r="B6" s="821" t="s">
        <v>33</v>
      </c>
      <c r="C6" s="821" t="s">
        <v>34</v>
      </c>
      <c r="D6" s="821" t="s">
        <v>33</v>
      </c>
      <c r="E6" s="821" t="s">
        <v>34</v>
      </c>
      <c r="F6" s="821" t="s">
        <v>33</v>
      </c>
      <c r="G6" s="821" t="s">
        <v>34</v>
      </c>
      <c r="H6" s="821" t="s">
        <v>33</v>
      </c>
      <c r="I6" s="821" t="s">
        <v>34</v>
      </c>
      <c r="J6" s="821" t="s">
        <v>33</v>
      </c>
      <c r="K6" s="821" t="s">
        <v>34</v>
      </c>
      <c r="L6" s="821" t="s">
        <v>34</v>
      </c>
      <c r="M6" s="821" t="s">
        <v>34</v>
      </c>
      <c r="N6" s="821" t="s">
        <v>33</v>
      </c>
      <c r="O6" s="821" t="s">
        <v>34</v>
      </c>
      <c r="P6" s="821" t="s">
        <v>33</v>
      </c>
      <c r="Q6" s="821" t="s">
        <v>34</v>
      </c>
      <c r="R6" s="821" t="s">
        <v>33</v>
      </c>
      <c r="S6" s="821" t="s">
        <v>34</v>
      </c>
    </row>
    <row r="7" spans="1:20">
      <c r="A7" s="1065"/>
      <c r="B7" s="822" t="s">
        <v>31</v>
      </c>
      <c r="C7" s="822" t="s">
        <v>32</v>
      </c>
      <c r="D7" s="822" t="s">
        <v>31</v>
      </c>
      <c r="E7" s="822" t="s">
        <v>32</v>
      </c>
      <c r="F7" s="822" t="s">
        <v>31</v>
      </c>
      <c r="G7" s="822" t="s">
        <v>32</v>
      </c>
      <c r="H7" s="822" t="s">
        <v>31</v>
      </c>
      <c r="I7" s="822" t="s">
        <v>32</v>
      </c>
      <c r="J7" s="822" t="s">
        <v>31</v>
      </c>
      <c r="K7" s="822" t="s">
        <v>32</v>
      </c>
      <c r="L7" s="822" t="s">
        <v>32</v>
      </c>
      <c r="M7" s="822" t="s">
        <v>32</v>
      </c>
      <c r="N7" s="822" t="s">
        <v>31</v>
      </c>
      <c r="O7" s="822" t="s">
        <v>32</v>
      </c>
      <c r="P7" s="822" t="s">
        <v>31</v>
      </c>
      <c r="Q7" s="822" t="s">
        <v>32</v>
      </c>
      <c r="R7" s="822" t="s">
        <v>31</v>
      </c>
      <c r="S7" s="822" t="s">
        <v>32</v>
      </c>
    </row>
    <row r="8" spans="1:20" ht="18">
      <c r="A8" s="386" t="s">
        <v>749</v>
      </c>
      <c r="B8" s="412">
        <v>51771.546979999999</v>
      </c>
      <c r="C8" s="413">
        <v>7.6189042028104018E-2</v>
      </c>
      <c r="D8" s="412">
        <v>117413.25492000001</v>
      </c>
      <c r="E8" s="413">
        <v>6.8842901634552991E-2</v>
      </c>
      <c r="F8" s="412">
        <v>14961.649039999998</v>
      </c>
      <c r="G8" s="413">
        <v>5.4733333841575339E-2</v>
      </c>
      <c r="H8" s="412">
        <v>215.77134000000001</v>
      </c>
      <c r="I8" s="413">
        <v>2.2571330033425447E-2</v>
      </c>
      <c r="J8" s="412">
        <v>344.80276000000003</v>
      </c>
      <c r="K8" s="413">
        <v>5.5171419002866484E-2</v>
      </c>
      <c r="L8" s="412">
        <v>8471.82402</v>
      </c>
      <c r="M8" s="413">
        <v>2.9444842348539897E-2</v>
      </c>
      <c r="N8" s="412">
        <v>1701.0726299999999</v>
      </c>
      <c r="O8" s="413">
        <v>7.0165715836843197E-3</v>
      </c>
      <c r="P8" s="412">
        <v>133800.1649</v>
      </c>
      <c r="Q8" s="413">
        <v>9.6708281940350929E-2</v>
      </c>
      <c r="R8" s="412">
        <v>328680.08659000002</v>
      </c>
      <c r="S8" s="413">
        <v>7.1640603396612157E-2</v>
      </c>
      <c r="T8" s="54"/>
    </row>
    <row r="9" spans="1:20" ht="18">
      <c r="A9" s="386" t="s">
        <v>750</v>
      </c>
      <c r="B9" s="412">
        <v>463.89749999999998</v>
      </c>
      <c r="C9" s="413">
        <v>6.8268978205125253E-4</v>
      </c>
      <c r="D9" s="412">
        <v>4508.55386</v>
      </c>
      <c r="E9" s="413">
        <v>2.6434999192343671E-3</v>
      </c>
      <c r="F9" s="412">
        <v>399.26967999999999</v>
      </c>
      <c r="G9" s="413">
        <v>1.4606251376324863E-3</v>
      </c>
      <c r="H9" s="412">
        <v>9.9590300000000003</v>
      </c>
      <c r="I9" s="413">
        <v>1.0417905962060812E-3</v>
      </c>
      <c r="J9" s="412">
        <v>0</v>
      </c>
      <c r="K9" s="413">
        <v>0</v>
      </c>
      <c r="L9" s="412">
        <v>977.93441000000007</v>
      </c>
      <c r="M9" s="413">
        <v>3.3989285497059204E-3</v>
      </c>
      <c r="N9" s="412">
        <v>1211.4144699999999</v>
      </c>
      <c r="O9" s="413">
        <v>4.9968332899848027E-3</v>
      </c>
      <c r="P9" s="412">
        <v>3598.4231099999997</v>
      </c>
      <c r="Q9" s="413">
        <v>2.6008736007361558E-3</v>
      </c>
      <c r="R9" s="412">
        <v>11169.45206</v>
      </c>
      <c r="S9" s="413">
        <v>2.4345444638576349E-3</v>
      </c>
      <c r="T9" s="54"/>
    </row>
    <row r="10" spans="1:20" ht="18">
      <c r="A10" s="386" t="s">
        <v>751</v>
      </c>
      <c r="B10" s="412">
        <v>629494.98074000003</v>
      </c>
      <c r="C10" s="413">
        <v>0.926389539076516</v>
      </c>
      <c r="D10" s="412">
        <v>1587076.9135399999</v>
      </c>
      <c r="E10" s="413">
        <v>0.93055064285329803</v>
      </c>
      <c r="F10" s="412">
        <v>258506.13097999999</v>
      </c>
      <c r="G10" s="413">
        <v>0.94567800174935401</v>
      </c>
      <c r="H10" s="412">
        <v>9353.365029999999</v>
      </c>
      <c r="I10" s="413">
        <v>0.97843341481417445</v>
      </c>
      <c r="J10" s="412">
        <v>5916.0768699999999</v>
      </c>
      <c r="K10" s="413">
        <v>0.94662338505624732</v>
      </c>
      <c r="L10" s="412">
        <v>278838.87426999997</v>
      </c>
      <c r="M10" s="413">
        <v>0.96913801256278775</v>
      </c>
      <c r="N10" s="412">
        <v>239951.85650999998</v>
      </c>
      <c r="O10" s="413">
        <v>0.98975161209922191</v>
      </c>
      <c r="P10" s="412">
        <v>1248834.7151300001</v>
      </c>
      <c r="Q10" s="413">
        <v>0.90263461048761295</v>
      </c>
      <c r="R10" s="412">
        <v>4257972.9130699998</v>
      </c>
      <c r="S10" s="413">
        <v>0.92808710105787717</v>
      </c>
      <c r="T10" s="54"/>
    </row>
    <row r="11" spans="1:20" ht="18.75">
      <c r="A11" s="386" t="s">
        <v>752</v>
      </c>
      <c r="B11" s="414">
        <v>616177.89830999996</v>
      </c>
      <c r="C11" s="415">
        <v>0.90679159750171701</v>
      </c>
      <c r="D11" s="414">
        <v>1417088.65356</v>
      </c>
      <c r="E11" s="415">
        <v>0.83088144393018248</v>
      </c>
      <c r="F11" s="414">
        <v>194258.78037999998</v>
      </c>
      <c r="G11" s="415">
        <v>0.71064564138418029</v>
      </c>
      <c r="H11" s="414">
        <v>6159.6218799999997</v>
      </c>
      <c r="I11" s="415">
        <v>0.64434349035691441</v>
      </c>
      <c r="J11" s="414">
        <v>5638.2262499999997</v>
      </c>
      <c r="K11" s="415">
        <v>0.9021648865911357</v>
      </c>
      <c r="L11" s="414">
        <v>230771.16677000001</v>
      </c>
      <c r="M11" s="415">
        <v>0.80207291937247527</v>
      </c>
      <c r="N11" s="414">
        <v>236893.21330999999</v>
      </c>
      <c r="O11" s="415">
        <v>0.97713534364409471</v>
      </c>
      <c r="P11" s="414">
        <v>1011819.07664</v>
      </c>
      <c r="Q11" s="415">
        <v>0.73132409522409092</v>
      </c>
      <c r="R11" s="414">
        <v>3718806.6370999999</v>
      </c>
      <c r="S11" s="415">
        <v>0.81056797252674129</v>
      </c>
    </row>
    <row r="12" spans="1:20" ht="19.5">
      <c r="A12" s="393" t="s">
        <v>753</v>
      </c>
      <c r="B12" s="414">
        <v>30420.37184</v>
      </c>
      <c r="C12" s="415">
        <v>4.4767814056699294E-2</v>
      </c>
      <c r="D12" s="414">
        <v>388195.09467000002</v>
      </c>
      <c r="E12" s="415">
        <v>0.22761038977747125</v>
      </c>
      <c r="F12" s="414">
        <v>27970.311429999998</v>
      </c>
      <c r="G12" s="415">
        <v>0.1023221697727392</v>
      </c>
      <c r="H12" s="414">
        <v>833.66336999999999</v>
      </c>
      <c r="I12" s="415">
        <v>8.7207555280732235E-2</v>
      </c>
      <c r="J12" s="414">
        <v>108.98957</v>
      </c>
      <c r="K12" s="415">
        <v>1.7439272334746528E-2</v>
      </c>
      <c r="L12" s="414">
        <v>74925.412949999998</v>
      </c>
      <c r="M12" s="415">
        <v>0.26041227568039116</v>
      </c>
      <c r="N12" s="414">
        <v>0</v>
      </c>
      <c r="O12" s="415">
        <v>0</v>
      </c>
      <c r="P12" s="414">
        <v>266627.22891999997</v>
      </c>
      <c r="Q12" s="415">
        <v>0.19271322458115928</v>
      </c>
      <c r="R12" s="414">
        <v>789081.07275000005</v>
      </c>
      <c r="S12" s="415">
        <v>0.17199169188236405</v>
      </c>
    </row>
    <row r="13" spans="1:20" ht="19.5">
      <c r="A13" s="393" t="s">
        <v>754</v>
      </c>
      <c r="B13" s="414">
        <v>552449.82653999992</v>
      </c>
      <c r="C13" s="415">
        <v>0.813006863962071</v>
      </c>
      <c r="D13" s="414">
        <v>907654.38809000002</v>
      </c>
      <c r="E13" s="415">
        <v>0.53218490365525628</v>
      </c>
      <c r="F13" s="414">
        <v>151971.59682000001</v>
      </c>
      <c r="G13" s="415">
        <v>0.55594888778291718</v>
      </c>
      <c r="H13" s="414">
        <v>4523.7029599999996</v>
      </c>
      <c r="I13" s="415">
        <v>0.47321387763242134</v>
      </c>
      <c r="J13" s="414">
        <v>4935.2582699999994</v>
      </c>
      <c r="K13" s="415">
        <v>0.7896839395993579</v>
      </c>
      <c r="L13" s="414">
        <v>133989.50054000001</v>
      </c>
      <c r="M13" s="415">
        <v>0.46569660918899752</v>
      </c>
      <c r="N13" s="414">
        <v>217730.31954</v>
      </c>
      <c r="O13" s="415">
        <v>0.89809238362201549</v>
      </c>
      <c r="P13" s="414">
        <v>669796.26</v>
      </c>
      <c r="Q13" s="415">
        <v>0.48411633575402713</v>
      </c>
      <c r="R13" s="414">
        <v>2643050.8527600002</v>
      </c>
      <c r="S13" s="415">
        <v>0.57609135942529477</v>
      </c>
    </row>
    <row r="14" spans="1:20" ht="19.5">
      <c r="A14" s="393" t="s">
        <v>755</v>
      </c>
      <c r="B14" s="414">
        <v>0</v>
      </c>
      <c r="C14" s="415">
        <v>0</v>
      </c>
      <c r="D14" s="414">
        <v>0</v>
      </c>
      <c r="E14" s="415">
        <v>0</v>
      </c>
      <c r="F14" s="414">
        <v>0</v>
      </c>
      <c r="G14" s="415">
        <v>0</v>
      </c>
      <c r="H14" s="414">
        <v>0</v>
      </c>
      <c r="I14" s="415">
        <v>0</v>
      </c>
      <c r="J14" s="414">
        <v>0</v>
      </c>
      <c r="K14" s="415">
        <v>0</v>
      </c>
      <c r="L14" s="414">
        <v>0</v>
      </c>
      <c r="M14" s="415">
        <v>0</v>
      </c>
      <c r="N14" s="414">
        <v>0</v>
      </c>
      <c r="O14" s="415">
        <v>0</v>
      </c>
      <c r="P14" s="414">
        <v>0</v>
      </c>
      <c r="Q14" s="415">
        <v>0</v>
      </c>
      <c r="R14" s="414">
        <v>0</v>
      </c>
      <c r="S14" s="415">
        <v>0</v>
      </c>
    </row>
    <row r="15" spans="1:20" ht="19.5">
      <c r="A15" s="393" t="s">
        <v>756</v>
      </c>
      <c r="B15" s="414">
        <v>27336.622360000001</v>
      </c>
      <c r="C15" s="415">
        <v>4.022964719785254E-2</v>
      </c>
      <c r="D15" s="414">
        <v>85366.911299999992</v>
      </c>
      <c r="E15" s="415">
        <v>5.005317228856114E-2</v>
      </c>
      <c r="F15" s="414">
        <v>11732.17964</v>
      </c>
      <c r="G15" s="415">
        <v>4.2919153043136295E-2</v>
      </c>
      <c r="H15" s="414">
        <v>802.25555000000008</v>
      </c>
      <c r="I15" s="415">
        <v>8.3922057443760842E-2</v>
      </c>
      <c r="J15" s="414">
        <v>593.97841000000005</v>
      </c>
      <c r="K15" s="415">
        <v>9.5041674657031228E-2</v>
      </c>
      <c r="L15" s="414">
        <v>20452.004379999998</v>
      </c>
      <c r="M15" s="415">
        <v>7.1083398717806168E-2</v>
      </c>
      <c r="N15" s="414">
        <v>19162.893769999999</v>
      </c>
      <c r="O15" s="415">
        <v>7.9042960022079292E-2</v>
      </c>
      <c r="P15" s="414">
        <v>75395.587719999996</v>
      </c>
      <c r="Q15" s="415">
        <v>5.4494534888904461E-2</v>
      </c>
      <c r="R15" s="414">
        <v>240842.43312999996</v>
      </c>
      <c r="S15" s="415">
        <v>5.2495109794906451E-2</v>
      </c>
    </row>
    <row r="16" spans="1:20" ht="19.5" customHeight="1">
      <c r="A16" s="394" t="s">
        <v>757</v>
      </c>
      <c r="B16" s="414">
        <v>0</v>
      </c>
      <c r="C16" s="415">
        <v>0</v>
      </c>
      <c r="D16" s="414">
        <v>0</v>
      </c>
      <c r="E16" s="415">
        <v>0</v>
      </c>
      <c r="F16" s="414">
        <v>0</v>
      </c>
      <c r="G16" s="415">
        <v>0</v>
      </c>
      <c r="H16" s="414">
        <v>0</v>
      </c>
      <c r="I16" s="415">
        <v>0</v>
      </c>
      <c r="J16" s="414">
        <v>0</v>
      </c>
      <c r="K16" s="415">
        <v>0</v>
      </c>
      <c r="L16" s="414">
        <v>0</v>
      </c>
      <c r="M16" s="415">
        <v>0</v>
      </c>
      <c r="N16" s="414">
        <v>0</v>
      </c>
      <c r="O16" s="415">
        <v>0</v>
      </c>
      <c r="P16" s="414">
        <v>0</v>
      </c>
      <c r="Q16" s="415">
        <v>0</v>
      </c>
      <c r="R16" s="414">
        <v>0</v>
      </c>
      <c r="S16" s="415">
        <v>0</v>
      </c>
    </row>
    <row r="17" spans="1:19" ht="18.75" customHeight="1">
      <c r="A17" s="394" t="s">
        <v>758</v>
      </c>
      <c r="B17" s="414">
        <v>3355.9485600000003</v>
      </c>
      <c r="C17" s="415">
        <v>4.9387457164602423E-3</v>
      </c>
      <c r="D17" s="414">
        <v>9711.0234299999993</v>
      </c>
      <c r="E17" s="415">
        <v>5.6938633650675842E-3</v>
      </c>
      <c r="F17" s="414">
        <v>2584.6924900000004</v>
      </c>
      <c r="G17" s="415">
        <v>9.4554307853877227E-3</v>
      </c>
      <c r="H17" s="414">
        <v>0</v>
      </c>
      <c r="I17" s="415">
        <v>0</v>
      </c>
      <c r="J17" s="414">
        <v>0</v>
      </c>
      <c r="K17" s="415">
        <v>0</v>
      </c>
      <c r="L17" s="414">
        <v>1404.2488999999998</v>
      </c>
      <c r="M17" s="415">
        <v>4.8806357852804599E-3</v>
      </c>
      <c r="N17" s="414">
        <v>0</v>
      </c>
      <c r="O17" s="415">
        <v>0</v>
      </c>
      <c r="P17" s="414">
        <v>0</v>
      </c>
      <c r="Q17" s="415">
        <v>0</v>
      </c>
      <c r="R17" s="414">
        <v>17055.913379999998</v>
      </c>
      <c r="S17" s="415">
        <v>3.7175842890286204E-3</v>
      </c>
    </row>
    <row r="18" spans="1:19" ht="19.5">
      <c r="A18" s="395" t="s">
        <v>759</v>
      </c>
      <c r="B18" s="414">
        <v>0</v>
      </c>
      <c r="C18" s="415">
        <v>0</v>
      </c>
      <c r="D18" s="414">
        <v>0</v>
      </c>
      <c r="E18" s="415">
        <v>0</v>
      </c>
      <c r="F18" s="414">
        <v>0</v>
      </c>
      <c r="G18" s="415">
        <v>0</v>
      </c>
      <c r="H18" s="414">
        <v>0</v>
      </c>
      <c r="I18" s="415">
        <v>0</v>
      </c>
      <c r="J18" s="414">
        <v>0</v>
      </c>
      <c r="K18" s="415">
        <v>0</v>
      </c>
      <c r="L18" s="414">
        <v>0</v>
      </c>
      <c r="M18" s="415">
        <v>0</v>
      </c>
      <c r="N18" s="414">
        <v>0</v>
      </c>
      <c r="O18" s="415">
        <v>0</v>
      </c>
      <c r="P18" s="414">
        <v>0</v>
      </c>
      <c r="Q18" s="415">
        <v>0</v>
      </c>
      <c r="R18" s="414">
        <v>0</v>
      </c>
      <c r="S18" s="415">
        <v>0</v>
      </c>
    </row>
    <row r="19" spans="1:19" ht="18.75">
      <c r="A19" s="386" t="s">
        <v>760</v>
      </c>
      <c r="B19" s="414">
        <v>2615.1290099999997</v>
      </c>
      <c r="C19" s="415">
        <v>3.8485265686338203E-3</v>
      </c>
      <c r="D19" s="414">
        <v>26161.236069999999</v>
      </c>
      <c r="E19" s="415">
        <v>1.5339114843826265E-2</v>
      </c>
      <c r="F19" s="414">
        <v>0</v>
      </c>
      <c r="G19" s="415">
        <v>0</v>
      </c>
      <c r="H19" s="414">
        <v>0</v>
      </c>
      <c r="I19" s="415">
        <v>0</v>
      </c>
      <c r="J19" s="414">
        <v>0</v>
      </c>
      <c r="K19" s="415">
        <v>0</v>
      </c>
      <c r="L19" s="414">
        <v>0</v>
      </c>
      <c r="M19" s="415">
        <v>0</v>
      </c>
      <c r="N19" s="414">
        <v>0</v>
      </c>
      <c r="O19" s="415">
        <v>0</v>
      </c>
      <c r="P19" s="414">
        <v>0</v>
      </c>
      <c r="Q19" s="415">
        <v>0</v>
      </c>
      <c r="R19" s="414">
        <v>28776.36508</v>
      </c>
      <c r="S19" s="415">
        <v>6.2722271351474124E-3</v>
      </c>
    </row>
    <row r="20" spans="1:19" ht="19.5">
      <c r="A20" s="393" t="s">
        <v>761</v>
      </c>
      <c r="B20" s="414">
        <v>13317.08243</v>
      </c>
      <c r="C20" s="415">
        <v>1.9597941574798883E-2</v>
      </c>
      <c r="D20" s="414">
        <v>169988.25998</v>
      </c>
      <c r="E20" s="415">
        <v>9.9669198923115584E-2</v>
      </c>
      <c r="F20" s="414">
        <v>64247.350599999998</v>
      </c>
      <c r="G20" s="415">
        <v>0.23503236036517375</v>
      </c>
      <c r="H20" s="414">
        <v>3193.7431499999998</v>
      </c>
      <c r="I20" s="415">
        <v>0.3340899244572601</v>
      </c>
      <c r="J20" s="414">
        <v>277.85061999999999</v>
      </c>
      <c r="K20" s="415">
        <v>4.4458498465111566E-2</v>
      </c>
      <c r="L20" s="414">
        <v>48067.707499999997</v>
      </c>
      <c r="M20" s="415">
        <v>0.1670650931903126</v>
      </c>
      <c r="N20" s="414">
        <v>3058.6432</v>
      </c>
      <c r="O20" s="415">
        <v>1.2616268455127207E-2</v>
      </c>
      <c r="P20" s="414">
        <v>237015.63849000001</v>
      </c>
      <c r="Q20" s="415">
        <v>0.17131051526352201</v>
      </c>
      <c r="R20" s="414">
        <v>539166.27597000008</v>
      </c>
      <c r="S20" s="415">
        <v>0.11751912853113597</v>
      </c>
    </row>
    <row r="21" spans="1:19" ht="19.5">
      <c r="A21" s="393" t="s">
        <v>762</v>
      </c>
      <c r="B21" s="414">
        <v>1196.9938400000001</v>
      </c>
      <c r="C21" s="415">
        <v>1.7615431506880117E-3</v>
      </c>
      <c r="D21" s="414">
        <v>78672.564140000002</v>
      </c>
      <c r="E21" s="415">
        <v>4.6128076409416692E-2</v>
      </c>
      <c r="F21" s="414">
        <v>26300.559359999999</v>
      </c>
      <c r="G21" s="415">
        <v>9.6213812516420916E-2</v>
      </c>
      <c r="H21" s="414">
        <v>980.61453000000006</v>
      </c>
      <c r="I21" s="415">
        <v>0.10257976889888333</v>
      </c>
      <c r="J21" s="414">
        <v>90.830780000000004</v>
      </c>
      <c r="K21" s="415">
        <v>1.45337091319605E-2</v>
      </c>
      <c r="L21" s="414">
        <v>30410.71775</v>
      </c>
      <c r="M21" s="415">
        <v>0.10569610366560635</v>
      </c>
      <c r="N21" s="414">
        <v>0</v>
      </c>
      <c r="O21" s="415">
        <v>0</v>
      </c>
      <c r="P21" s="414">
        <v>83039.845390000002</v>
      </c>
      <c r="Q21" s="415">
        <v>6.0019662802816696E-2</v>
      </c>
      <c r="R21" s="414">
        <v>220692.12579000002</v>
      </c>
      <c r="S21" s="415">
        <v>4.8103057354365632E-2</v>
      </c>
    </row>
    <row r="22" spans="1:19" ht="19.5">
      <c r="A22" s="393" t="s">
        <v>763</v>
      </c>
      <c r="B22" s="414">
        <v>0</v>
      </c>
      <c r="C22" s="415">
        <v>0</v>
      </c>
      <c r="D22" s="414">
        <v>0</v>
      </c>
      <c r="E22" s="415">
        <v>0</v>
      </c>
      <c r="F22" s="414">
        <v>21048.148140000001</v>
      </c>
      <c r="G22" s="415">
        <v>7.6999220862191353E-2</v>
      </c>
      <c r="H22" s="414">
        <v>437.53879000000001</v>
      </c>
      <c r="I22" s="415">
        <v>4.5769898965801623E-2</v>
      </c>
      <c r="J22" s="414">
        <v>26.376900000000003</v>
      </c>
      <c r="K22" s="415">
        <v>4.2205317669055465E-3</v>
      </c>
      <c r="L22" s="414">
        <v>0</v>
      </c>
      <c r="M22" s="415">
        <v>0</v>
      </c>
      <c r="N22" s="414">
        <v>0</v>
      </c>
      <c r="O22" s="415">
        <v>0</v>
      </c>
      <c r="P22" s="414">
        <v>22282.274940000003</v>
      </c>
      <c r="Q22" s="415">
        <v>1.6105215780417445E-2</v>
      </c>
      <c r="R22" s="414">
        <v>43794.338770000002</v>
      </c>
      <c r="S22" s="415">
        <v>9.5456128400992751E-3</v>
      </c>
    </row>
    <row r="23" spans="1:19" ht="19.5">
      <c r="A23" s="393" t="s">
        <v>755</v>
      </c>
      <c r="B23" s="414">
        <v>0</v>
      </c>
      <c r="C23" s="415">
        <v>0</v>
      </c>
      <c r="D23" s="414">
        <v>0</v>
      </c>
      <c r="E23" s="415">
        <v>0</v>
      </c>
      <c r="F23" s="414">
        <v>0</v>
      </c>
      <c r="G23" s="415">
        <v>0</v>
      </c>
      <c r="H23" s="414">
        <v>0</v>
      </c>
      <c r="I23" s="415">
        <v>0</v>
      </c>
      <c r="J23" s="414">
        <v>0</v>
      </c>
      <c r="K23" s="415">
        <v>0</v>
      </c>
      <c r="L23" s="414">
        <v>0</v>
      </c>
      <c r="M23" s="415">
        <v>0</v>
      </c>
      <c r="N23" s="414">
        <v>0</v>
      </c>
      <c r="O23" s="415">
        <v>0</v>
      </c>
      <c r="P23" s="414">
        <v>0</v>
      </c>
      <c r="Q23" s="415">
        <v>0</v>
      </c>
      <c r="R23" s="414">
        <v>0</v>
      </c>
      <c r="S23" s="415">
        <v>0</v>
      </c>
    </row>
    <row r="24" spans="1:19" ht="19.5">
      <c r="A24" s="393" t="s">
        <v>764</v>
      </c>
      <c r="B24" s="414">
        <v>0</v>
      </c>
      <c r="C24" s="415">
        <v>0</v>
      </c>
      <c r="D24" s="414">
        <v>0</v>
      </c>
      <c r="E24" s="415">
        <v>0</v>
      </c>
      <c r="F24" s="414">
        <v>0</v>
      </c>
      <c r="G24" s="415">
        <v>0</v>
      </c>
      <c r="H24" s="414">
        <v>0</v>
      </c>
      <c r="I24" s="415">
        <v>0</v>
      </c>
      <c r="J24" s="414">
        <v>0</v>
      </c>
      <c r="K24" s="415">
        <v>0</v>
      </c>
      <c r="L24" s="414">
        <v>0</v>
      </c>
      <c r="M24" s="415">
        <v>0</v>
      </c>
      <c r="N24" s="414">
        <v>3058.6432</v>
      </c>
      <c r="O24" s="415">
        <v>1.2616268455127207E-2</v>
      </c>
      <c r="P24" s="414">
        <v>0</v>
      </c>
      <c r="Q24" s="415">
        <v>0</v>
      </c>
      <c r="R24" s="414">
        <v>3058.6432</v>
      </c>
      <c r="S24" s="415">
        <v>6.6667575360682477E-4</v>
      </c>
    </row>
    <row r="25" spans="1:19" ht="19.5">
      <c r="A25" s="394" t="s">
        <v>757</v>
      </c>
      <c r="B25" s="414">
        <v>0</v>
      </c>
      <c r="C25" s="415">
        <v>0</v>
      </c>
      <c r="D25" s="414">
        <v>0</v>
      </c>
      <c r="E25" s="415">
        <v>0</v>
      </c>
      <c r="F25" s="414">
        <v>0</v>
      </c>
      <c r="G25" s="415">
        <v>0</v>
      </c>
      <c r="H25" s="414">
        <v>0</v>
      </c>
      <c r="I25" s="415">
        <v>0</v>
      </c>
      <c r="J25" s="414">
        <v>0</v>
      </c>
      <c r="K25" s="415">
        <v>0</v>
      </c>
      <c r="L25" s="414">
        <v>0</v>
      </c>
      <c r="M25" s="415">
        <v>0</v>
      </c>
      <c r="N25" s="414">
        <v>0</v>
      </c>
      <c r="O25" s="415">
        <v>0</v>
      </c>
      <c r="P25" s="414">
        <v>0</v>
      </c>
      <c r="Q25" s="415">
        <v>0</v>
      </c>
      <c r="R25" s="414">
        <v>0</v>
      </c>
      <c r="S25" s="415">
        <v>0</v>
      </c>
    </row>
    <row r="26" spans="1:19" ht="19.5">
      <c r="A26" s="394" t="s">
        <v>765</v>
      </c>
      <c r="B26" s="414">
        <v>12120.088589999999</v>
      </c>
      <c r="C26" s="415">
        <v>1.7836398424110871E-2</v>
      </c>
      <c r="D26" s="414">
        <v>91315.69584</v>
      </c>
      <c r="E26" s="415">
        <v>5.3541122513698892E-2</v>
      </c>
      <c r="F26" s="414">
        <v>16898.643100000001</v>
      </c>
      <c r="G26" s="415">
        <v>6.1819326986561486E-2</v>
      </c>
      <c r="H26" s="414">
        <v>1775.5898300000001</v>
      </c>
      <c r="I26" s="415">
        <v>0.1857402565925752</v>
      </c>
      <c r="J26" s="414">
        <v>160.64294000000001</v>
      </c>
      <c r="K26" s="415">
        <v>2.5704257566245527E-2</v>
      </c>
      <c r="L26" s="414">
        <v>17656.989750000001</v>
      </c>
      <c r="M26" s="415">
        <v>6.1368989524706263E-2</v>
      </c>
      <c r="N26" s="414">
        <v>0</v>
      </c>
      <c r="O26" s="415">
        <v>0</v>
      </c>
      <c r="P26" s="414">
        <v>131693.51816000001</v>
      </c>
      <c r="Q26" s="415">
        <v>9.5185636680287872E-2</v>
      </c>
      <c r="R26" s="414">
        <v>271621.16821000003</v>
      </c>
      <c r="S26" s="415">
        <v>5.9203782583064239E-2</v>
      </c>
    </row>
    <row r="27" spans="1:19" ht="19.5">
      <c r="A27" s="395" t="s">
        <v>759</v>
      </c>
      <c r="B27" s="414">
        <v>0</v>
      </c>
      <c r="C27" s="415">
        <v>0</v>
      </c>
      <c r="D27" s="414">
        <v>0</v>
      </c>
      <c r="E27" s="415">
        <v>0</v>
      </c>
      <c r="F27" s="414">
        <v>0</v>
      </c>
      <c r="G27" s="415">
        <v>0</v>
      </c>
      <c r="H27" s="414">
        <v>0</v>
      </c>
      <c r="I27" s="415">
        <v>0</v>
      </c>
      <c r="J27" s="414">
        <v>0</v>
      </c>
      <c r="K27" s="415">
        <v>0</v>
      </c>
      <c r="L27" s="414">
        <v>0</v>
      </c>
      <c r="M27" s="415">
        <v>0</v>
      </c>
      <c r="N27" s="414">
        <v>0</v>
      </c>
      <c r="O27" s="415">
        <v>0</v>
      </c>
      <c r="P27" s="414">
        <v>0</v>
      </c>
      <c r="Q27" s="415">
        <v>0</v>
      </c>
      <c r="R27" s="414">
        <v>0</v>
      </c>
      <c r="S27" s="415">
        <v>0</v>
      </c>
    </row>
    <row r="28" spans="1:19" ht="19.5" customHeight="1">
      <c r="A28" s="393" t="s">
        <v>760</v>
      </c>
      <c r="B28" s="414">
        <v>0</v>
      </c>
      <c r="C28" s="415">
        <v>0</v>
      </c>
      <c r="D28" s="414">
        <v>0</v>
      </c>
      <c r="E28" s="415">
        <v>0</v>
      </c>
      <c r="F28" s="414">
        <v>0</v>
      </c>
      <c r="G28" s="415">
        <v>0</v>
      </c>
      <c r="H28" s="414">
        <v>0</v>
      </c>
      <c r="I28" s="415">
        <v>0</v>
      </c>
      <c r="J28" s="414">
        <v>0</v>
      </c>
      <c r="K28" s="415">
        <v>0</v>
      </c>
      <c r="L28" s="414">
        <v>0</v>
      </c>
      <c r="M28" s="415">
        <v>0</v>
      </c>
      <c r="N28" s="414">
        <v>0</v>
      </c>
      <c r="O28" s="415">
        <v>0</v>
      </c>
      <c r="P28" s="414">
        <v>0</v>
      </c>
      <c r="Q28" s="415">
        <v>0</v>
      </c>
      <c r="R28" s="414">
        <v>0</v>
      </c>
      <c r="S28" s="415">
        <v>0</v>
      </c>
    </row>
    <row r="29" spans="1:19" ht="19.5">
      <c r="A29" s="393" t="s">
        <v>766</v>
      </c>
      <c r="B29" s="414">
        <v>0</v>
      </c>
      <c r="C29" s="415">
        <v>0</v>
      </c>
      <c r="D29" s="414">
        <v>0</v>
      </c>
      <c r="E29" s="415">
        <v>0</v>
      </c>
      <c r="F29" s="414">
        <v>0</v>
      </c>
      <c r="G29" s="415">
        <v>0</v>
      </c>
      <c r="H29" s="414">
        <v>0</v>
      </c>
      <c r="I29" s="415">
        <v>0</v>
      </c>
      <c r="J29" s="414">
        <v>0</v>
      </c>
      <c r="K29" s="415">
        <v>0</v>
      </c>
      <c r="L29" s="414">
        <v>0</v>
      </c>
      <c r="M29" s="415">
        <v>0</v>
      </c>
      <c r="N29" s="414">
        <v>0</v>
      </c>
      <c r="O29" s="415">
        <v>0</v>
      </c>
      <c r="P29" s="414">
        <v>0</v>
      </c>
      <c r="Q29" s="415">
        <v>0</v>
      </c>
      <c r="R29" s="414">
        <v>0</v>
      </c>
      <c r="S29" s="415">
        <v>0</v>
      </c>
    </row>
    <row r="30" spans="1:19" ht="18">
      <c r="A30" s="386" t="s">
        <v>767</v>
      </c>
      <c r="B30" s="412">
        <v>681730.42521999998</v>
      </c>
      <c r="C30" s="413">
        <v>1.0032612708866711</v>
      </c>
      <c r="D30" s="412">
        <v>1708998.7223199999</v>
      </c>
      <c r="E30" s="413">
        <v>1.0020370444070854</v>
      </c>
      <c r="F30" s="412">
        <v>273867.04969999997</v>
      </c>
      <c r="G30" s="413">
        <v>1.0018719607285618</v>
      </c>
      <c r="H30" s="412">
        <v>9579.0954000000002</v>
      </c>
      <c r="I30" s="413">
        <v>1.0020465354438062</v>
      </c>
      <c r="J30" s="412">
        <v>6260.8796299999995</v>
      </c>
      <c r="K30" s="413">
        <v>1.0017948040591138</v>
      </c>
      <c r="L30" s="412">
        <v>288288.63270000002</v>
      </c>
      <c r="M30" s="413">
        <v>1.0019817834610338</v>
      </c>
      <c r="N30" s="412">
        <v>242864.34361000001</v>
      </c>
      <c r="O30" s="413">
        <v>1.0017650169728911</v>
      </c>
      <c r="P30" s="412">
        <v>1386233.3031400002</v>
      </c>
      <c r="Q30" s="413">
        <v>1.0019437660287001</v>
      </c>
      <c r="R30" s="412">
        <v>4597822.4517199993</v>
      </c>
      <c r="S30" s="413">
        <v>1.0021622489183468</v>
      </c>
    </row>
    <row r="31" spans="1:19" ht="19.5">
      <c r="A31" s="393" t="s">
        <v>768</v>
      </c>
      <c r="B31" s="414">
        <v>2216.0803500000002</v>
      </c>
      <c r="C31" s="415">
        <v>3.2612708866712231E-3</v>
      </c>
      <c r="D31" s="414">
        <v>3474.2291299999997</v>
      </c>
      <c r="E31" s="415">
        <v>2.0370444070854873E-3</v>
      </c>
      <c r="F31" s="414">
        <v>511.71046000000001</v>
      </c>
      <c r="G31" s="415">
        <v>1.8719607285619156E-3</v>
      </c>
      <c r="H31" s="414">
        <v>19.56392</v>
      </c>
      <c r="I31" s="415">
        <v>2.0465354438060808E-3</v>
      </c>
      <c r="J31" s="414">
        <v>11.21692</v>
      </c>
      <c r="K31" s="415">
        <v>1.7948040591137758E-3</v>
      </c>
      <c r="L31" s="414">
        <v>570.19564000000003</v>
      </c>
      <c r="M31" s="415">
        <v>1.9817834610337919E-3</v>
      </c>
      <c r="N31" s="414">
        <v>427.90442999999999</v>
      </c>
      <c r="O31" s="415">
        <v>1.7650169728911788E-3</v>
      </c>
      <c r="P31" s="414">
        <v>2689.28586</v>
      </c>
      <c r="Q31" s="415">
        <v>1.9437660287000074E-3</v>
      </c>
      <c r="R31" s="414">
        <v>9920.1867099999981</v>
      </c>
      <c r="S31" s="415">
        <v>2.1622489183470814E-3</v>
      </c>
    </row>
    <row r="32" spans="1:19" ht="22.5" customHeight="1">
      <c r="A32" s="790" t="s">
        <v>769</v>
      </c>
      <c r="B32" s="791">
        <v>679514.34487000003</v>
      </c>
      <c r="C32" s="792">
        <v>1</v>
      </c>
      <c r="D32" s="791">
        <v>1705524.4931900001</v>
      </c>
      <c r="E32" s="792">
        <v>1</v>
      </c>
      <c r="F32" s="791">
        <v>273355.33924</v>
      </c>
      <c r="G32" s="792">
        <v>1</v>
      </c>
      <c r="H32" s="791">
        <v>9559.5314799999996</v>
      </c>
      <c r="I32" s="792">
        <v>1</v>
      </c>
      <c r="J32" s="791">
        <v>6249.6627099999996</v>
      </c>
      <c r="K32" s="792">
        <v>1</v>
      </c>
      <c r="L32" s="791">
        <v>287718.43706000003</v>
      </c>
      <c r="M32" s="792">
        <v>1</v>
      </c>
      <c r="N32" s="791">
        <v>242436.43918000002</v>
      </c>
      <c r="O32" s="792">
        <v>1</v>
      </c>
      <c r="P32" s="791">
        <v>1383544.01728</v>
      </c>
      <c r="Q32" s="792">
        <v>1</v>
      </c>
      <c r="R32" s="791">
        <v>4587902.2650100002</v>
      </c>
      <c r="S32" s="792">
        <v>1</v>
      </c>
    </row>
    <row r="33" spans="1:19" ht="19.5">
      <c r="A33" s="395" t="s">
        <v>770</v>
      </c>
      <c r="B33" s="414">
        <v>516.91747999999995</v>
      </c>
      <c r="C33" s="415">
        <v>7.6071606714777013E-4</v>
      </c>
      <c r="D33" s="414">
        <v>482.52053000000001</v>
      </c>
      <c r="E33" s="415">
        <v>2.8291621253559207E-4</v>
      </c>
      <c r="F33" s="414">
        <v>62.742930000000001</v>
      </c>
      <c r="G33" s="415">
        <v>2.2952882564665432E-4</v>
      </c>
      <c r="H33" s="414">
        <v>0</v>
      </c>
      <c r="I33" s="415">
        <v>0</v>
      </c>
      <c r="J33" s="414">
        <v>0</v>
      </c>
      <c r="K33" s="415">
        <v>0</v>
      </c>
      <c r="L33" s="414">
        <v>257.49257</v>
      </c>
      <c r="M33" s="415">
        <v>8.9494636711898721E-4</v>
      </c>
      <c r="N33" s="414">
        <v>1211.3090400000001</v>
      </c>
      <c r="O33" s="415">
        <v>4.9963984131141618E-3</v>
      </c>
      <c r="P33" s="414">
        <v>95.7</v>
      </c>
      <c r="Q33" s="415">
        <v>6.9170188157904015E-5</v>
      </c>
      <c r="R33" s="414">
        <v>2626.68255</v>
      </c>
      <c r="S33" s="415">
        <v>5.725236498677407E-4</v>
      </c>
    </row>
    <row r="34" spans="1:19" ht="19.5">
      <c r="A34" s="395" t="s">
        <v>771</v>
      </c>
      <c r="B34" s="414">
        <v>0</v>
      </c>
      <c r="C34" s="415">
        <v>0</v>
      </c>
      <c r="D34" s="414">
        <v>0</v>
      </c>
      <c r="E34" s="415">
        <v>0</v>
      </c>
      <c r="F34" s="414">
        <v>0</v>
      </c>
      <c r="G34" s="415">
        <v>0</v>
      </c>
      <c r="H34" s="414">
        <v>0</v>
      </c>
      <c r="I34" s="415">
        <v>0</v>
      </c>
      <c r="J34" s="414">
        <v>0</v>
      </c>
      <c r="K34" s="415">
        <v>0</v>
      </c>
      <c r="L34" s="414">
        <v>0</v>
      </c>
      <c r="M34" s="415">
        <v>0</v>
      </c>
      <c r="N34" s="414">
        <v>0</v>
      </c>
      <c r="O34" s="415">
        <v>0</v>
      </c>
      <c r="P34" s="414">
        <v>0</v>
      </c>
      <c r="Q34" s="415">
        <v>0</v>
      </c>
      <c r="R34" s="414">
        <v>0</v>
      </c>
      <c r="S34" s="415">
        <v>0</v>
      </c>
    </row>
    <row r="35" spans="1:19" ht="12.75" customHeight="1">
      <c r="A35" s="23" t="s">
        <v>905</v>
      </c>
    </row>
    <row r="36" spans="1:19" ht="12.75" customHeight="1"/>
    <row r="37" spans="1:19" ht="12.75" customHeight="1">
      <c r="A37" s="687" t="s">
        <v>125</v>
      </c>
    </row>
    <row r="38" spans="1:19" ht="12.75" customHeight="1"/>
    <row r="39" spans="1:19" ht="12.75" customHeight="1"/>
    <row r="40" spans="1:19" ht="12.75" customHeight="1">
      <c r="S40" s="25" t="s">
        <v>1272</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P96"/>
  <sheetViews>
    <sheetView showGridLines="0" zoomScaleNormal="100" workbookViewId="0"/>
  </sheetViews>
  <sheetFormatPr defaultRowHeight="15"/>
  <cols>
    <col min="1" max="1" width="15.140625" customWidth="1"/>
    <col min="2" max="2" width="15.140625" bestFit="1" customWidth="1"/>
    <col min="3" max="3" width="11.85546875" customWidth="1"/>
    <col min="4" max="4" width="11.5703125" customWidth="1"/>
    <col min="5" max="5" width="12.42578125" customWidth="1"/>
    <col min="6" max="6" width="9.5703125" bestFit="1" customWidth="1"/>
    <col min="7" max="7" width="10.42578125" customWidth="1"/>
    <col min="8" max="8" width="12.7109375" customWidth="1"/>
    <col min="11" max="11" width="10.140625" bestFit="1" customWidth="1"/>
  </cols>
  <sheetData>
    <row r="1" spans="1:12" ht="12.75" customHeight="1">
      <c r="A1" s="157" t="s">
        <v>1076</v>
      </c>
      <c r="G1" s="142" t="str">
        <f>Naslovnica!A20</f>
        <v>Lipanj 2019.</v>
      </c>
    </row>
    <row r="2" spans="1:12" ht="12.75" customHeight="1">
      <c r="A2" s="624" t="s">
        <v>1077</v>
      </c>
      <c r="G2" s="600" t="str">
        <f>Naslovnica!A24</f>
        <v>June 2019</v>
      </c>
    </row>
    <row r="3" spans="1:12" ht="12.75" customHeight="1"/>
    <row r="4" spans="1:12" s="274" customFormat="1" ht="12.75" customHeight="1">
      <c r="A4" s="823"/>
      <c r="B4" s="823"/>
      <c r="C4" s="874"/>
      <c r="D4" s="874"/>
      <c r="E4" s="1069" t="s">
        <v>1346</v>
      </c>
      <c r="F4" s="1069"/>
      <c r="G4" s="1069"/>
    </row>
    <row r="5" spans="1:12" ht="36">
      <c r="A5" s="1073" t="s">
        <v>894</v>
      </c>
      <c r="B5" s="1073"/>
      <c r="C5" s="1073"/>
      <c r="D5" s="824" t="str">
        <f>$G$1</f>
        <v>Lipanj 2019.</v>
      </c>
      <c r="E5" s="825" t="s">
        <v>19</v>
      </c>
      <c r="F5" s="825" t="s">
        <v>71</v>
      </c>
      <c r="G5" s="825" t="s">
        <v>53</v>
      </c>
    </row>
    <row r="6" spans="1:12" s="274" customFormat="1" ht="24">
      <c r="A6" s="1074"/>
      <c r="B6" s="1074"/>
      <c r="C6" s="1074"/>
      <c r="D6" s="826" t="str">
        <f>$G$2</f>
        <v>June 2019</v>
      </c>
      <c r="E6" s="827" t="s">
        <v>48</v>
      </c>
      <c r="F6" s="827" t="s">
        <v>558</v>
      </c>
      <c r="G6" s="827" t="s">
        <v>557</v>
      </c>
    </row>
    <row r="7" spans="1:12" ht="24" customHeight="1">
      <c r="A7" s="1070" t="s">
        <v>895</v>
      </c>
      <c r="B7" s="1070"/>
      <c r="C7" s="1070"/>
      <c r="D7" s="689">
        <v>42491</v>
      </c>
      <c r="E7" s="690">
        <v>2.58945386063969E-4</v>
      </c>
      <c r="F7" s="690">
        <v>4.9626994713700023E-2</v>
      </c>
      <c r="G7" s="690">
        <v>0.3958935611038108</v>
      </c>
    </row>
    <row r="8" spans="1:12" ht="48.75" customHeight="1">
      <c r="A8" s="1070" t="s">
        <v>1412</v>
      </c>
      <c r="B8" s="1070"/>
      <c r="C8" s="1070"/>
      <c r="D8" s="689">
        <v>7231.9945599999992</v>
      </c>
      <c r="E8" s="690">
        <v>9.2573452679225676E-2</v>
      </c>
      <c r="F8" s="690">
        <v>-0.76294413957909912</v>
      </c>
      <c r="G8" s="690">
        <v>0.16515983610854557</v>
      </c>
    </row>
    <row r="9" spans="1:12" ht="44.25" customHeight="1">
      <c r="A9" s="1070" t="s">
        <v>1413</v>
      </c>
      <c r="B9" s="1070"/>
      <c r="C9" s="1070"/>
      <c r="D9" s="689">
        <v>56193.739040000008</v>
      </c>
      <c r="E9" s="690">
        <v>0.14770704428136017</v>
      </c>
      <c r="F9" s="690">
        <v>-0.55031043251962508</v>
      </c>
      <c r="G9" s="690">
        <v>0.45630553787222095</v>
      </c>
    </row>
    <row r="10" spans="1:12" ht="24" customHeight="1">
      <c r="A10" s="1070" t="s">
        <v>896</v>
      </c>
      <c r="B10" s="1070"/>
      <c r="C10" s="1070"/>
      <c r="D10" s="689">
        <v>1063045.1038600004</v>
      </c>
      <c r="E10" s="690">
        <v>6.8496919542841983E-3</v>
      </c>
      <c r="F10" s="690">
        <v>5.5811355085212622E-2</v>
      </c>
      <c r="G10" s="690">
        <v>0.15488541670323897</v>
      </c>
    </row>
    <row r="11" spans="1:12" ht="38.25" customHeight="1">
      <c r="A11" s="1070" t="s">
        <v>897</v>
      </c>
      <c r="B11" s="1070"/>
      <c r="C11" s="1070"/>
      <c r="D11" s="689">
        <v>2186.62131</v>
      </c>
      <c r="E11" s="690">
        <v>1.2322149750181088E-2</v>
      </c>
      <c r="F11" s="690">
        <v>-0.41211287697007148</v>
      </c>
      <c r="G11" s="690">
        <v>-0.45313698076108078</v>
      </c>
      <c r="I11" s="954"/>
      <c r="J11" s="954"/>
      <c r="K11" s="954"/>
      <c r="L11" s="954"/>
    </row>
    <row r="12" spans="1:12" s="274" customFormat="1">
      <c r="A12" s="951" t="s">
        <v>1310</v>
      </c>
      <c r="B12" s="952" t="s">
        <v>1311</v>
      </c>
      <c r="C12" s="950"/>
      <c r="D12" s="689">
        <v>1101.0557699999999</v>
      </c>
      <c r="E12" s="690">
        <v>0.11810550366106165</v>
      </c>
      <c r="F12" s="690">
        <v>-0.5324513913675577</v>
      </c>
      <c r="G12" s="690">
        <v>-0.69099179875679528</v>
      </c>
      <c r="I12" s="137"/>
      <c r="J12" s="137"/>
      <c r="K12" s="137"/>
      <c r="L12" s="137"/>
    </row>
    <row r="13" spans="1:12" s="274" customFormat="1">
      <c r="A13" s="953"/>
      <c r="B13" s="952" t="s">
        <v>1312</v>
      </c>
      <c r="C13" s="950"/>
      <c r="D13" s="689">
        <v>67.371750000000006</v>
      </c>
      <c r="E13" s="690">
        <v>-0.3704859680977266</v>
      </c>
      <c r="F13" s="690">
        <v>1.345894703854591</v>
      </c>
      <c r="G13" s="690">
        <v>-0.51415638118861218</v>
      </c>
      <c r="I13" s="137"/>
      <c r="J13" s="137"/>
      <c r="K13" s="137"/>
      <c r="L13" s="137"/>
    </row>
    <row r="14" spans="1:12" s="274" customFormat="1">
      <c r="A14" s="953"/>
      <c r="B14" s="952" t="s">
        <v>1313</v>
      </c>
      <c r="C14" s="950"/>
      <c r="D14" s="689">
        <v>1018.19379</v>
      </c>
      <c r="E14" s="690">
        <v>-4.6842375571988226E-2</v>
      </c>
      <c r="F14" s="690">
        <v>-0.23775571394925066</v>
      </c>
      <c r="G14" s="690">
        <v>2.4326709943802562</v>
      </c>
      <c r="I14" s="137"/>
      <c r="J14" s="137"/>
      <c r="K14" s="137"/>
      <c r="L14" s="137"/>
    </row>
    <row r="15" spans="1:12" ht="39.75" customHeight="1">
      <c r="A15" s="1070" t="s">
        <v>898</v>
      </c>
      <c r="B15" s="1070"/>
      <c r="C15" s="1070"/>
      <c r="D15" s="689">
        <v>22245.713939999998</v>
      </c>
      <c r="E15" s="690">
        <v>0.10900898412173077</v>
      </c>
      <c r="F15" s="690">
        <v>-0.60833679034787713</v>
      </c>
      <c r="G15" s="690">
        <v>-0.41813838670173165</v>
      </c>
    </row>
    <row r="16" spans="1:12" s="274" customFormat="1">
      <c r="A16" s="951" t="s">
        <v>1310</v>
      </c>
      <c r="B16" s="952" t="s">
        <v>1311</v>
      </c>
      <c r="C16" s="950"/>
      <c r="D16" s="689">
        <v>11446.10442</v>
      </c>
      <c r="E16" s="690">
        <v>0.10643311667751321</v>
      </c>
      <c r="F16" s="690">
        <v>-0.76514836806184927</v>
      </c>
      <c r="G16" s="690">
        <v>-0.66298100608134602</v>
      </c>
      <c r="I16" s="137"/>
      <c r="J16" s="137"/>
      <c r="K16" s="137"/>
      <c r="L16" s="137"/>
    </row>
    <row r="17" spans="1:12" s="274" customFormat="1">
      <c r="A17" s="953"/>
      <c r="B17" s="952" t="s">
        <v>1312</v>
      </c>
      <c r="C17" s="950"/>
      <c r="D17" s="689">
        <v>790.23765000000003</v>
      </c>
      <c r="E17" s="690">
        <v>9.3200896597833705E-2</v>
      </c>
      <c r="F17" s="690">
        <v>-0.37291763144165302</v>
      </c>
      <c r="G17" s="690">
        <v>-5.4509150131445194E-2</v>
      </c>
      <c r="I17" s="137"/>
      <c r="J17" s="137"/>
      <c r="K17" s="137"/>
      <c r="L17" s="137"/>
    </row>
    <row r="18" spans="1:12" s="274" customFormat="1">
      <c r="A18" s="953"/>
      <c r="B18" s="952" t="s">
        <v>1313</v>
      </c>
      <c r="C18" s="950"/>
      <c r="D18" s="689">
        <v>10009.371869999999</v>
      </c>
      <c r="E18" s="690">
        <v>0.11324364626531769</v>
      </c>
      <c r="F18" s="690">
        <v>0.4719031812794281</v>
      </c>
      <c r="G18" s="690">
        <v>1.915305995695439</v>
      </c>
      <c r="I18" s="137"/>
      <c r="J18" s="137"/>
      <c r="K18" s="137"/>
      <c r="L18" s="137"/>
    </row>
    <row r="19" spans="1:12" ht="24" customHeight="1">
      <c r="A19" s="1070" t="s">
        <v>899</v>
      </c>
      <c r="B19" s="1070"/>
      <c r="C19" s="1070"/>
      <c r="D19" s="689">
        <v>329044.38496</v>
      </c>
      <c r="E19" s="690">
        <v>6.6898252181075701E-3</v>
      </c>
      <c r="F19" s="690">
        <v>7.250916004962038E-2</v>
      </c>
      <c r="G19" s="690">
        <v>0.14159335289155561</v>
      </c>
    </row>
    <row r="20" spans="1:12" ht="24" customHeight="1">
      <c r="A20" s="1070" t="s">
        <v>900</v>
      </c>
      <c r="B20" s="1070"/>
      <c r="C20" s="1070"/>
      <c r="D20" s="689">
        <v>1003227.0570000001</v>
      </c>
      <c r="E20" s="690">
        <v>2.2001620879827488E-2</v>
      </c>
      <c r="F20" s="690">
        <v>0.10480994393458398</v>
      </c>
      <c r="G20" s="690">
        <v>0.18130646048641919</v>
      </c>
    </row>
    <row r="21" spans="1:12" s="274" customFormat="1">
      <c r="A21" s="862"/>
      <c r="B21" s="863"/>
      <c r="C21" s="864"/>
      <c r="D21" s="864"/>
      <c r="E21" s="864"/>
    </row>
    <row r="22" spans="1:12" ht="12.75" customHeight="1">
      <c r="A22" s="30" t="s">
        <v>901</v>
      </c>
      <c r="D22" s="863"/>
    </row>
    <row r="23" spans="1:12" ht="12.75" customHeight="1">
      <c r="A23" s="34" t="s">
        <v>902</v>
      </c>
    </row>
    <row r="24" spans="1:12" ht="12.75" customHeight="1"/>
    <row r="25" spans="1:12">
      <c r="A25" s="141" t="s">
        <v>1078</v>
      </c>
    </row>
    <row r="26" spans="1:12">
      <c r="A26" s="598" t="s">
        <v>1079</v>
      </c>
    </row>
    <row r="27" spans="1:12" ht="12.75" customHeight="1">
      <c r="D27" s="875"/>
      <c r="E27" s="875" t="s">
        <v>45</v>
      </c>
      <c r="G27" s="802" t="s">
        <v>1316</v>
      </c>
    </row>
    <row r="28" spans="1:12" ht="12.75" customHeight="1">
      <c r="D28" s="876"/>
      <c r="E28" s="876" t="s">
        <v>46</v>
      </c>
      <c r="F28" s="589"/>
      <c r="G28" s="600" t="s">
        <v>1317</v>
      </c>
    </row>
    <row r="29" spans="1:12" ht="27.75" customHeight="1">
      <c r="A29" s="828"/>
      <c r="B29" s="829"/>
      <c r="C29" s="829" t="s">
        <v>1030</v>
      </c>
      <c r="D29" s="829"/>
      <c r="E29" s="1045" t="s">
        <v>885</v>
      </c>
      <c r="F29" s="1045"/>
      <c r="G29" s="1045"/>
      <c r="H29" s="1049"/>
      <c r="I29" s="1049"/>
      <c r="J29" s="1049"/>
    </row>
    <row r="30" spans="1:12" ht="27.75" customHeight="1">
      <c r="A30" s="828"/>
      <c r="B30" s="830"/>
      <c r="C30" s="831" t="s">
        <v>1031</v>
      </c>
      <c r="D30" s="830"/>
      <c r="E30" s="1051" t="s">
        <v>886</v>
      </c>
      <c r="F30" s="1051"/>
      <c r="G30" s="832" t="s">
        <v>887</v>
      </c>
      <c r="H30" s="1052"/>
      <c r="I30" s="1052"/>
      <c r="J30" s="330"/>
    </row>
    <row r="31" spans="1:12" ht="30" customHeight="1">
      <c r="A31" s="820" t="s">
        <v>888</v>
      </c>
      <c r="B31" s="820" t="s">
        <v>889</v>
      </c>
      <c r="C31" s="856" t="s">
        <v>890</v>
      </c>
      <c r="D31" s="856" t="s">
        <v>891</v>
      </c>
      <c r="E31" s="856" t="s">
        <v>889</v>
      </c>
      <c r="F31" s="856" t="s">
        <v>890</v>
      </c>
      <c r="G31" s="856" t="s">
        <v>891</v>
      </c>
      <c r="H31" s="331"/>
      <c r="I31" s="331"/>
      <c r="J31" s="331"/>
    </row>
    <row r="32" spans="1:12" ht="12.75" customHeight="1">
      <c r="A32" s="79" t="s">
        <v>8</v>
      </c>
      <c r="B32" s="397">
        <v>6</v>
      </c>
      <c r="C32" s="397">
        <v>6</v>
      </c>
      <c r="D32" s="397">
        <v>12</v>
      </c>
      <c r="E32" s="397">
        <v>-5</v>
      </c>
      <c r="F32" s="397">
        <v>-1</v>
      </c>
      <c r="G32" s="398">
        <v>-0.33333333333333337</v>
      </c>
      <c r="H32" s="332"/>
      <c r="I32" s="332"/>
      <c r="J32" s="333"/>
      <c r="K32" s="54"/>
    </row>
    <row r="33" spans="1:11" ht="12.75" customHeight="1">
      <c r="A33" s="79" t="s">
        <v>9</v>
      </c>
      <c r="B33" s="397">
        <v>357</v>
      </c>
      <c r="C33" s="397">
        <v>103</v>
      </c>
      <c r="D33" s="397">
        <v>460</v>
      </c>
      <c r="E33" s="397">
        <v>-60</v>
      </c>
      <c r="F33" s="397">
        <v>-49</v>
      </c>
      <c r="G33" s="398">
        <v>-0.19156414762741647</v>
      </c>
      <c r="H33" s="332"/>
      <c r="I33" s="332"/>
      <c r="J33" s="333"/>
      <c r="K33" s="54"/>
    </row>
    <row r="34" spans="1:11" ht="12.75" customHeight="1">
      <c r="A34" s="79" t="s">
        <v>10</v>
      </c>
      <c r="B34" s="397">
        <v>933</v>
      </c>
      <c r="C34" s="397">
        <v>730</v>
      </c>
      <c r="D34" s="397">
        <v>1663</v>
      </c>
      <c r="E34" s="397">
        <v>-73</v>
      </c>
      <c r="F34" s="397">
        <v>-90</v>
      </c>
      <c r="G34" s="398">
        <v>-8.9266155531215752E-2</v>
      </c>
      <c r="H34" s="332"/>
      <c r="I34" s="332"/>
      <c r="J34" s="333"/>
    </row>
    <row r="35" spans="1:11" ht="12.75" customHeight="1">
      <c r="A35" s="79" t="s">
        <v>11</v>
      </c>
      <c r="B35" s="397">
        <v>2058</v>
      </c>
      <c r="C35" s="397">
        <v>1881</v>
      </c>
      <c r="D35" s="397">
        <v>3939</v>
      </c>
      <c r="E35" s="397">
        <v>-112</v>
      </c>
      <c r="F35" s="397">
        <v>-106</v>
      </c>
      <c r="G35" s="398">
        <v>-5.244166466201583E-2</v>
      </c>
      <c r="H35" s="332"/>
      <c r="I35" s="332"/>
      <c r="J35" s="333"/>
    </row>
    <row r="36" spans="1:11" ht="12.75" customHeight="1">
      <c r="A36" s="79" t="s">
        <v>12</v>
      </c>
      <c r="B36" s="397">
        <v>3107</v>
      </c>
      <c r="C36" s="397">
        <v>2884</v>
      </c>
      <c r="D36" s="397">
        <v>5991</v>
      </c>
      <c r="E36" s="397">
        <v>-23</v>
      </c>
      <c r="F36" s="397">
        <v>-73</v>
      </c>
      <c r="G36" s="398">
        <v>-1.5771315919172024E-2</v>
      </c>
      <c r="H36" s="332"/>
      <c r="I36" s="332"/>
      <c r="J36" s="333"/>
    </row>
    <row r="37" spans="1:11" ht="12.75" customHeight="1">
      <c r="A37" s="79" t="s">
        <v>13</v>
      </c>
      <c r="B37" s="397">
        <v>3761</v>
      </c>
      <c r="C37" s="397">
        <v>3528</v>
      </c>
      <c r="D37" s="397">
        <v>7289</v>
      </c>
      <c r="E37" s="397">
        <v>-33</v>
      </c>
      <c r="F37" s="397">
        <v>-42</v>
      </c>
      <c r="G37" s="398">
        <v>-1.0184682237914133E-2</v>
      </c>
      <c r="H37" s="332"/>
      <c r="I37" s="332"/>
      <c r="J37" s="333"/>
    </row>
    <row r="38" spans="1:11" ht="12.75" customHeight="1">
      <c r="A38" s="79" t="s">
        <v>14</v>
      </c>
      <c r="B38" s="397">
        <v>3751</v>
      </c>
      <c r="C38" s="397">
        <v>3442</v>
      </c>
      <c r="D38" s="397">
        <v>7193</v>
      </c>
      <c r="E38" s="397">
        <v>80</v>
      </c>
      <c r="F38" s="397">
        <v>74</v>
      </c>
      <c r="G38" s="398">
        <v>2.1878107685750825E-2</v>
      </c>
      <c r="H38" s="332"/>
      <c r="I38" s="332"/>
      <c r="J38" s="333"/>
    </row>
    <row r="39" spans="1:11" ht="12.75" customHeight="1">
      <c r="A39" s="79" t="s">
        <v>41</v>
      </c>
      <c r="B39" s="397">
        <v>5417</v>
      </c>
      <c r="C39" s="397">
        <v>4604</v>
      </c>
      <c r="D39" s="397">
        <v>10021</v>
      </c>
      <c r="E39" s="397">
        <v>-119</v>
      </c>
      <c r="F39" s="397">
        <v>-212</v>
      </c>
      <c r="G39" s="398">
        <v>-3.1974497681607428E-2</v>
      </c>
      <c r="H39" s="332"/>
      <c r="I39" s="332"/>
      <c r="J39" s="333"/>
    </row>
    <row r="40" spans="1:11" ht="12.75" customHeight="1">
      <c r="A40" s="79" t="s">
        <v>42</v>
      </c>
      <c r="B40" s="397">
        <v>1950</v>
      </c>
      <c r="C40" s="397">
        <v>1057</v>
      </c>
      <c r="D40" s="397">
        <v>3007</v>
      </c>
      <c r="E40" s="397">
        <v>58</v>
      </c>
      <c r="F40" s="397">
        <v>57</v>
      </c>
      <c r="G40" s="398">
        <v>3.9764868603042958E-2</v>
      </c>
      <c r="H40" s="332"/>
      <c r="I40" s="332"/>
      <c r="J40" s="333"/>
    </row>
    <row r="41" spans="1:11" ht="12.75" customHeight="1">
      <c r="A41" s="79" t="s">
        <v>43</v>
      </c>
      <c r="B41" s="397">
        <v>135</v>
      </c>
      <c r="C41" s="397">
        <v>44</v>
      </c>
      <c r="D41" s="397">
        <v>179</v>
      </c>
      <c r="E41" s="397">
        <v>7</v>
      </c>
      <c r="F41" s="397">
        <v>4</v>
      </c>
      <c r="G41" s="398">
        <v>6.5476190476190466E-2</v>
      </c>
      <c r="H41" s="332"/>
      <c r="I41" s="332"/>
      <c r="J41" s="333"/>
    </row>
    <row r="42" spans="1:11" ht="12.75" customHeight="1">
      <c r="A42" s="79" t="s">
        <v>44</v>
      </c>
      <c r="B42" s="397">
        <v>0</v>
      </c>
      <c r="C42" s="397">
        <v>1</v>
      </c>
      <c r="D42" s="397">
        <v>1</v>
      </c>
      <c r="E42" s="397">
        <v>-3</v>
      </c>
      <c r="F42" s="397">
        <v>-3</v>
      </c>
      <c r="G42" s="398">
        <v>-0.85714285714285721</v>
      </c>
      <c r="H42" s="332"/>
      <c r="I42" s="332"/>
      <c r="J42" s="333"/>
    </row>
    <row r="43" spans="1:11" ht="26.25" customHeight="1">
      <c r="A43" s="833" t="s">
        <v>892</v>
      </c>
      <c r="B43" s="834">
        <v>21475</v>
      </c>
      <c r="C43" s="834">
        <v>18280</v>
      </c>
      <c r="D43" s="834">
        <v>39755</v>
      </c>
      <c r="E43" s="834">
        <v>-283</v>
      </c>
      <c r="F43" s="834">
        <v>-441</v>
      </c>
      <c r="G43" s="835">
        <v>-1.7885817337384813E-2</v>
      </c>
      <c r="H43" s="334"/>
      <c r="I43" s="334"/>
      <c r="J43" s="335"/>
    </row>
    <row r="44" spans="1:11" ht="12.75" customHeight="1">
      <c r="A44" s="22" t="s">
        <v>893</v>
      </c>
    </row>
    <row r="45" spans="1:11" ht="12.75" customHeight="1"/>
    <row r="46" spans="1:11" ht="12.75" customHeight="1"/>
    <row r="47" spans="1:11" ht="12.75" customHeight="1">
      <c r="A47" s="186"/>
      <c r="B47" s="186"/>
      <c r="C47" s="186"/>
      <c r="D47" s="186"/>
      <c r="E47" s="186"/>
      <c r="F47" s="186"/>
      <c r="G47" s="186"/>
      <c r="H47" s="186"/>
      <c r="I47" s="186"/>
      <c r="J47" s="186"/>
    </row>
    <row r="48" spans="1:11" ht="12.75" customHeight="1">
      <c r="A48" s="688" t="s">
        <v>125</v>
      </c>
      <c r="B48" s="186"/>
      <c r="C48" s="186"/>
      <c r="D48" s="186"/>
      <c r="E48" s="186"/>
      <c r="F48" s="186"/>
      <c r="G48" s="186"/>
      <c r="H48" s="186"/>
      <c r="I48" s="186"/>
      <c r="J48" s="186"/>
    </row>
    <row r="49" spans="2:16" ht="12.75" customHeight="1">
      <c r="B49" s="186"/>
      <c r="C49" s="186"/>
      <c r="D49" s="186"/>
      <c r="E49" s="186"/>
      <c r="F49" s="186"/>
      <c r="G49" s="186"/>
      <c r="H49" s="186"/>
      <c r="I49" s="186"/>
      <c r="J49" s="186"/>
    </row>
    <row r="50" spans="2:16">
      <c r="G50" s="14" t="s">
        <v>1273</v>
      </c>
    </row>
    <row r="53" spans="2:16" ht="12.75" customHeight="1"/>
    <row r="54" spans="2:16" ht="12.75" customHeight="1"/>
    <row r="55" spans="2:16" ht="12.75" customHeight="1"/>
    <row r="56" spans="2:16" ht="12.75" customHeight="1"/>
    <row r="57" spans="2:16" ht="12.75" customHeight="1"/>
    <row r="58" spans="2:16" ht="12.75" customHeight="1"/>
    <row r="59" spans="2:16" ht="12.75" customHeight="1"/>
    <row r="60" spans="2:16" ht="12.75" customHeight="1">
      <c r="J60" s="206"/>
      <c r="K60" s="206"/>
      <c r="L60" s="206"/>
      <c r="M60" s="206"/>
      <c r="N60" s="206"/>
      <c r="O60" s="206"/>
      <c r="P60" s="206"/>
    </row>
    <row r="61" spans="2:16" ht="12.75" customHeight="1">
      <c r="J61" s="206"/>
      <c r="K61" s="206"/>
      <c r="L61" s="206"/>
      <c r="M61" s="206"/>
      <c r="N61" s="206"/>
      <c r="O61" s="206"/>
      <c r="P61" s="206"/>
    </row>
    <row r="62" spans="2:16" ht="12.75" customHeight="1">
      <c r="J62" s="206"/>
      <c r="K62" s="206"/>
      <c r="L62" s="206"/>
      <c r="M62" s="206"/>
      <c r="N62" s="206"/>
      <c r="O62" s="206"/>
      <c r="P62" s="206"/>
    </row>
    <row r="63" spans="2:16" ht="12.75" customHeight="1">
      <c r="J63" s="206"/>
      <c r="K63" s="1071"/>
      <c r="L63" s="1075"/>
      <c r="M63" s="1075"/>
      <c r="N63" s="1075"/>
      <c r="O63" s="206"/>
      <c r="P63" s="206"/>
    </row>
    <row r="64" spans="2:16" ht="12.75" customHeight="1">
      <c r="J64" s="206"/>
      <c r="K64" s="1072"/>
      <c r="L64" s="323"/>
      <c r="M64" s="350"/>
      <c r="N64" s="1076"/>
      <c r="O64" s="206"/>
      <c r="P64" s="206"/>
    </row>
    <row r="65" spans="1:16" ht="12.75" customHeight="1">
      <c r="J65" s="206"/>
      <c r="K65" s="1072"/>
      <c r="L65" s="351"/>
      <c r="M65" s="352"/>
      <c r="N65" s="1077"/>
      <c r="O65" s="206"/>
      <c r="P65" s="206"/>
    </row>
    <row r="66" spans="1:16" ht="12.75" customHeight="1">
      <c r="J66" s="206"/>
      <c r="K66" s="353"/>
      <c r="L66" s="354"/>
      <c r="M66" s="354"/>
      <c r="N66" s="355"/>
      <c r="O66" s="206"/>
      <c r="P66" s="206"/>
    </row>
    <row r="67" spans="1:16" ht="12.75" customHeight="1">
      <c r="J67" s="206"/>
      <c r="K67" s="206"/>
      <c r="L67" s="354"/>
      <c r="M67" s="354"/>
      <c r="N67" s="355"/>
      <c r="O67" s="206"/>
      <c r="P67" s="206"/>
    </row>
    <row r="68" spans="1:16" ht="12.75" customHeight="1">
      <c r="J68" s="206"/>
      <c r="K68" s="353"/>
      <c r="L68" s="354"/>
      <c r="M68" s="354"/>
      <c r="N68" s="355"/>
      <c r="O68" s="206"/>
      <c r="P68" s="206"/>
    </row>
    <row r="69" spans="1:16" ht="12.75" customHeight="1">
      <c r="J69" s="206"/>
      <c r="K69" s="206"/>
      <c r="L69" s="354"/>
      <c r="M69" s="354"/>
      <c r="N69" s="355"/>
      <c r="O69" s="206"/>
      <c r="P69" s="206"/>
    </row>
    <row r="70" spans="1:16" ht="12.75" customHeight="1">
      <c r="J70" s="206"/>
      <c r="K70" s="353"/>
      <c r="L70" s="354"/>
      <c r="M70" s="354"/>
      <c r="N70" s="355"/>
      <c r="O70" s="206"/>
      <c r="P70" s="206"/>
    </row>
    <row r="71" spans="1:16" ht="12.75" customHeight="1">
      <c r="J71" s="206"/>
      <c r="K71" s="206"/>
      <c r="L71" s="206"/>
      <c r="M71" s="206"/>
      <c r="N71" s="206"/>
      <c r="O71" s="206"/>
      <c r="P71" s="206"/>
    </row>
    <row r="72" spans="1:16" ht="12.75" customHeight="1">
      <c r="J72" s="206"/>
      <c r="K72" s="206"/>
      <c r="L72" s="206"/>
      <c r="M72" s="206"/>
      <c r="N72" s="206"/>
      <c r="O72" s="206"/>
      <c r="P72" s="206"/>
    </row>
    <row r="73" spans="1:16" ht="12.75" customHeight="1">
      <c r="J73" s="206"/>
      <c r="K73" s="206"/>
      <c r="L73" s="206"/>
      <c r="M73" s="206"/>
      <c r="N73" s="206"/>
      <c r="O73" s="206"/>
      <c r="P73" s="206"/>
    </row>
    <row r="74" spans="1:16" ht="12.75" customHeight="1"/>
    <row r="75" spans="1:16" ht="12.75" customHeight="1"/>
    <row r="76" spans="1:16" ht="12.75" customHeight="1"/>
    <row r="77" spans="1:16" ht="12.75" customHeight="1">
      <c r="A77" s="49"/>
    </row>
    <row r="78" spans="1:16" ht="12.75" customHeight="1">
      <c r="A78" s="52"/>
    </row>
    <row r="79" spans="1:16" ht="12.75" customHeight="1"/>
    <row r="80" spans="1:16" ht="12.75" customHeight="1"/>
    <row r="81" spans="4:4" ht="12.75" customHeight="1"/>
    <row r="82" spans="4:4" ht="12.75" customHeight="1"/>
    <row r="83" spans="4:4" ht="12.75" customHeight="1"/>
    <row r="84" spans="4:4" ht="12.75" customHeight="1"/>
    <row r="85" spans="4:4" ht="12.75" customHeight="1"/>
    <row r="86" spans="4:4" ht="12.75" customHeight="1"/>
    <row r="87" spans="4:4" ht="12.75" customHeight="1"/>
    <row r="88" spans="4:4" ht="12.75" customHeight="1"/>
    <row r="89" spans="4:4" ht="12.75" customHeight="1">
      <c r="D89" s="14" t="s">
        <v>903</v>
      </c>
    </row>
    <row r="90" spans="4:4" ht="12.75" customHeight="1"/>
    <row r="91" spans="4:4" ht="12.75" customHeight="1"/>
    <row r="92" spans="4:4" ht="12.75" customHeight="1"/>
    <row r="93" spans="4:4" ht="12.75" customHeight="1"/>
    <row r="94" spans="4:4" ht="12.75" customHeight="1"/>
    <row r="95" spans="4:4" ht="12.75" customHeight="1"/>
    <row r="96" spans="4:4" ht="12.75" customHeight="1"/>
  </sheetData>
  <mergeCells count="18">
    <mergeCell ref="L63:N63"/>
    <mergeCell ref="N64:N65"/>
    <mergeCell ref="H29:J29"/>
    <mergeCell ref="H30:I30"/>
    <mergeCell ref="E29:G29"/>
    <mergeCell ref="E30:F30"/>
    <mergeCell ref="E4:G4"/>
    <mergeCell ref="A15:C15"/>
    <mergeCell ref="A19:C19"/>
    <mergeCell ref="A20:C20"/>
    <mergeCell ref="K63:K65"/>
    <mergeCell ref="A9:C9"/>
    <mergeCell ref="A10:C10"/>
    <mergeCell ref="A11:C11"/>
    <mergeCell ref="A5:C5"/>
    <mergeCell ref="A6:C6"/>
    <mergeCell ref="A7:C7"/>
    <mergeCell ref="A8:C8"/>
  </mergeCells>
  <hyperlinks>
    <hyperlink ref="A48" location="'2 Sadržaj'!A1" display="Sadržaj / Contents"/>
  </hyperlinks>
  <pageMargins left="0.7" right="0.7" top="0.75" bottom="0.75" header="0.3" footer="0.3"/>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41"/>
  <sheetViews>
    <sheetView showGridLines="0" zoomScaleNormal="100" workbookViewId="0"/>
  </sheetViews>
  <sheetFormatPr defaultRowHeight="15"/>
  <cols>
    <col min="1" max="1" width="17.7109375" customWidth="1"/>
    <col min="2" max="2" width="31.85546875" customWidth="1"/>
    <col min="3" max="3" width="10.5703125" bestFit="1" customWidth="1"/>
    <col min="4" max="4" width="8.42578125" customWidth="1"/>
    <col min="5" max="5" width="8" customWidth="1"/>
    <col min="6" max="6" width="8.28515625" bestFit="1" customWidth="1"/>
    <col min="7" max="7" width="9" customWidth="1"/>
    <col min="8" max="8" width="8.85546875" customWidth="1"/>
  </cols>
  <sheetData>
    <row r="1" spans="1:10" ht="12.75" customHeight="1">
      <c r="A1" s="158" t="s">
        <v>1080</v>
      </c>
      <c r="H1" s="142" t="str">
        <f>Naslovnica!A20</f>
        <v>Lipanj 2019.</v>
      </c>
    </row>
    <row r="2" spans="1:10" ht="12.75" customHeight="1">
      <c r="A2" s="598" t="s">
        <v>1081</v>
      </c>
      <c r="G2" s="589"/>
      <c r="H2" s="600" t="str">
        <f>Naslovnica!A24</f>
        <v>June 2019</v>
      </c>
    </row>
    <row r="3" spans="1:10" ht="12.75" customHeight="1"/>
    <row r="4" spans="1:10" ht="57" customHeight="1">
      <c r="A4" s="1036" t="s">
        <v>883</v>
      </c>
      <c r="B4" s="1032" t="s">
        <v>884</v>
      </c>
      <c r="C4" s="866" t="s">
        <v>1028</v>
      </c>
      <c r="D4" s="1078" t="s">
        <v>1029</v>
      </c>
      <c r="E4" s="1078"/>
      <c r="F4" s="1078"/>
      <c r="G4" s="1078"/>
      <c r="H4" s="820"/>
    </row>
    <row r="5" spans="1:10" ht="33.75" customHeight="1">
      <c r="A5" s="1036"/>
      <c r="B5" s="1032"/>
      <c r="C5" s="805" t="str">
        <f>Naslovnica!A20</f>
        <v>Lipanj 2019.</v>
      </c>
      <c r="D5" s="959" t="s">
        <v>1027</v>
      </c>
      <c r="E5" s="960" t="s">
        <v>71</v>
      </c>
      <c r="F5" s="960" t="s">
        <v>72</v>
      </c>
      <c r="G5" s="961" t="s">
        <v>54</v>
      </c>
      <c r="H5" s="958" t="s">
        <v>73</v>
      </c>
    </row>
    <row r="6" spans="1:10" ht="44.25" customHeight="1">
      <c r="A6" s="1036"/>
      <c r="B6" s="1032"/>
      <c r="C6" s="807" t="str">
        <f>Naslovnica!A24</f>
        <v>June 2019</v>
      </c>
      <c r="D6" s="962" t="s">
        <v>555</v>
      </c>
      <c r="E6" s="962" t="s">
        <v>56</v>
      </c>
      <c r="F6" s="962" t="s">
        <v>1323</v>
      </c>
      <c r="G6" s="963" t="s">
        <v>58</v>
      </c>
      <c r="H6" s="807" t="s">
        <v>1322</v>
      </c>
    </row>
    <row r="7" spans="1:10" ht="12.75" customHeight="1">
      <c r="A7" s="81" t="s">
        <v>516</v>
      </c>
      <c r="B7" s="81" t="s">
        <v>397</v>
      </c>
      <c r="C7" s="416">
        <v>157.7236</v>
      </c>
      <c r="D7" s="964">
        <v>1.2750268239137734E-2</v>
      </c>
      <c r="E7" s="417">
        <v>5.4708229906702176E-2</v>
      </c>
      <c r="F7" s="417">
        <v>4.1145154316607362E-2</v>
      </c>
      <c r="G7" s="966">
        <v>6.258125226857425E-2</v>
      </c>
      <c r="H7" s="418" t="s">
        <v>139</v>
      </c>
      <c r="I7" s="54"/>
      <c r="J7" s="78"/>
    </row>
    <row r="8" spans="1:10" ht="12.75" customHeight="1">
      <c r="A8" s="81" t="s">
        <v>516</v>
      </c>
      <c r="B8" s="81" t="s">
        <v>398</v>
      </c>
      <c r="C8" s="416">
        <v>258.69150000000002</v>
      </c>
      <c r="D8" s="965">
        <v>1.2991147490013769E-2</v>
      </c>
      <c r="E8" s="417">
        <v>5.7853007169673877E-2</v>
      </c>
      <c r="F8" s="417">
        <v>4.3524930859663739E-2</v>
      </c>
      <c r="G8" s="967">
        <v>6.7501692856164253E-2</v>
      </c>
      <c r="H8" s="418" t="s">
        <v>66</v>
      </c>
      <c r="I8" s="54"/>
      <c r="J8" s="78"/>
    </row>
    <row r="9" spans="1:10" ht="12.75" customHeight="1">
      <c r="A9" s="81" t="s">
        <v>516</v>
      </c>
      <c r="B9" s="81" t="s">
        <v>399</v>
      </c>
      <c r="C9" s="416">
        <v>253.51300000000001</v>
      </c>
      <c r="D9" s="965">
        <v>1.3875585648097275E-2</v>
      </c>
      <c r="E9" s="417">
        <v>5.7331099497053235E-2</v>
      </c>
      <c r="F9" s="417">
        <v>4.5916472896681146E-2</v>
      </c>
      <c r="G9" s="967">
        <v>6.7194670868612638E-2</v>
      </c>
      <c r="H9" s="418" t="s">
        <v>230</v>
      </c>
      <c r="I9" s="54"/>
      <c r="J9" s="78"/>
    </row>
    <row r="10" spans="1:10" ht="12.75" customHeight="1">
      <c r="A10" s="81" t="s">
        <v>516</v>
      </c>
      <c r="B10" s="81" t="s">
        <v>400</v>
      </c>
      <c r="C10" s="416">
        <v>108.9131</v>
      </c>
      <c r="D10" s="965">
        <v>8.2781809479637158E-3</v>
      </c>
      <c r="E10" s="417">
        <v>3.187924391013406E-2</v>
      </c>
      <c r="F10" s="417">
        <v>4.0051986795124804E-2</v>
      </c>
      <c r="G10" s="967">
        <v>3.476130397248145E-2</v>
      </c>
      <c r="H10" s="418" t="s">
        <v>370</v>
      </c>
      <c r="I10" s="54"/>
      <c r="J10" s="78"/>
    </row>
    <row r="11" spans="1:10" ht="12.75" customHeight="1">
      <c r="A11" s="81" t="s">
        <v>516</v>
      </c>
      <c r="B11" s="419" t="s">
        <v>401</v>
      </c>
      <c r="C11" s="416">
        <v>274.27820000000003</v>
      </c>
      <c r="D11" s="965">
        <v>1.2801529034597638E-2</v>
      </c>
      <c r="E11" s="417">
        <v>5.4618426951776058E-2</v>
      </c>
      <c r="F11" s="417">
        <v>4.2876545237747719E-2</v>
      </c>
      <c r="G11" s="967">
        <v>6.8074488098843089E-2</v>
      </c>
      <c r="H11" s="418" t="s">
        <v>430</v>
      </c>
      <c r="I11" s="54"/>
      <c r="J11" s="78"/>
    </row>
    <row r="12" spans="1:10" ht="12.75" customHeight="1">
      <c r="A12" s="81" t="s">
        <v>516</v>
      </c>
      <c r="B12" s="419" t="s">
        <v>402</v>
      </c>
      <c r="C12" s="416">
        <v>136.75960000000001</v>
      </c>
      <c r="D12" s="965">
        <v>1.3830870039342059E-2</v>
      </c>
      <c r="E12" s="417">
        <v>5.9687811152479779E-2</v>
      </c>
      <c r="F12" s="417">
        <v>4.8053018947161866E-2</v>
      </c>
      <c r="G12" s="967">
        <v>4.750526977309466E-2</v>
      </c>
      <c r="H12" s="418" t="s">
        <v>138</v>
      </c>
      <c r="I12" s="54"/>
      <c r="J12" s="78"/>
    </row>
    <row r="13" spans="1:10" ht="12.75" customHeight="1">
      <c r="A13" s="81" t="s">
        <v>516</v>
      </c>
      <c r="B13" s="419" t="s">
        <v>403</v>
      </c>
      <c r="C13" s="416">
        <v>201.56729999999999</v>
      </c>
      <c r="D13" s="965">
        <v>1.4390987364858034E-2</v>
      </c>
      <c r="E13" s="417">
        <v>5.7986654398468972E-2</v>
      </c>
      <c r="F13" s="417">
        <v>4.5648726420453214E-2</v>
      </c>
      <c r="G13" s="967">
        <v>6.7515501441107073E-2</v>
      </c>
      <c r="H13" s="418" t="s">
        <v>431</v>
      </c>
      <c r="I13" s="54"/>
      <c r="J13" s="78"/>
    </row>
    <row r="14" spans="1:10" ht="12.75" customHeight="1">
      <c r="A14" s="419" t="s">
        <v>229</v>
      </c>
      <c r="B14" s="419" t="s">
        <v>404</v>
      </c>
      <c r="C14" s="416">
        <v>152.14789999999999</v>
      </c>
      <c r="D14" s="965">
        <v>1.8875745667960499E-2</v>
      </c>
      <c r="E14" s="417">
        <v>7.3737080044093309E-2</v>
      </c>
      <c r="F14" s="417">
        <v>6.5224270785637417E-2</v>
      </c>
      <c r="G14" s="967">
        <v>3.0916356037806958E-2</v>
      </c>
      <c r="H14" s="418" t="s">
        <v>432</v>
      </c>
      <c r="I14" s="54"/>
      <c r="J14" s="78"/>
    </row>
    <row r="15" spans="1:10" ht="12.75" customHeight="1">
      <c r="A15" s="419" t="s">
        <v>229</v>
      </c>
      <c r="B15" s="419" t="s">
        <v>405</v>
      </c>
      <c r="C15" s="416">
        <v>179.83930000000001</v>
      </c>
      <c r="D15" s="965">
        <v>1.9527219623254228E-2</v>
      </c>
      <c r="E15" s="417">
        <v>7.9942087399745856E-2</v>
      </c>
      <c r="F15" s="417">
        <v>7.3427143176900786E-2</v>
      </c>
      <c r="G15" s="967">
        <v>5.4399431932401265E-2</v>
      </c>
      <c r="H15" s="418" t="s">
        <v>433</v>
      </c>
      <c r="I15" s="54"/>
      <c r="J15" s="78"/>
    </row>
    <row r="16" spans="1:10" ht="12.75" customHeight="1">
      <c r="A16" s="419" t="s">
        <v>229</v>
      </c>
      <c r="B16" s="419" t="s">
        <v>406</v>
      </c>
      <c r="C16" s="416">
        <v>167.2115</v>
      </c>
      <c r="D16" s="965">
        <v>1.9843496505202566E-2</v>
      </c>
      <c r="E16" s="417">
        <v>8.0574138314316882E-2</v>
      </c>
      <c r="F16" s="417">
        <v>7.4489379544337403E-2</v>
      </c>
      <c r="G16" s="967">
        <v>3.9866361765741765E-2</v>
      </c>
      <c r="H16" s="418" t="s">
        <v>434</v>
      </c>
      <c r="I16" s="54"/>
      <c r="J16" s="78"/>
    </row>
    <row r="17" spans="1:10" s="274" customFormat="1" ht="12.75" customHeight="1">
      <c r="A17" s="419" t="s">
        <v>229</v>
      </c>
      <c r="B17" s="419" t="s">
        <v>1022</v>
      </c>
      <c r="C17" s="416">
        <v>103.8982</v>
      </c>
      <c r="D17" s="965">
        <v>1.6004052352007022E-2</v>
      </c>
      <c r="E17" s="417">
        <v>3.8982000000000072E-2</v>
      </c>
      <c r="F17" s="417" t="s">
        <v>202</v>
      </c>
      <c r="G17" s="967" t="s">
        <v>202</v>
      </c>
      <c r="H17" s="418" t="s">
        <v>1023</v>
      </c>
      <c r="I17" s="54"/>
      <c r="J17" s="78"/>
    </row>
    <row r="18" spans="1:10" ht="12.75" customHeight="1">
      <c r="A18" s="81" t="s">
        <v>212</v>
      </c>
      <c r="B18" s="81" t="s">
        <v>407</v>
      </c>
      <c r="C18" s="416">
        <v>212.2921</v>
      </c>
      <c r="D18" s="965">
        <v>2.1532374831161872E-2</v>
      </c>
      <c r="E18" s="417">
        <v>7.7116933182271002E-2</v>
      </c>
      <c r="F18" s="417">
        <v>7.1900272706020327E-2</v>
      </c>
      <c r="G18" s="967">
        <v>7.4297026786299014E-2</v>
      </c>
      <c r="H18" s="418" t="s">
        <v>67</v>
      </c>
      <c r="I18" s="54"/>
      <c r="J18" s="78"/>
    </row>
    <row r="19" spans="1:10" ht="12.75" customHeight="1">
      <c r="A19" s="81" t="s">
        <v>212</v>
      </c>
      <c r="B19" s="81" t="s">
        <v>408</v>
      </c>
      <c r="C19" s="416">
        <v>131.96039999999999</v>
      </c>
      <c r="D19" s="965">
        <v>3.0922100618504526E-2</v>
      </c>
      <c r="E19" s="417">
        <v>9.6195061654555047E-2</v>
      </c>
      <c r="F19" s="417">
        <v>9.4686439981981951E-2</v>
      </c>
      <c r="G19" s="967">
        <v>8.2360925090974257E-2</v>
      </c>
      <c r="H19" s="418" t="s">
        <v>231</v>
      </c>
      <c r="I19" s="54"/>
      <c r="J19" s="78"/>
    </row>
    <row r="20" spans="1:10" ht="12.75" customHeight="1">
      <c r="A20" s="81" t="s">
        <v>212</v>
      </c>
      <c r="B20" s="81" t="s">
        <v>428</v>
      </c>
      <c r="C20" s="416">
        <v>109.717</v>
      </c>
      <c r="D20" s="965">
        <v>2.1235997412400873E-2</v>
      </c>
      <c r="E20" s="417">
        <v>7.3818737729337822E-2</v>
      </c>
      <c r="F20" s="417">
        <v>6.6634390664069093E-2</v>
      </c>
      <c r="G20" s="967">
        <v>4.9325818906141405E-2</v>
      </c>
      <c r="H20" s="418" t="s">
        <v>429</v>
      </c>
      <c r="I20" s="54"/>
      <c r="J20" s="78"/>
    </row>
    <row r="21" spans="1:10" s="274" customFormat="1" ht="12.75" customHeight="1">
      <c r="A21" s="81" t="s">
        <v>212</v>
      </c>
      <c r="B21" s="81" t="s">
        <v>511</v>
      </c>
      <c r="C21" s="416">
        <v>104.491</v>
      </c>
      <c r="D21" s="965">
        <v>2.1628116845214474E-2</v>
      </c>
      <c r="E21" s="417">
        <v>4.8426422220126372E-2</v>
      </c>
      <c r="F21" s="417" t="s">
        <v>202</v>
      </c>
      <c r="G21" s="967" t="s">
        <v>202</v>
      </c>
      <c r="H21" s="418" t="s">
        <v>515</v>
      </c>
      <c r="I21" s="54"/>
      <c r="J21" s="78"/>
    </row>
    <row r="22" spans="1:10" s="274" customFormat="1" ht="12.75" customHeight="1">
      <c r="A22" s="81" t="s">
        <v>212</v>
      </c>
      <c r="B22" s="81" t="s">
        <v>508</v>
      </c>
      <c r="C22" s="416">
        <v>105.51779999999999</v>
      </c>
      <c r="D22" s="965">
        <v>2.1929522970165576E-2</v>
      </c>
      <c r="E22" s="417">
        <v>5.9314623605178189E-2</v>
      </c>
      <c r="F22" s="417" t="s">
        <v>202</v>
      </c>
      <c r="G22" s="967" t="s">
        <v>202</v>
      </c>
      <c r="H22" s="418" t="s">
        <v>509</v>
      </c>
      <c r="I22" s="54"/>
      <c r="J22" s="78"/>
    </row>
    <row r="23" spans="1:10" ht="12.75" customHeight="1">
      <c r="A23" s="419" t="s">
        <v>211</v>
      </c>
      <c r="B23" s="81" t="s">
        <v>409</v>
      </c>
      <c r="C23" s="416">
        <v>269.89019999999999</v>
      </c>
      <c r="D23" s="965">
        <v>1.5335164940584385E-2</v>
      </c>
      <c r="E23" s="417">
        <v>5.1595510276124905E-2</v>
      </c>
      <c r="F23" s="417">
        <v>2.5295205706607541E-2</v>
      </c>
      <c r="G23" s="967">
        <v>7.157733930975807E-2</v>
      </c>
      <c r="H23" s="418" t="s">
        <v>435</v>
      </c>
      <c r="I23" s="54"/>
      <c r="J23" s="78"/>
    </row>
    <row r="24" spans="1:10" ht="12.75" customHeight="1">
      <c r="A24" s="419" t="s">
        <v>211</v>
      </c>
      <c r="B24" s="81" t="s">
        <v>410</v>
      </c>
      <c r="C24" s="416">
        <v>281.36360000000002</v>
      </c>
      <c r="D24" s="965">
        <v>1.434360702403052E-2</v>
      </c>
      <c r="E24" s="417">
        <v>4.9015572477190253E-2</v>
      </c>
      <c r="F24" s="417">
        <v>2.6160259994230391E-2</v>
      </c>
      <c r="G24" s="967">
        <v>7.1371913742358739E-2</v>
      </c>
      <c r="H24" s="418" t="s">
        <v>436</v>
      </c>
      <c r="I24" s="54"/>
      <c r="J24" s="78"/>
    </row>
    <row r="25" spans="1:10" ht="12.75" customHeight="1">
      <c r="A25" s="419" t="s">
        <v>211</v>
      </c>
      <c r="B25" s="419" t="s">
        <v>411</v>
      </c>
      <c r="C25" s="416">
        <v>247.18729999999999</v>
      </c>
      <c r="D25" s="965">
        <v>1.5556228428078887E-2</v>
      </c>
      <c r="E25" s="417">
        <v>5.1859508264457461E-2</v>
      </c>
      <c r="F25" s="417">
        <v>2.5661102003336815E-2</v>
      </c>
      <c r="G25" s="967">
        <v>6.8195632892401381E-2</v>
      </c>
      <c r="H25" s="418" t="s">
        <v>68</v>
      </c>
      <c r="I25" s="54"/>
      <c r="J25" s="78"/>
    </row>
    <row r="26" spans="1:10" ht="12.75" customHeight="1">
      <c r="A26" s="419" t="s">
        <v>211</v>
      </c>
      <c r="B26" s="419" t="s">
        <v>412</v>
      </c>
      <c r="C26" s="416">
        <v>128.09350000000001</v>
      </c>
      <c r="D26" s="965">
        <v>1.5352335627041649E-2</v>
      </c>
      <c r="E26" s="417">
        <v>5.831172125248997E-2</v>
      </c>
      <c r="F26" s="417">
        <v>4.0282327946763521E-2</v>
      </c>
      <c r="G26" s="967">
        <v>7.0200147628744825E-2</v>
      </c>
      <c r="H26" s="418">
        <v>42314</v>
      </c>
      <c r="I26" s="54"/>
      <c r="J26" s="78"/>
    </row>
    <row r="27" spans="1:10" ht="12.75" customHeight="1">
      <c r="A27" s="419" t="s">
        <v>211</v>
      </c>
      <c r="B27" s="419" t="s">
        <v>413</v>
      </c>
      <c r="C27" s="416">
        <v>188.39570000000001</v>
      </c>
      <c r="D27" s="965">
        <v>7.1205690895667813E-3</v>
      </c>
      <c r="E27" s="417">
        <v>2.717439900202611E-2</v>
      </c>
      <c r="F27" s="417">
        <v>3.4177491743957289E-2</v>
      </c>
      <c r="G27" s="967">
        <v>5.5969972710173899E-2</v>
      </c>
      <c r="H27" s="418" t="s">
        <v>70</v>
      </c>
      <c r="I27" s="54"/>
      <c r="J27" s="78"/>
    </row>
    <row r="28" spans="1:10" ht="12.75" customHeight="1">
      <c r="A28" s="419" t="s">
        <v>211</v>
      </c>
      <c r="B28" s="81" t="s">
        <v>414</v>
      </c>
      <c r="C28" s="416">
        <v>241.12780000000001</v>
      </c>
      <c r="D28" s="965">
        <v>1.3039861526568778E-2</v>
      </c>
      <c r="E28" s="417">
        <v>5.3087667411153068E-2</v>
      </c>
      <c r="F28" s="417">
        <v>4.3432240978662079E-2</v>
      </c>
      <c r="G28" s="967">
        <v>7.2744338986160617E-2</v>
      </c>
      <c r="H28" s="418" t="s">
        <v>69</v>
      </c>
      <c r="I28" s="54"/>
      <c r="J28" s="78"/>
    </row>
    <row r="29" spans="1:10" ht="12.75" customHeight="1">
      <c r="A29" s="35" t="s">
        <v>882</v>
      </c>
    </row>
    <row r="30" spans="1:10" ht="12.75" customHeight="1">
      <c r="A30" s="35"/>
    </row>
    <row r="31" spans="1:10" ht="12.75" customHeight="1">
      <c r="A31" s="35"/>
      <c r="C31" s="280"/>
    </row>
    <row r="32" spans="1:10" ht="12.75" customHeight="1"/>
    <row r="33" spans="1:8" ht="12.75" customHeight="1">
      <c r="A33" s="688" t="s">
        <v>125</v>
      </c>
    </row>
    <row r="34" spans="1:8" ht="12.75" customHeight="1"/>
    <row r="35" spans="1:8" ht="12.75" customHeight="1"/>
    <row r="36" spans="1:8" ht="12.75" customHeight="1"/>
    <row r="37" spans="1:8" ht="12.75" customHeight="1"/>
    <row r="38" spans="1:8" ht="12.75" customHeight="1"/>
    <row r="39" spans="1:8">
      <c r="H39" s="25" t="s">
        <v>1274</v>
      </c>
    </row>
    <row r="41" spans="1:8" ht="12.75" customHeight="1"/>
  </sheetData>
  <mergeCells count="3">
    <mergeCell ref="B4:B6"/>
    <mergeCell ref="D4:G4"/>
    <mergeCell ref="A4:A6"/>
  </mergeCells>
  <hyperlinks>
    <hyperlink ref="A33" location="'2 Sadržaj'!A1" display="Sadržaj / Contents"/>
  </hyperlinks>
  <pageMargins left="0.7" right="0.7" top="0.75" bottom="0.75" header="0.3" footer="0.3"/>
  <pageSetup paperSize="9" scale="7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6"/>
  <sheetViews>
    <sheetView showGridLines="0" zoomScaleNormal="100" workbookViewId="0"/>
  </sheetViews>
  <sheetFormatPr defaultColWidth="9.140625" defaultRowHeight="12.75"/>
  <cols>
    <col min="1" max="1" width="10.7109375" style="59" customWidth="1"/>
    <col min="2" max="2" width="11.140625" style="59" customWidth="1"/>
    <col min="3" max="3" width="10.7109375" style="59" customWidth="1"/>
    <col min="4" max="4" width="9" style="59" customWidth="1"/>
    <col min="5" max="9" width="11.42578125" style="59" customWidth="1"/>
    <col min="10" max="16384" width="9.140625" style="59"/>
  </cols>
  <sheetData>
    <row r="1" spans="1:9" ht="15">
      <c r="A1" s="669" t="s">
        <v>128</v>
      </c>
      <c r="B1" s="668"/>
      <c r="C1" s="668"/>
      <c r="D1" s="668"/>
      <c r="E1" s="668"/>
      <c r="F1" s="622"/>
      <c r="G1" s="622"/>
      <c r="H1" s="622"/>
      <c r="I1" s="622"/>
    </row>
    <row r="2" spans="1:9">
      <c r="A2" s="670" t="s">
        <v>129</v>
      </c>
      <c r="B2" s="668"/>
      <c r="C2" s="668"/>
      <c r="D2" s="668"/>
      <c r="E2" s="668"/>
      <c r="G2" s="622"/>
      <c r="H2" s="622"/>
      <c r="I2" s="622"/>
    </row>
    <row r="4" spans="1:9">
      <c r="A4" s="60" t="s">
        <v>130</v>
      </c>
      <c r="I4" s="61"/>
    </row>
    <row r="5" spans="1:9">
      <c r="A5" s="621" t="s">
        <v>131</v>
      </c>
      <c r="I5" s="62"/>
    </row>
    <row r="7" spans="1:9" ht="26.25" customHeight="1">
      <c r="A7" s="1079" t="s">
        <v>1082</v>
      </c>
      <c r="B7" s="1079"/>
      <c r="C7" s="1079"/>
      <c r="D7" s="60"/>
      <c r="E7" s="1079" t="s">
        <v>1084</v>
      </c>
      <c r="F7" s="1079"/>
      <c r="G7" s="1079"/>
      <c r="I7" s="60"/>
    </row>
    <row r="8" spans="1:9" ht="27.75" customHeight="1">
      <c r="A8" s="1080" t="s">
        <v>1083</v>
      </c>
      <c r="B8" s="1080"/>
      <c r="C8" s="1080"/>
      <c r="E8" s="1080" t="s">
        <v>1085</v>
      </c>
      <c r="F8" s="1080"/>
      <c r="G8" s="1080"/>
      <c r="H8" s="623"/>
    </row>
    <row r="9" spans="1:9">
      <c r="B9" s="622"/>
    </row>
    <row r="10" spans="1:9" ht="26.25" customHeight="1">
      <c r="A10" s="143" t="s">
        <v>878</v>
      </c>
      <c r="B10" s="143" t="s">
        <v>879</v>
      </c>
      <c r="C10" s="143" t="s">
        <v>880</v>
      </c>
      <c r="E10" s="143" t="s">
        <v>881</v>
      </c>
      <c r="F10" s="143" t="s">
        <v>879</v>
      </c>
      <c r="G10" s="143" t="s">
        <v>880</v>
      </c>
    </row>
    <row r="11" spans="1:9">
      <c r="A11" s="82" t="s">
        <v>210</v>
      </c>
      <c r="B11" s="83">
        <v>96</v>
      </c>
      <c r="C11" s="83">
        <v>95</v>
      </c>
      <c r="E11" s="84" t="s">
        <v>502</v>
      </c>
      <c r="F11" s="83">
        <v>290</v>
      </c>
      <c r="G11" s="83">
        <v>287</v>
      </c>
    </row>
    <row r="12" spans="1:9">
      <c r="A12" s="82" t="s">
        <v>232</v>
      </c>
      <c r="B12" s="83">
        <v>137</v>
      </c>
      <c r="C12" s="83">
        <v>135</v>
      </c>
      <c r="E12" s="84" t="s">
        <v>510</v>
      </c>
      <c r="F12" s="83">
        <v>318</v>
      </c>
      <c r="G12" s="83">
        <v>315</v>
      </c>
    </row>
    <row r="13" spans="1:9">
      <c r="A13" s="82" t="s">
        <v>371</v>
      </c>
      <c r="B13" s="185">
        <v>191</v>
      </c>
      <c r="C13" s="83">
        <v>189</v>
      </c>
      <c r="E13" s="84" t="s">
        <v>535</v>
      </c>
      <c r="F13" s="83">
        <v>347</v>
      </c>
      <c r="G13" s="83">
        <v>343</v>
      </c>
    </row>
    <row r="14" spans="1:9">
      <c r="A14" s="82" t="s">
        <v>480</v>
      </c>
      <c r="B14" s="83">
        <v>251</v>
      </c>
      <c r="C14" s="83">
        <v>249</v>
      </c>
      <c r="E14" s="84" t="s">
        <v>1305</v>
      </c>
      <c r="F14" s="83">
        <v>353</v>
      </c>
      <c r="G14" s="83">
        <v>348</v>
      </c>
    </row>
    <row r="15" spans="1:9">
      <c r="A15" s="82" t="s">
        <v>534</v>
      </c>
      <c r="B15" s="83">
        <v>347</v>
      </c>
      <c r="C15" s="83">
        <v>343</v>
      </c>
      <c r="E15" s="84" t="s">
        <v>1426</v>
      </c>
      <c r="F15" s="83">
        <v>396</v>
      </c>
      <c r="G15" s="83">
        <v>391</v>
      </c>
    </row>
    <row r="16" spans="1:9" ht="15">
      <c r="A16" s="35" t="s">
        <v>882</v>
      </c>
      <c r="E16" s="35" t="s">
        <v>877</v>
      </c>
      <c r="F16"/>
      <c r="G16"/>
    </row>
    <row r="17" spans="1:9">
      <c r="A17" s="35"/>
    </row>
    <row r="21" spans="1:9">
      <c r="A21" s="60" t="s">
        <v>132</v>
      </c>
    </row>
    <row r="22" spans="1:9">
      <c r="A22" s="621" t="s">
        <v>133</v>
      </c>
    </row>
    <row r="23" spans="1:9">
      <c r="E23" s="35"/>
    </row>
    <row r="24" spans="1:9" ht="29.25" customHeight="1">
      <c r="A24" s="1079" t="s">
        <v>1086</v>
      </c>
      <c r="B24" s="1079"/>
      <c r="C24" s="1079"/>
      <c r="E24" s="1079" t="s">
        <v>1088</v>
      </c>
      <c r="F24" s="1079"/>
      <c r="G24" s="1079"/>
    </row>
    <row r="25" spans="1:9" ht="27" customHeight="1">
      <c r="A25" s="1080" t="s">
        <v>1087</v>
      </c>
      <c r="B25" s="1080"/>
      <c r="C25" s="1080"/>
      <c r="E25" s="1080" t="s">
        <v>1089</v>
      </c>
      <c r="F25" s="1080"/>
      <c r="G25" s="1080"/>
      <c r="H25" s="1081"/>
      <c r="I25" s="1081"/>
    </row>
    <row r="26" spans="1:9">
      <c r="H26" s="76"/>
      <c r="I26" s="77"/>
    </row>
    <row r="27" spans="1:9" ht="25.5" customHeight="1">
      <c r="A27" s="143" t="s">
        <v>878</v>
      </c>
      <c r="B27" s="143" t="s">
        <v>879</v>
      </c>
      <c r="C27" s="143" t="s">
        <v>880</v>
      </c>
      <c r="E27" s="143" t="s">
        <v>881</v>
      </c>
      <c r="F27" s="143" t="s">
        <v>879</v>
      </c>
      <c r="G27" s="143" t="s">
        <v>880</v>
      </c>
    </row>
    <row r="28" spans="1:9">
      <c r="A28" s="82" t="s">
        <v>210</v>
      </c>
      <c r="B28" s="83">
        <v>14706</v>
      </c>
      <c r="C28" s="83">
        <v>15335</v>
      </c>
      <c r="E28" s="84" t="s">
        <v>502</v>
      </c>
      <c r="F28" s="83">
        <v>10609</v>
      </c>
      <c r="G28" s="83">
        <v>10932</v>
      </c>
    </row>
    <row r="29" spans="1:9">
      <c r="A29" s="82" t="s">
        <v>232</v>
      </c>
      <c r="B29" s="83">
        <v>14285</v>
      </c>
      <c r="C29" s="83">
        <v>14904</v>
      </c>
      <c r="E29" s="84" t="s">
        <v>510</v>
      </c>
      <c r="F29" s="83">
        <v>10338</v>
      </c>
      <c r="G29" s="83">
        <v>10646</v>
      </c>
    </row>
    <row r="30" spans="1:9">
      <c r="A30" s="82" t="s">
        <v>371</v>
      </c>
      <c r="B30" s="83">
        <v>13006</v>
      </c>
      <c r="C30" s="83">
        <v>13515</v>
      </c>
      <c r="E30" s="84" t="s">
        <v>535</v>
      </c>
      <c r="F30" s="83">
        <v>10024</v>
      </c>
      <c r="G30" s="83">
        <v>10317</v>
      </c>
    </row>
    <row r="31" spans="1:9">
      <c r="A31" s="82" t="s">
        <v>480</v>
      </c>
      <c r="B31" s="83">
        <v>11521</v>
      </c>
      <c r="C31" s="83">
        <v>11909</v>
      </c>
      <c r="E31" s="84" t="s">
        <v>1305</v>
      </c>
      <c r="F31" s="83">
        <v>9350</v>
      </c>
      <c r="G31" s="83">
        <v>9615</v>
      </c>
    </row>
    <row r="32" spans="1:9">
      <c r="A32" s="82" t="s">
        <v>534</v>
      </c>
      <c r="B32" s="83">
        <v>10024</v>
      </c>
      <c r="C32" s="83">
        <v>10317</v>
      </c>
      <c r="E32" s="84" t="s">
        <v>1426</v>
      </c>
      <c r="F32" s="83">
        <v>8741</v>
      </c>
      <c r="G32" s="83">
        <v>8979</v>
      </c>
    </row>
    <row r="33" spans="1:9" ht="15">
      <c r="A33" s="35" t="s">
        <v>877</v>
      </c>
      <c r="E33" s="35" t="s">
        <v>877</v>
      </c>
      <c r="F33" s="274"/>
      <c r="G33" s="274"/>
    </row>
    <row r="34" spans="1:9">
      <c r="A34" s="35"/>
    </row>
    <row r="40" spans="1:9">
      <c r="E40" s="35"/>
    </row>
    <row r="41" spans="1:9">
      <c r="E41" s="35"/>
    </row>
    <row r="42" spans="1:9">
      <c r="D42" s="224"/>
      <c r="E42" s="224"/>
      <c r="F42" s="224"/>
      <c r="G42" s="224"/>
      <c r="H42" s="224"/>
      <c r="I42" s="224"/>
    </row>
    <row r="44" spans="1:9">
      <c r="D44" s="225"/>
      <c r="E44" s="225"/>
      <c r="F44" s="225"/>
      <c r="G44" s="225"/>
      <c r="H44" s="225"/>
      <c r="I44" s="225"/>
    </row>
    <row r="46" spans="1:9">
      <c r="I46" s="63"/>
    </row>
    <row r="56" spans="8:8">
      <c r="H56" s="63" t="s">
        <v>1275</v>
      </c>
    </row>
  </sheetData>
  <mergeCells count="9">
    <mergeCell ref="A7:C7"/>
    <mergeCell ref="A8:C8"/>
    <mergeCell ref="E7:G7"/>
    <mergeCell ref="E25:G25"/>
    <mergeCell ref="H25:I25"/>
    <mergeCell ref="A24:C24"/>
    <mergeCell ref="A25:C25"/>
    <mergeCell ref="E24:G24"/>
    <mergeCell ref="E8:G8"/>
  </mergeCell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22"/>
  <sheetViews>
    <sheetView showGridLines="0" zoomScaleNormal="100" workbookViewId="0"/>
  </sheetViews>
  <sheetFormatPr defaultRowHeight="15"/>
  <cols>
    <col min="1" max="1" width="29.28515625" customWidth="1"/>
    <col min="2" max="3" width="12.140625" customWidth="1"/>
    <col min="4" max="6" width="11.42578125" customWidth="1"/>
    <col min="7" max="8" width="12.140625" customWidth="1"/>
    <col min="9" max="11" width="11.42578125" customWidth="1"/>
    <col min="12" max="13" width="12.140625" customWidth="1"/>
    <col min="14" max="16" width="11.42578125" customWidth="1"/>
  </cols>
  <sheetData>
    <row r="1" spans="1:16" ht="18">
      <c r="A1" s="671" t="s">
        <v>134</v>
      </c>
      <c r="B1" s="617"/>
      <c r="C1" s="617"/>
      <c r="D1" s="206"/>
      <c r="E1" s="206"/>
      <c r="F1" s="206"/>
      <c r="G1" s="206"/>
      <c r="H1" s="206"/>
      <c r="I1" s="206"/>
      <c r="J1" s="206"/>
      <c r="K1" s="206"/>
      <c r="L1" s="206"/>
      <c r="M1" s="206"/>
      <c r="N1" s="206"/>
      <c r="O1" s="206"/>
      <c r="P1" s="206"/>
    </row>
    <row r="2" spans="1:16" ht="18">
      <c r="A2" s="672" t="s">
        <v>135</v>
      </c>
      <c r="B2" s="617"/>
      <c r="C2" s="617"/>
      <c r="D2" s="206"/>
      <c r="E2" s="206"/>
      <c r="F2" s="206"/>
      <c r="G2" s="206"/>
      <c r="H2" s="206"/>
      <c r="I2" s="206"/>
      <c r="J2" s="206"/>
      <c r="K2" s="206"/>
      <c r="L2" s="206"/>
      <c r="M2" s="206"/>
      <c r="N2" s="206"/>
      <c r="O2" s="206"/>
      <c r="P2" s="206"/>
    </row>
    <row r="3" spans="1:16" s="274" customFormat="1" ht="18">
      <c r="A3" s="618"/>
      <c r="B3" s="617"/>
      <c r="C3" s="617"/>
      <c r="D3" s="206"/>
      <c r="E3" s="206"/>
      <c r="F3" s="206"/>
      <c r="G3" s="206"/>
      <c r="H3" s="206"/>
      <c r="I3" s="206"/>
      <c r="J3" s="206"/>
      <c r="K3" s="206"/>
      <c r="L3" s="206"/>
      <c r="M3" s="206"/>
      <c r="N3" s="206"/>
      <c r="O3" s="206"/>
      <c r="P3" s="206"/>
    </row>
    <row r="4" spans="1:16" ht="12.6" customHeight="1">
      <c r="A4" s="153" t="s">
        <v>1378</v>
      </c>
    </row>
    <row r="5" spans="1:16" ht="12.75" customHeight="1">
      <c r="A5" s="595" t="s">
        <v>1379</v>
      </c>
      <c r="H5" s="54"/>
      <c r="J5" s="54"/>
    </row>
    <row r="6" spans="1:16" ht="12.75" customHeight="1">
      <c r="L6" s="1082" t="s">
        <v>869</v>
      </c>
      <c r="M6" s="1083"/>
      <c r="N6" s="1083"/>
      <c r="O6" s="1083"/>
      <c r="P6" s="1083"/>
    </row>
    <row r="7" spans="1:16" ht="24" customHeight="1">
      <c r="A7" s="1084" t="s">
        <v>870</v>
      </c>
      <c r="B7" s="1085" t="s">
        <v>866</v>
      </c>
      <c r="C7" s="1085"/>
      <c r="D7" s="1085"/>
      <c r="E7" s="1085"/>
      <c r="F7" s="1085"/>
      <c r="G7" s="1085" t="s">
        <v>867</v>
      </c>
      <c r="H7" s="1085"/>
      <c r="I7" s="1085"/>
      <c r="J7" s="1085"/>
      <c r="K7" s="1085"/>
      <c r="L7" s="1085" t="s">
        <v>868</v>
      </c>
      <c r="M7" s="1085"/>
      <c r="N7" s="1085"/>
      <c r="O7" s="1085"/>
      <c r="P7" s="1085"/>
    </row>
    <row r="8" spans="1:16" ht="48" customHeight="1">
      <c r="A8" s="1084"/>
      <c r="B8" s="1084" t="s">
        <v>871</v>
      </c>
      <c r="C8" s="1084"/>
      <c r="D8" s="1084"/>
      <c r="E8" s="1084" t="s">
        <v>872</v>
      </c>
      <c r="F8" s="1084"/>
      <c r="G8" s="1084" t="s">
        <v>871</v>
      </c>
      <c r="H8" s="1084"/>
      <c r="I8" s="1084"/>
      <c r="J8" s="1084" t="s">
        <v>873</v>
      </c>
      <c r="K8" s="1084"/>
      <c r="L8" s="1084" t="s">
        <v>874</v>
      </c>
      <c r="M8" s="1084"/>
      <c r="N8" s="1084"/>
      <c r="O8" s="1084" t="s">
        <v>873</v>
      </c>
      <c r="P8" s="1084"/>
    </row>
    <row r="9" spans="1:16" ht="24">
      <c r="A9" s="1084"/>
      <c r="B9" s="742" t="s">
        <v>1376</v>
      </c>
      <c r="C9" s="420" t="s">
        <v>1377</v>
      </c>
      <c r="D9" s="421" t="s">
        <v>875</v>
      </c>
      <c r="E9" s="988" t="s">
        <v>1376</v>
      </c>
      <c r="F9" s="988" t="s">
        <v>1377</v>
      </c>
      <c r="G9" s="988" t="s">
        <v>1376</v>
      </c>
      <c r="H9" s="988" t="s">
        <v>1377</v>
      </c>
      <c r="I9" s="421" t="s">
        <v>875</v>
      </c>
      <c r="J9" s="988" t="s">
        <v>1376</v>
      </c>
      <c r="K9" s="988" t="s">
        <v>1377</v>
      </c>
      <c r="L9" s="988" t="s">
        <v>1376</v>
      </c>
      <c r="M9" s="988" t="s">
        <v>1377</v>
      </c>
      <c r="N9" s="421" t="s">
        <v>875</v>
      </c>
      <c r="O9" s="988" t="s">
        <v>1376</v>
      </c>
      <c r="P9" s="988" t="s">
        <v>1377</v>
      </c>
    </row>
    <row r="10" spans="1:16">
      <c r="A10" s="85" t="s">
        <v>1427</v>
      </c>
      <c r="B10" s="86">
        <v>321187.58342000004</v>
      </c>
      <c r="C10" s="86">
        <v>368773.03616000002</v>
      </c>
      <c r="D10" s="87">
        <v>114.81547083274855</v>
      </c>
      <c r="E10" s="88">
        <v>8.6246906129908776E-2</v>
      </c>
      <c r="F10" s="89">
        <v>8.9544697541238602E-2</v>
      </c>
      <c r="G10" s="86">
        <v>0</v>
      </c>
      <c r="H10" s="86">
        <v>0</v>
      </c>
      <c r="I10" s="87" t="s">
        <v>202</v>
      </c>
      <c r="J10" s="88" t="s">
        <v>202</v>
      </c>
      <c r="K10" s="89" t="s">
        <v>202</v>
      </c>
      <c r="L10" s="86">
        <v>321187.58342000004</v>
      </c>
      <c r="M10" s="86">
        <v>368773.03616000002</v>
      </c>
      <c r="N10" s="90">
        <v>114.81547083274855</v>
      </c>
      <c r="O10" s="91">
        <v>5.9668026191898052E-2</v>
      </c>
      <c r="P10" s="89">
        <v>6.3617556118814284E-2</v>
      </c>
    </row>
    <row r="11" spans="1:16">
      <c r="A11" s="85" t="s">
        <v>1428</v>
      </c>
      <c r="B11" s="86">
        <v>40640.053999999996</v>
      </c>
      <c r="C11" s="86">
        <v>41501.74944</v>
      </c>
      <c r="D11" s="87">
        <v>102.12031076533512</v>
      </c>
      <c r="E11" s="88">
        <v>1.0912871802609558E-2</v>
      </c>
      <c r="F11" s="89">
        <v>1.0077368019457609E-2</v>
      </c>
      <c r="G11" s="86">
        <v>136664.28737999999</v>
      </c>
      <c r="H11" s="86">
        <v>164584.8388</v>
      </c>
      <c r="I11" s="87">
        <v>120.43002744555049</v>
      </c>
      <c r="J11" s="88">
        <v>8.2384368020601562E-2</v>
      </c>
      <c r="K11" s="89">
        <v>9.8060225218766089E-2</v>
      </c>
      <c r="L11" s="86">
        <v>177304.34138</v>
      </c>
      <c r="M11" s="86">
        <v>206086.58824000001</v>
      </c>
      <c r="N11" s="90">
        <v>116.23324428267307</v>
      </c>
      <c r="O11" s="91">
        <v>3.2938384394408396E-2</v>
      </c>
      <c r="P11" s="89">
        <v>3.5552287741028893E-2</v>
      </c>
    </row>
    <row r="12" spans="1:16">
      <c r="A12" s="85" t="s">
        <v>1429</v>
      </c>
      <c r="B12" s="86">
        <v>370546.16982000001</v>
      </c>
      <c r="C12" s="86">
        <v>445746.79412999999</v>
      </c>
      <c r="D12" s="87">
        <v>120.29453558959472</v>
      </c>
      <c r="E12" s="88">
        <v>9.9500922124602764E-2</v>
      </c>
      <c r="F12" s="89">
        <v>0.10823530450048942</v>
      </c>
      <c r="G12" s="86">
        <v>271055.30460000003</v>
      </c>
      <c r="H12" s="86">
        <v>328568.83036999998</v>
      </c>
      <c r="I12" s="87">
        <v>121.21837307514546</v>
      </c>
      <c r="J12" s="88">
        <v>0.1633983566314679</v>
      </c>
      <c r="K12" s="89">
        <v>0.19576246354684737</v>
      </c>
      <c r="L12" s="86">
        <v>641601.47441999998</v>
      </c>
      <c r="M12" s="86">
        <v>774315.62450000003</v>
      </c>
      <c r="N12" s="90">
        <v>120.68482623110741</v>
      </c>
      <c r="O12" s="91">
        <v>0.11919232111283762</v>
      </c>
      <c r="P12" s="89">
        <v>0.13357827949744935</v>
      </c>
    </row>
    <row r="13" spans="1:16">
      <c r="A13" s="85" t="s">
        <v>1430</v>
      </c>
      <c r="B13" s="86">
        <v>1355352.09185</v>
      </c>
      <c r="C13" s="86">
        <v>1337489.8999900001</v>
      </c>
      <c r="D13" s="87">
        <v>98.682099509979082</v>
      </c>
      <c r="E13" s="88">
        <v>0.36394596389457912</v>
      </c>
      <c r="F13" s="89">
        <v>0.32476650084336256</v>
      </c>
      <c r="G13" s="86">
        <v>358709.30631000001</v>
      </c>
      <c r="H13" s="86">
        <v>335902.62041999999</v>
      </c>
      <c r="I13" s="87">
        <v>93.642014442109215</v>
      </c>
      <c r="J13" s="89">
        <v>0.21623819997163721</v>
      </c>
      <c r="K13" s="89">
        <v>0.20013196142559211</v>
      </c>
      <c r="L13" s="86">
        <v>1714061.3981600001</v>
      </c>
      <c r="M13" s="86">
        <v>1673392.5204100001</v>
      </c>
      <c r="N13" s="90">
        <v>97.627338332590824</v>
      </c>
      <c r="O13" s="91">
        <v>0.31842656964168226</v>
      </c>
      <c r="P13" s="89">
        <v>0.28867930173126477</v>
      </c>
    </row>
    <row r="14" spans="1:16">
      <c r="A14" s="85" t="s">
        <v>1431</v>
      </c>
      <c r="B14" s="86">
        <v>3536.3379399999999</v>
      </c>
      <c r="C14" s="86" t="s">
        <v>202</v>
      </c>
      <c r="D14" s="87" t="s">
        <v>202</v>
      </c>
      <c r="E14" s="88">
        <v>9.4959525865601383E-4</v>
      </c>
      <c r="F14" s="89" t="s">
        <v>202</v>
      </c>
      <c r="G14" s="86">
        <v>0</v>
      </c>
      <c r="H14" s="86" t="s">
        <v>202</v>
      </c>
      <c r="I14" s="87" t="s">
        <v>202</v>
      </c>
      <c r="J14" s="88" t="s">
        <v>202</v>
      </c>
      <c r="K14" s="89" t="s">
        <v>202</v>
      </c>
      <c r="L14" s="86">
        <v>3536.3379399999999</v>
      </c>
      <c r="M14" s="86" t="s">
        <v>202</v>
      </c>
      <c r="N14" s="90" t="s">
        <v>202</v>
      </c>
      <c r="O14" s="91">
        <v>6.5695660641837763E-4</v>
      </c>
      <c r="P14" s="89" t="s">
        <v>202</v>
      </c>
    </row>
    <row r="15" spans="1:16">
      <c r="A15" s="85" t="s">
        <v>1432</v>
      </c>
      <c r="B15" s="86">
        <v>53009.598039999997</v>
      </c>
      <c r="C15" s="86">
        <v>36521.77579</v>
      </c>
      <c r="D15" s="87">
        <v>68.896534100185761</v>
      </c>
      <c r="E15" s="88">
        <v>1.4234404012317082E-2</v>
      </c>
      <c r="F15" s="89">
        <v>8.868141230818128E-3</v>
      </c>
      <c r="G15" s="86">
        <v>0</v>
      </c>
      <c r="H15" s="86">
        <v>0</v>
      </c>
      <c r="I15" s="87" t="s">
        <v>202</v>
      </c>
      <c r="J15" s="88" t="s">
        <v>202</v>
      </c>
      <c r="K15" s="89" t="s">
        <v>202</v>
      </c>
      <c r="L15" s="86">
        <v>53009.598039999997</v>
      </c>
      <c r="M15" s="86">
        <v>36521.77579</v>
      </c>
      <c r="N15" s="90">
        <v>68.896534100185761</v>
      </c>
      <c r="O15" s="91">
        <v>9.8477595260482043E-3</v>
      </c>
      <c r="P15" s="89">
        <v>6.3004230056315997E-3</v>
      </c>
    </row>
    <row r="16" spans="1:16">
      <c r="A16" s="85" t="s">
        <v>1433</v>
      </c>
      <c r="B16" s="86">
        <v>0</v>
      </c>
      <c r="C16" s="86">
        <v>0</v>
      </c>
      <c r="D16" s="87" t="s">
        <v>202</v>
      </c>
      <c r="E16" s="88" t="s">
        <v>202</v>
      </c>
      <c r="F16" s="89" t="s">
        <v>202</v>
      </c>
      <c r="G16" s="86">
        <v>392.14071000000001</v>
      </c>
      <c r="H16" s="86">
        <v>370.09108000000003</v>
      </c>
      <c r="I16" s="87">
        <v>94.377112746085459</v>
      </c>
      <c r="J16" s="88">
        <v>2.3639141715692889E-4</v>
      </c>
      <c r="K16" s="89">
        <v>2.2050156576303298E-4</v>
      </c>
      <c r="L16" s="86">
        <v>392.14071000000001</v>
      </c>
      <c r="M16" s="86">
        <v>370.09108000000003</v>
      </c>
      <c r="N16" s="90">
        <v>94.377112746085459</v>
      </c>
      <c r="O16" s="91">
        <v>7.2849211373756084E-5</v>
      </c>
      <c r="P16" s="89">
        <v>6.3844933718953901E-5</v>
      </c>
    </row>
    <row r="17" spans="1:16">
      <c r="A17" s="85" t="s">
        <v>1434</v>
      </c>
      <c r="B17" s="86">
        <v>531302.03357999993</v>
      </c>
      <c r="C17" s="86">
        <v>613750.27400999994</v>
      </c>
      <c r="D17" s="87">
        <v>115.51814885300745</v>
      </c>
      <c r="E17" s="88">
        <v>0.14266789559197676</v>
      </c>
      <c r="F17" s="89">
        <v>0.14902955819208275</v>
      </c>
      <c r="G17" s="86">
        <v>0</v>
      </c>
      <c r="H17" s="86">
        <v>0</v>
      </c>
      <c r="I17" s="87" t="s">
        <v>202</v>
      </c>
      <c r="J17" s="88" t="s">
        <v>202</v>
      </c>
      <c r="K17" s="89" t="s">
        <v>202</v>
      </c>
      <c r="L17" s="86">
        <v>531302.03357999993</v>
      </c>
      <c r="M17" s="86">
        <v>613750.27400999994</v>
      </c>
      <c r="N17" s="90">
        <v>115.51814885300745</v>
      </c>
      <c r="O17" s="91">
        <v>9.8701647547830132E-2</v>
      </c>
      <c r="P17" s="89">
        <v>0.10587892462622507</v>
      </c>
    </row>
    <row r="18" spans="1:16">
      <c r="A18" s="85" t="s">
        <v>1435</v>
      </c>
      <c r="B18" s="86">
        <v>181495.70021000001</v>
      </c>
      <c r="C18" s="86">
        <v>294214.77499000001</v>
      </c>
      <c r="D18" s="87">
        <v>162.10564473405051</v>
      </c>
      <c r="E18" s="88">
        <v>4.8736138714692331E-2</v>
      </c>
      <c r="F18" s="89">
        <v>7.1440616464194584E-2</v>
      </c>
      <c r="G18" s="86">
        <v>178203.37021000002</v>
      </c>
      <c r="H18" s="86">
        <v>133968.69431999998</v>
      </c>
      <c r="I18" s="87">
        <v>75.177419014089011</v>
      </c>
      <c r="J18" s="88">
        <v>0.1074250802118524</v>
      </c>
      <c r="K18" s="89">
        <v>7.9819018769080124E-2</v>
      </c>
      <c r="L18" s="86">
        <v>359699.07042</v>
      </c>
      <c r="M18" s="86">
        <v>428183.46931000001</v>
      </c>
      <c r="N18" s="90">
        <v>119.03935943177019</v>
      </c>
      <c r="O18" s="91">
        <v>6.6822426092843445E-2</v>
      </c>
      <c r="P18" s="89">
        <v>7.3866533658819011E-2</v>
      </c>
    </row>
    <row r="19" spans="1:16">
      <c r="A19" s="85" t="s">
        <v>1436</v>
      </c>
      <c r="B19" s="86">
        <v>71154.69025</v>
      </c>
      <c r="C19" s="86">
        <v>75488.20070999999</v>
      </c>
      <c r="D19" s="87">
        <v>106.09026677619468</v>
      </c>
      <c r="E19" s="88">
        <v>1.9106815479444053E-2</v>
      </c>
      <c r="F19" s="89">
        <v>1.8329887051656564E-2</v>
      </c>
      <c r="G19" s="86">
        <v>138769.23483999999</v>
      </c>
      <c r="H19" s="86">
        <v>135548.70919999998</v>
      </c>
      <c r="I19" s="87">
        <v>97.679222167857844</v>
      </c>
      <c r="J19" s="88">
        <v>8.3653278644826926E-2</v>
      </c>
      <c r="K19" s="89">
        <v>8.0760397185898197E-2</v>
      </c>
      <c r="L19" s="86">
        <v>209923.92509</v>
      </c>
      <c r="M19" s="86">
        <v>211036.90990999999</v>
      </c>
      <c r="N19" s="90">
        <v>100.53018483697025</v>
      </c>
      <c r="O19" s="91">
        <v>3.8998226915256895E-2</v>
      </c>
      <c r="P19" s="89">
        <v>3.6406274707990238E-2</v>
      </c>
    </row>
    <row r="20" spans="1:16">
      <c r="A20" s="85" t="s">
        <v>1437</v>
      </c>
      <c r="B20" s="86">
        <v>118752.73621999999</v>
      </c>
      <c r="C20" s="86">
        <v>137350.06768000001</v>
      </c>
      <c r="D20" s="87">
        <v>115.66054985507601</v>
      </c>
      <c r="E20" s="88">
        <v>3.1888082298757989E-2</v>
      </c>
      <c r="F20" s="89">
        <v>3.3351056237034861E-2</v>
      </c>
      <c r="G20" s="86">
        <v>0</v>
      </c>
      <c r="H20" s="86">
        <v>0</v>
      </c>
      <c r="I20" s="87" t="s">
        <v>202</v>
      </c>
      <c r="J20" s="88" t="s">
        <v>202</v>
      </c>
      <c r="K20" s="89" t="s">
        <v>202</v>
      </c>
      <c r="L20" s="86">
        <v>118752.73621999999</v>
      </c>
      <c r="M20" s="86">
        <v>137350.06768000001</v>
      </c>
      <c r="N20" s="90">
        <v>115.66054985507601</v>
      </c>
      <c r="O20" s="91">
        <v>2.2061068798755121E-2</v>
      </c>
      <c r="P20" s="89">
        <v>2.3694453720212418E-2</v>
      </c>
    </row>
    <row r="21" spans="1:16">
      <c r="A21" s="85" t="s">
        <v>1438</v>
      </c>
      <c r="B21" s="86">
        <v>4962.0686699999997</v>
      </c>
      <c r="C21" s="86">
        <v>5214.2226700000001</v>
      </c>
      <c r="D21" s="87">
        <v>105.08163060145638</v>
      </c>
      <c r="E21" s="88">
        <v>1.3324396486150169E-3</v>
      </c>
      <c r="F21" s="89">
        <v>1.266106645864538E-3</v>
      </c>
      <c r="G21" s="86">
        <v>0</v>
      </c>
      <c r="H21" s="86">
        <v>0</v>
      </c>
      <c r="I21" s="87" t="s">
        <v>202</v>
      </c>
      <c r="J21" s="87" t="s">
        <v>202</v>
      </c>
      <c r="K21" s="89" t="s">
        <v>202</v>
      </c>
      <c r="L21" s="86">
        <v>4962.0686699999997</v>
      </c>
      <c r="M21" s="86">
        <v>5214.2226700000001</v>
      </c>
      <c r="N21" s="90">
        <v>105.08163060145638</v>
      </c>
      <c r="O21" s="91">
        <v>9.2181908221648985E-4</v>
      </c>
      <c r="P21" s="89">
        <v>8.9951290034338794E-4</v>
      </c>
    </row>
    <row r="22" spans="1:16">
      <c r="A22" s="85" t="s">
        <v>1439</v>
      </c>
      <c r="B22" s="86">
        <v>32100.97424</v>
      </c>
      <c r="C22" s="86">
        <v>37200.406869999999</v>
      </c>
      <c r="D22" s="87">
        <v>115.885600829042</v>
      </c>
      <c r="E22" s="88">
        <v>8.619915136431457E-3</v>
      </c>
      <c r="F22" s="89">
        <v>9.0329250106558658E-3</v>
      </c>
      <c r="G22" s="86">
        <v>0</v>
      </c>
      <c r="H22" s="86">
        <v>0</v>
      </c>
      <c r="I22" s="87" t="s">
        <v>202</v>
      </c>
      <c r="J22" s="87" t="s">
        <v>202</v>
      </c>
      <c r="K22" s="89" t="s">
        <v>202</v>
      </c>
      <c r="L22" s="86">
        <v>32100.97424</v>
      </c>
      <c r="M22" s="86">
        <v>37200.406869999999</v>
      </c>
      <c r="N22" s="90">
        <v>115.885600829042</v>
      </c>
      <c r="O22" s="91">
        <v>5.9634988107030744E-3</v>
      </c>
      <c r="P22" s="89">
        <v>6.4174946095249498E-3</v>
      </c>
    </row>
    <row r="23" spans="1:16">
      <c r="A23" s="85" t="s">
        <v>1440</v>
      </c>
      <c r="B23" s="86">
        <v>13666.832839999999</v>
      </c>
      <c r="C23" s="86">
        <v>15049.322099999999</v>
      </c>
      <c r="D23" s="87">
        <v>110.11565207671042</v>
      </c>
      <c r="E23" s="88">
        <v>3.6698867262975167E-3</v>
      </c>
      <c r="F23" s="89">
        <v>3.6542449244052061E-3</v>
      </c>
      <c r="G23" s="86">
        <v>122026.40445</v>
      </c>
      <c r="H23" s="86">
        <v>124570.95024999999</v>
      </c>
      <c r="I23" s="87">
        <v>102.08524196993989</v>
      </c>
      <c r="J23" s="87">
        <v>7.3560316342825199E-2</v>
      </c>
      <c r="K23" s="89">
        <v>7.4219809833606043E-2</v>
      </c>
      <c r="L23" s="86">
        <v>135693.23728999999</v>
      </c>
      <c r="M23" s="86">
        <v>139620.27234999998</v>
      </c>
      <c r="N23" s="90">
        <v>102.89405363040107</v>
      </c>
      <c r="O23" s="91">
        <v>2.5208158891048191E-2</v>
      </c>
      <c r="P23" s="89">
        <v>2.4086089926858113E-2</v>
      </c>
    </row>
    <row r="24" spans="1:16" s="274" customFormat="1">
      <c r="A24" s="85" t="s">
        <v>1441</v>
      </c>
      <c r="B24" s="86">
        <v>0</v>
      </c>
      <c r="C24" s="86">
        <v>0</v>
      </c>
      <c r="D24" s="87" t="s">
        <v>202</v>
      </c>
      <c r="E24" s="88" t="s">
        <v>202</v>
      </c>
      <c r="F24" s="89" t="s">
        <v>202</v>
      </c>
      <c r="G24" s="86">
        <v>23121.276309999997</v>
      </c>
      <c r="H24" s="86">
        <v>20512.927339999998</v>
      </c>
      <c r="I24" s="87">
        <v>88.718836559762565</v>
      </c>
      <c r="J24" s="87">
        <v>1.3938035847892015E-2</v>
      </c>
      <c r="K24" s="89">
        <v>1.2221674180456676E-2</v>
      </c>
      <c r="L24" s="86">
        <v>23121.276309999997</v>
      </c>
      <c r="M24" s="86">
        <v>20512.927339999998</v>
      </c>
      <c r="N24" s="90">
        <v>88.718836559762565</v>
      </c>
      <c r="O24" s="91">
        <v>4.2953121218610758E-3</v>
      </c>
      <c r="P24" s="89">
        <v>3.5387140008995002E-3</v>
      </c>
    </row>
    <row r="25" spans="1:16">
      <c r="A25" s="85" t="s">
        <v>1442</v>
      </c>
      <c r="B25" s="86">
        <v>225763.30791</v>
      </c>
      <c r="C25" s="86">
        <v>259754.94086</v>
      </c>
      <c r="D25" s="87">
        <v>115.0563141835035</v>
      </c>
      <c r="E25" s="88">
        <v>6.0623099490834796E-2</v>
      </c>
      <c r="F25" s="89">
        <v>6.3073151595767193E-2</v>
      </c>
      <c r="G25" s="86">
        <v>28556.81754</v>
      </c>
      <c r="H25" s="86">
        <v>29609.12066</v>
      </c>
      <c r="I25" s="87">
        <v>103.68494534983117</v>
      </c>
      <c r="J25" s="87">
        <v>1.7214704812903624E-2</v>
      </c>
      <c r="K25" s="89">
        <v>1.764121811959523E-2</v>
      </c>
      <c r="L25" s="86">
        <v>254320.12544999999</v>
      </c>
      <c r="M25" s="86">
        <v>289364.06151999999</v>
      </c>
      <c r="N25" s="90">
        <v>113.77945847108735</v>
      </c>
      <c r="O25" s="91">
        <v>4.7245848500420205E-2</v>
      </c>
      <c r="P25" s="89">
        <v>4.9918602005732469E-2</v>
      </c>
    </row>
    <row r="26" spans="1:16">
      <c r="A26" s="85" t="s">
        <v>1443</v>
      </c>
      <c r="B26" s="86">
        <v>197238.85431</v>
      </c>
      <c r="C26" s="86">
        <v>234014.60707</v>
      </c>
      <c r="D26" s="87">
        <v>118.64528816528188</v>
      </c>
      <c r="E26" s="88">
        <v>5.2963569673864452E-2</v>
      </c>
      <c r="F26" s="89">
        <v>5.6822937567548387E-2</v>
      </c>
      <c r="G26" s="86">
        <v>92105.774640000003</v>
      </c>
      <c r="H26" s="86">
        <v>98345.368069999997</v>
      </c>
      <c r="I26" s="87">
        <v>106.77437810429124</v>
      </c>
      <c r="J26" s="88">
        <v>5.552347420263079E-2</v>
      </c>
      <c r="K26" s="89">
        <v>5.8594515828311197E-2</v>
      </c>
      <c r="L26" s="86">
        <v>289344.62894999998</v>
      </c>
      <c r="M26" s="86">
        <v>332359.97514</v>
      </c>
      <c r="N26" s="90">
        <v>114.86647474539203</v>
      </c>
      <c r="O26" s="91">
        <v>5.3752460524283674E-2</v>
      </c>
      <c r="P26" s="89">
        <v>5.7335887651349129E-2</v>
      </c>
    </row>
    <row r="27" spans="1:16" ht="24">
      <c r="A27" s="85" t="s">
        <v>1444</v>
      </c>
      <c r="B27" s="86">
        <v>203338.56252000001</v>
      </c>
      <c r="C27" s="86">
        <v>216242.30432</v>
      </c>
      <c r="D27" s="87">
        <v>106.34593932409196</v>
      </c>
      <c r="E27" s="88">
        <v>5.4601494016412205E-2</v>
      </c>
      <c r="F27" s="89">
        <v>5.2507504175423693E-2</v>
      </c>
      <c r="G27" s="86">
        <v>290243.04238</v>
      </c>
      <c r="H27" s="86">
        <v>281479.08574000001</v>
      </c>
      <c r="I27" s="87">
        <v>96.980476579856884</v>
      </c>
      <c r="J27" s="88">
        <v>0.1749651652034464</v>
      </c>
      <c r="K27" s="89">
        <v>0.16770622824850845</v>
      </c>
      <c r="L27" s="86">
        <v>493581.60489999998</v>
      </c>
      <c r="M27" s="86">
        <v>497721.39006000001</v>
      </c>
      <c r="N27" s="90">
        <v>100.83872355025036</v>
      </c>
      <c r="O27" s="91">
        <v>9.169420503563086E-2</v>
      </c>
      <c r="P27" s="89">
        <v>8.5862618355693129E-2</v>
      </c>
    </row>
    <row r="28" spans="1:16">
      <c r="A28" s="85" t="s">
        <v>1445</v>
      </c>
      <c r="B28" s="86">
        <v>0</v>
      </c>
      <c r="C28" s="86">
        <v>0</v>
      </c>
      <c r="D28" s="87" t="s">
        <v>202</v>
      </c>
      <c r="E28" s="88" t="s">
        <v>202</v>
      </c>
      <c r="F28" s="89" t="s">
        <v>202</v>
      </c>
      <c r="G28" s="86">
        <v>19014.917750000001</v>
      </c>
      <c r="H28" s="86">
        <v>24944.44182</v>
      </c>
      <c r="I28" s="87">
        <v>131.18353783044893</v>
      </c>
      <c r="J28" s="88">
        <v>1.1462628692759142E-2</v>
      </c>
      <c r="K28" s="89">
        <v>1.4861986077575497E-2</v>
      </c>
      <c r="L28" s="86">
        <v>19014.917750000001</v>
      </c>
      <c r="M28" s="86">
        <v>24944.44182</v>
      </c>
      <c r="N28" s="90">
        <v>131.18353783044893</v>
      </c>
      <c r="O28" s="91">
        <v>3.5324609944841902E-3</v>
      </c>
      <c r="P28" s="89">
        <v>4.30320080844478E-3</v>
      </c>
    </row>
    <row r="29" spans="1:16" ht="18.75" customHeight="1">
      <c r="A29" s="422" t="s">
        <v>876</v>
      </c>
      <c r="B29" s="423">
        <v>3724047.5958200004</v>
      </c>
      <c r="C29" s="423">
        <v>4118312.3767900001</v>
      </c>
      <c r="D29" s="424">
        <v>110.58699629436897</v>
      </c>
      <c r="E29" s="425">
        <v>1</v>
      </c>
      <c r="F29" s="426">
        <v>1</v>
      </c>
      <c r="G29" s="427">
        <v>1658861.8771199998</v>
      </c>
      <c r="H29" s="423">
        <v>1678405.6780699999</v>
      </c>
      <c r="I29" s="424">
        <v>101.17814516202704</v>
      </c>
      <c r="J29" s="425">
        <v>1</v>
      </c>
      <c r="K29" s="426">
        <v>1</v>
      </c>
      <c r="L29" s="428">
        <v>5382909.4729399998</v>
      </c>
      <c r="M29" s="429">
        <v>5796718.0548599996</v>
      </c>
      <c r="N29" s="430">
        <v>107.68745199970805</v>
      </c>
      <c r="O29" s="431">
        <v>1</v>
      </c>
      <c r="P29" s="426">
        <v>1</v>
      </c>
    </row>
    <row r="30" spans="1:16" ht="12.75" customHeight="1">
      <c r="A30" s="35" t="s">
        <v>877</v>
      </c>
    </row>
    <row r="31" spans="1:16" ht="12.75" customHeight="1"/>
    <row r="32" spans="1:16" ht="12.75" customHeight="1">
      <c r="A32" s="307" t="s">
        <v>528</v>
      </c>
    </row>
    <row r="33" spans="1:1" ht="12.75" customHeight="1">
      <c r="A33" s="308" t="s">
        <v>1446</v>
      </c>
    </row>
    <row r="34" spans="1:1" ht="12.75" customHeight="1">
      <c r="A34" s="308" t="s">
        <v>1447</v>
      </c>
    </row>
    <row r="35" spans="1:1" ht="12.75" customHeight="1">
      <c r="A35" s="308"/>
    </row>
    <row r="36" spans="1:1" ht="12.75" customHeight="1">
      <c r="A36" s="619" t="s">
        <v>541</v>
      </c>
    </row>
    <row r="37" spans="1:1" s="274" customFormat="1" ht="12.75" customHeight="1">
      <c r="A37" s="620" t="s">
        <v>1448</v>
      </c>
    </row>
    <row r="38" spans="1:1" ht="12.75" customHeight="1">
      <c r="A38" s="620" t="s">
        <v>1449</v>
      </c>
    </row>
    <row r="39" spans="1:1" ht="12.75" customHeight="1">
      <c r="A39" s="620"/>
    </row>
    <row r="40" spans="1:1" ht="12.75" customHeight="1">
      <c r="A40" s="620"/>
    </row>
    <row r="41" spans="1:1" ht="12.75" customHeight="1"/>
    <row r="42" spans="1:1" ht="12.75" customHeight="1">
      <c r="A42" s="688" t="s">
        <v>125</v>
      </c>
    </row>
    <row r="43" spans="1:1" ht="12.75" customHeight="1"/>
    <row r="44" spans="1:1" ht="12.75" customHeight="1"/>
    <row r="45" spans="1:1" ht="12.75" customHeight="1"/>
    <row r="46" spans="1:1" ht="12.75" customHeight="1"/>
    <row r="47" spans="1:1" ht="12.75" customHeight="1"/>
    <row r="48" spans="1:1" ht="12.75" customHeight="1"/>
    <row r="49" spans="16:16" ht="12.75" customHeight="1"/>
    <row r="50" spans="16:16" ht="12.75" customHeight="1"/>
    <row r="51" spans="16:16" ht="12.75" customHeight="1">
      <c r="P51" s="25" t="s">
        <v>1276</v>
      </c>
    </row>
    <row r="52" spans="16:16" ht="12.75" customHeight="1"/>
    <row r="53" spans="16:16" ht="12.75" customHeight="1"/>
    <row r="54" spans="16:16" ht="12.75" customHeight="1"/>
    <row r="55" spans="16:16" ht="12.75" customHeight="1"/>
    <row r="56" spans="16:16" ht="12.75" customHeight="1"/>
    <row r="57" spans="16:16" ht="12.75" customHeight="1"/>
    <row r="58" spans="16:16" ht="12.75" customHeight="1"/>
    <row r="110" spans="1:1">
      <c r="A110" s="724"/>
    </row>
    <row r="112" spans="1:1">
      <c r="A112" s="725"/>
    </row>
    <row r="114" spans="1:1">
      <c r="A114" s="725"/>
    </row>
    <row r="116" spans="1:1">
      <c r="A116" s="725"/>
    </row>
    <row r="118" spans="1:1">
      <c r="A118" s="725"/>
    </row>
    <row r="120" spans="1:1">
      <c r="A120" s="725"/>
    </row>
    <row r="122" spans="1:1">
      <c r="A122" s="725"/>
    </row>
  </sheetData>
  <mergeCells count="11">
    <mergeCell ref="L6:P6"/>
    <mergeCell ref="A7:A9"/>
    <mergeCell ref="B7:F7"/>
    <mergeCell ref="G7:K7"/>
    <mergeCell ref="L7:P7"/>
    <mergeCell ref="B8:D8"/>
    <mergeCell ref="E8:F8"/>
    <mergeCell ref="G8:I8"/>
    <mergeCell ref="J8:K8"/>
    <mergeCell ref="L8:N8"/>
    <mergeCell ref="O8:P8"/>
  </mergeCells>
  <hyperlinks>
    <hyperlink ref="A42" location="'2 Sadržaj'!A1" display="Sadržaj / Contents"/>
  </hyperlinks>
  <pageMargins left="0.7" right="0.7" top="0.75" bottom="0.75" header="0.3" footer="0.3"/>
  <pageSetup paperSize="9" scale="6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39"/>
  <sheetViews>
    <sheetView showGridLines="0" zoomScaleNormal="100" workbookViewId="0"/>
  </sheetViews>
  <sheetFormatPr defaultRowHeight="15"/>
  <cols>
    <col min="1" max="1" width="5.5703125" customWidth="1"/>
    <col min="2" max="2" width="36.85546875" customWidth="1"/>
    <col min="3" max="3" width="12" customWidth="1"/>
    <col min="4" max="4" width="13.140625" customWidth="1"/>
    <col min="5" max="5" width="11.42578125" bestFit="1" customWidth="1"/>
    <col min="6" max="6" width="11.85546875" customWidth="1"/>
  </cols>
  <sheetData>
    <row r="1" spans="1:8" ht="12.75" customHeight="1">
      <c r="A1" s="152" t="s">
        <v>1380</v>
      </c>
    </row>
    <row r="2" spans="1:8" ht="12.75" customHeight="1">
      <c r="A2" s="616" t="s">
        <v>1381</v>
      </c>
    </row>
    <row r="3" spans="1:8" ht="12.75" customHeight="1"/>
    <row r="4" spans="1:8" ht="12.75" customHeight="1">
      <c r="B4" s="1082" t="s">
        <v>830</v>
      </c>
      <c r="C4" s="1083"/>
      <c r="D4" s="1083"/>
      <c r="E4" s="1083"/>
      <c r="F4" s="1083"/>
    </row>
    <row r="5" spans="1:8">
      <c r="A5" s="1086" t="s">
        <v>833</v>
      </c>
      <c r="B5" s="1086" t="s">
        <v>834</v>
      </c>
      <c r="C5" s="1087" t="s">
        <v>831</v>
      </c>
      <c r="D5" s="1087"/>
      <c r="E5" s="1088" t="s">
        <v>832</v>
      </c>
      <c r="F5" s="1088"/>
    </row>
    <row r="6" spans="1:8" ht="65.25">
      <c r="A6" s="1086"/>
      <c r="B6" s="1086"/>
      <c r="C6" s="432" t="s">
        <v>835</v>
      </c>
      <c r="D6" s="432" t="s">
        <v>836</v>
      </c>
      <c r="E6" s="432" t="s">
        <v>837</v>
      </c>
      <c r="F6" s="432" t="s">
        <v>838</v>
      </c>
    </row>
    <row r="7" spans="1:8" ht="22.5">
      <c r="A7" s="92">
        <v>1</v>
      </c>
      <c r="B7" s="93" t="s">
        <v>839</v>
      </c>
      <c r="C7" s="94">
        <v>1402173</v>
      </c>
      <c r="D7" s="94">
        <v>263409.96869999997</v>
      </c>
      <c r="E7" s="94">
        <v>7961</v>
      </c>
      <c r="F7" s="94">
        <v>50789.26382</v>
      </c>
      <c r="G7" s="54"/>
    </row>
    <row r="8" spans="1:8" ht="22.5">
      <c r="A8" s="92">
        <v>2</v>
      </c>
      <c r="B8" s="93" t="s">
        <v>841</v>
      </c>
      <c r="C8" s="94">
        <v>210323</v>
      </c>
      <c r="D8" s="94">
        <v>335445.24433999998</v>
      </c>
      <c r="E8" s="94">
        <v>2159533</v>
      </c>
      <c r="F8" s="94">
        <v>164525.56150000001</v>
      </c>
      <c r="G8" s="54"/>
    </row>
    <row r="9" spans="1:8" ht="22.5">
      <c r="A9" s="92">
        <v>3</v>
      </c>
      <c r="B9" s="93" t="s">
        <v>840</v>
      </c>
      <c r="C9" s="94">
        <v>371232</v>
      </c>
      <c r="D9" s="94">
        <v>662987.65414</v>
      </c>
      <c r="E9" s="94">
        <v>61693</v>
      </c>
      <c r="F9" s="94">
        <v>386639.41623000003</v>
      </c>
      <c r="G9" s="54"/>
    </row>
    <row r="10" spans="1:8" ht="33.75">
      <c r="A10" s="92">
        <v>4</v>
      </c>
      <c r="B10" s="93" t="s">
        <v>842</v>
      </c>
      <c r="C10" s="94">
        <v>35</v>
      </c>
      <c r="D10" s="94">
        <v>1923.0769599999999</v>
      </c>
      <c r="E10" s="94">
        <v>72</v>
      </c>
      <c r="F10" s="94">
        <v>135.88549</v>
      </c>
    </row>
    <row r="11" spans="1:8" ht="22.5">
      <c r="A11" s="92">
        <v>5</v>
      </c>
      <c r="B11" s="93" t="s">
        <v>843</v>
      </c>
      <c r="C11" s="94">
        <v>76</v>
      </c>
      <c r="D11" s="94">
        <v>3779.0973599999998</v>
      </c>
      <c r="E11" s="94">
        <v>7</v>
      </c>
      <c r="F11" s="192">
        <v>1883.0125600000001</v>
      </c>
    </row>
    <row r="12" spans="1:8" ht="22.5">
      <c r="A12" s="92">
        <v>6</v>
      </c>
      <c r="B12" s="93" t="s">
        <v>844</v>
      </c>
      <c r="C12" s="94">
        <v>14678</v>
      </c>
      <c r="D12" s="94">
        <v>106186.32995</v>
      </c>
      <c r="E12" s="94">
        <v>894</v>
      </c>
      <c r="F12" s="94">
        <v>52424.968310000004</v>
      </c>
    </row>
    <row r="13" spans="1:8" ht="22.5">
      <c r="A13" s="92">
        <v>7</v>
      </c>
      <c r="B13" s="93" t="s">
        <v>845</v>
      </c>
      <c r="C13" s="94">
        <v>8388</v>
      </c>
      <c r="D13" s="94">
        <v>23146.01008</v>
      </c>
      <c r="E13" s="94">
        <v>771</v>
      </c>
      <c r="F13" s="94">
        <v>9719.2444399999986</v>
      </c>
    </row>
    <row r="14" spans="1:8" ht="22.5">
      <c r="A14" s="92">
        <v>8</v>
      </c>
      <c r="B14" s="93" t="s">
        <v>846</v>
      </c>
      <c r="C14" s="94">
        <v>322844</v>
      </c>
      <c r="D14" s="94">
        <v>395619.72012000001</v>
      </c>
      <c r="E14" s="94">
        <v>14780</v>
      </c>
      <c r="F14" s="94">
        <v>150865.22894</v>
      </c>
      <c r="H14" s="274"/>
    </row>
    <row r="15" spans="1:8" ht="22.5">
      <c r="A15" s="92">
        <v>9</v>
      </c>
      <c r="B15" s="93" t="s">
        <v>847</v>
      </c>
      <c r="C15" s="94">
        <v>366271</v>
      </c>
      <c r="D15" s="94">
        <v>517183.22477999999</v>
      </c>
      <c r="E15" s="94">
        <v>28346</v>
      </c>
      <c r="F15" s="94">
        <v>145790.31967</v>
      </c>
    </row>
    <row r="16" spans="1:8" ht="33.75">
      <c r="A16" s="92">
        <v>10</v>
      </c>
      <c r="B16" s="93" t="s">
        <v>848</v>
      </c>
      <c r="C16" s="94">
        <v>1515614</v>
      </c>
      <c r="D16" s="94">
        <v>1187455.3548599998</v>
      </c>
      <c r="E16" s="94">
        <v>50155</v>
      </c>
      <c r="F16" s="94">
        <v>646191.72950999998</v>
      </c>
    </row>
    <row r="17" spans="1:6" ht="33.75">
      <c r="A17" s="92">
        <v>11</v>
      </c>
      <c r="B17" s="93" t="s">
        <v>849</v>
      </c>
      <c r="C17" s="94">
        <v>303</v>
      </c>
      <c r="D17" s="94">
        <v>784.06474000000003</v>
      </c>
      <c r="E17" s="94">
        <v>1</v>
      </c>
      <c r="F17" s="94">
        <v>48.490949999999998</v>
      </c>
    </row>
    <row r="18" spans="1:6" ht="22.5">
      <c r="A18" s="92">
        <v>12</v>
      </c>
      <c r="B18" s="93" t="s">
        <v>850</v>
      </c>
      <c r="C18" s="94">
        <v>29882</v>
      </c>
      <c r="D18" s="94">
        <v>21617.159059999998</v>
      </c>
      <c r="E18" s="94">
        <v>184</v>
      </c>
      <c r="F18" s="94">
        <v>6017.0308600000008</v>
      </c>
    </row>
    <row r="19" spans="1:6" ht="22.5">
      <c r="A19" s="92">
        <v>13</v>
      </c>
      <c r="B19" s="93" t="s">
        <v>851</v>
      </c>
      <c r="C19" s="94">
        <v>121040</v>
      </c>
      <c r="D19" s="94">
        <v>274769.61233999999</v>
      </c>
      <c r="E19" s="94">
        <v>6134</v>
      </c>
      <c r="F19" s="94">
        <v>81303.8177</v>
      </c>
    </row>
    <row r="20" spans="1:6" ht="22.5">
      <c r="A20" s="92">
        <v>14</v>
      </c>
      <c r="B20" s="93" t="s">
        <v>852</v>
      </c>
      <c r="C20" s="94">
        <v>48610</v>
      </c>
      <c r="D20" s="94">
        <v>182605.00297999999</v>
      </c>
      <c r="E20" s="94">
        <v>634</v>
      </c>
      <c r="F20" s="94">
        <v>-22218.50275</v>
      </c>
    </row>
    <row r="21" spans="1:6" ht="22.5">
      <c r="A21" s="92">
        <v>15</v>
      </c>
      <c r="B21" s="93" t="s">
        <v>853</v>
      </c>
      <c r="C21" s="94">
        <v>1827</v>
      </c>
      <c r="D21" s="94">
        <v>6413.5858699999999</v>
      </c>
      <c r="E21" s="94">
        <v>199</v>
      </c>
      <c r="F21" s="94">
        <v>14533.291369999999</v>
      </c>
    </row>
    <row r="22" spans="1:6" ht="22.5">
      <c r="A22" s="92">
        <v>16</v>
      </c>
      <c r="B22" s="93" t="s">
        <v>854</v>
      </c>
      <c r="C22" s="94">
        <v>64295</v>
      </c>
      <c r="D22" s="94">
        <v>73507.656080000001</v>
      </c>
      <c r="E22" s="94">
        <v>1236</v>
      </c>
      <c r="F22" s="94">
        <v>35353.404909999997</v>
      </c>
    </row>
    <row r="23" spans="1:6" ht="22.5">
      <c r="A23" s="92">
        <v>17</v>
      </c>
      <c r="B23" s="93" t="s">
        <v>855</v>
      </c>
      <c r="C23" s="94">
        <v>13982</v>
      </c>
      <c r="D23" s="94">
        <v>3739.58403</v>
      </c>
      <c r="E23" s="94">
        <v>5</v>
      </c>
      <c r="F23" s="94">
        <v>229.21501999999998</v>
      </c>
    </row>
    <row r="24" spans="1:6" ht="22.5">
      <c r="A24" s="92">
        <v>18</v>
      </c>
      <c r="B24" s="93" t="s">
        <v>856</v>
      </c>
      <c r="C24" s="94">
        <v>367578</v>
      </c>
      <c r="D24" s="94">
        <v>57740.030399999996</v>
      </c>
      <c r="E24" s="94">
        <v>143490</v>
      </c>
      <c r="F24" s="94">
        <v>19539.6191</v>
      </c>
    </row>
    <row r="25" spans="1:6" ht="22.5">
      <c r="A25" s="92">
        <v>19</v>
      </c>
      <c r="B25" s="93" t="s">
        <v>857</v>
      </c>
      <c r="C25" s="94">
        <v>778816</v>
      </c>
      <c r="D25" s="94">
        <v>1358890.3062499999</v>
      </c>
      <c r="E25" s="94">
        <v>26884</v>
      </c>
      <c r="F25" s="94">
        <v>1039835.74126</v>
      </c>
    </row>
    <row r="26" spans="1:6" ht="22.5">
      <c r="A26" s="92">
        <v>20</v>
      </c>
      <c r="B26" s="93" t="s">
        <v>858</v>
      </c>
      <c r="C26" s="94">
        <v>3614</v>
      </c>
      <c r="D26" s="94">
        <v>5722.3789200000001</v>
      </c>
      <c r="E26" s="94">
        <v>1929</v>
      </c>
      <c r="F26" s="94">
        <v>13244.21183</v>
      </c>
    </row>
    <row r="27" spans="1:6" ht="33.75">
      <c r="A27" s="92">
        <v>21</v>
      </c>
      <c r="B27" s="93" t="s">
        <v>859</v>
      </c>
      <c r="C27" s="94">
        <v>628242</v>
      </c>
      <c r="D27" s="94">
        <v>64078.070670000001</v>
      </c>
      <c r="E27" s="94">
        <v>1541</v>
      </c>
      <c r="F27" s="94">
        <v>8636.0296799999996</v>
      </c>
    </row>
    <row r="28" spans="1:6" ht="22.5">
      <c r="A28" s="92">
        <v>22</v>
      </c>
      <c r="B28" s="93" t="s">
        <v>860</v>
      </c>
      <c r="C28" s="94">
        <v>2645</v>
      </c>
      <c r="D28" s="94">
        <v>1986.5354199999999</v>
      </c>
      <c r="E28" s="94">
        <v>102</v>
      </c>
      <c r="F28" s="94">
        <v>3078.98216</v>
      </c>
    </row>
    <row r="29" spans="1:6" ht="45">
      <c r="A29" s="92">
        <v>23</v>
      </c>
      <c r="B29" s="93" t="s">
        <v>861</v>
      </c>
      <c r="C29" s="94">
        <v>58391</v>
      </c>
      <c r="D29" s="94">
        <v>247728.38681</v>
      </c>
      <c r="E29" s="94">
        <v>1610</v>
      </c>
      <c r="F29" s="94">
        <v>99683.093670000002</v>
      </c>
    </row>
    <row r="30" spans="1:6" ht="22.5">
      <c r="A30" s="92">
        <v>24</v>
      </c>
      <c r="B30" s="93" t="s">
        <v>862</v>
      </c>
      <c r="C30" s="94">
        <v>0</v>
      </c>
      <c r="D30" s="94">
        <v>0</v>
      </c>
      <c r="E30" s="94">
        <v>0</v>
      </c>
      <c r="F30" s="94">
        <v>0</v>
      </c>
    </row>
    <row r="31" spans="1:6" ht="22.5">
      <c r="A31" s="92">
        <v>25</v>
      </c>
      <c r="B31" s="93" t="s">
        <v>863</v>
      </c>
      <c r="C31" s="94">
        <v>0</v>
      </c>
      <c r="D31" s="94">
        <v>0</v>
      </c>
      <c r="E31" s="94">
        <v>0</v>
      </c>
      <c r="F31" s="94">
        <v>0</v>
      </c>
    </row>
    <row r="32" spans="1:6" ht="22.5">
      <c r="A32" s="436"/>
      <c r="B32" s="437" t="s">
        <v>864</v>
      </c>
      <c r="C32" s="438">
        <v>4859151</v>
      </c>
      <c r="D32" s="438">
        <v>4118312.3767900001</v>
      </c>
      <c r="E32" s="438">
        <v>2476095</v>
      </c>
      <c r="F32" s="438">
        <v>1743770.9976199998</v>
      </c>
    </row>
    <row r="33" spans="1:6" ht="22.5">
      <c r="A33" s="436"/>
      <c r="B33" s="437" t="s">
        <v>865</v>
      </c>
      <c r="C33" s="438">
        <v>1471708</v>
      </c>
      <c r="D33" s="438">
        <v>1678405.6780699999</v>
      </c>
      <c r="E33" s="438">
        <v>32066</v>
      </c>
      <c r="F33" s="438">
        <v>1164478.0585999999</v>
      </c>
    </row>
    <row r="34" spans="1:6">
      <c r="A34" s="433"/>
      <c r="B34" s="434" t="s">
        <v>597</v>
      </c>
      <c r="C34" s="435">
        <v>6330859</v>
      </c>
      <c r="D34" s="435">
        <v>5796718.0548599996</v>
      </c>
      <c r="E34" s="435">
        <v>2508161</v>
      </c>
      <c r="F34" s="435">
        <v>2908249.0562199997</v>
      </c>
    </row>
    <row r="35" spans="1:6" ht="12.75" customHeight="1">
      <c r="A35" s="35" t="s">
        <v>829</v>
      </c>
    </row>
    <row r="36" spans="1:6" ht="12.75" customHeight="1"/>
    <row r="37" spans="1:6" ht="12.75" customHeight="1">
      <c r="A37" s="688" t="s">
        <v>125</v>
      </c>
    </row>
    <row r="38" spans="1:6" ht="12.75" customHeight="1">
      <c r="F38" s="36" t="s">
        <v>1277</v>
      </c>
    </row>
    <row r="39" spans="1:6" ht="12.75" customHeight="1"/>
  </sheetData>
  <mergeCells count="5">
    <mergeCell ref="B4:F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4"/>
  <sheetViews>
    <sheetView showGridLines="0" zoomScaleNormal="100" workbookViewId="0">
      <pane ySplit="6" topLeftCell="A7" activePane="bottomLeft" state="frozen"/>
      <selection activeCell="A113" sqref="A113"/>
      <selection pane="bottomLeft"/>
    </sheetView>
  </sheetViews>
  <sheetFormatPr defaultRowHeight="15"/>
  <cols>
    <col min="1" max="1" width="41.140625" customWidth="1"/>
    <col min="2" max="2" width="15.140625" bestFit="1" customWidth="1"/>
    <col min="3" max="3" width="24.7109375" customWidth="1"/>
    <col min="4" max="4" width="17.85546875" customWidth="1"/>
    <col min="5" max="5" width="14.7109375" bestFit="1" customWidth="1"/>
    <col min="6" max="6" width="24.7109375" customWidth="1"/>
    <col min="7" max="7" width="17.85546875" customWidth="1"/>
    <col min="9" max="9" width="13.28515625" bestFit="1" customWidth="1"/>
  </cols>
  <sheetData>
    <row r="1" spans="1:9">
      <c r="A1" s="673" t="s">
        <v>136</v>
      </c>
      <c r="B1" s="206"/>
      <c r="C1" s="206"/>
      <c r="D1" s="206"/>
      <c r="E1" s="206"/>
      <c r="F1" s="206"/>
      <c r="G1" s="206"/>
    </row>
    <row r="2" spans="1:9">
      <c r="A2" s="674" t="s">
        <v>137</v>
      </c>
      <c r="B2" s="206"/>
      <c r="C2" s="206"/>
      <c r="D2" s="206"/>
      <c r="E2" s="206"/>
      <c r="F2" s="206"/>
      <c r="G2" s="206"/>
    </row>
    <row r="3" spans="1:9" s="274" customFormat="1">
      <c r="A3" s="615"/>
      <c r="B3" s="206"/>
      <c r="C3" s="206"/>
      <c r="D3" s="206"/>
      <c r="E3" s="206"/>
      <c r="F3" s="206"/>
      <c r="G3" s="206"/>
    </row>
    <row r="4" spans="1:9" ht="12.75" customHeight="1">
      <c r="A4" s="24" t="s">
        <v>1090</v>
      </c>
    </row>
    <row r="5" spans="1:9" ht="12.75" customHeight="1">
      <c r="A5" s="596" t="s">
        <v>1091</v>
      </c>
      <c r="B5" s="206"/>
    </row>
    <row r="6" spans="1:9" ht="53.25" customHeight="1">
      <c r="A6" s="458" t="s">
        <v>808</v>
      </c>
      <c r="B6" s="1089" t="s">
        <v>801</v>
      </c>
      <c r="C6" s="1090"/>
      <c r="D6" s="1091"/>
      <c r="E6" s="1089" t="s">
        <v>809</v>
      </c>
      <c r="F6" s="1090"/>
      <c r="G6" s="1091"/>
      <c r="I6" s="197"/>
    </row>
    <row r="7" spans="1:9" s="274" customFormat="1">
      <c r="A7" s="446" t="s">
        <v>81</v>
      </c>
      <c r="B7" s="459" t="str">
        <f>Naslovnica!A20</f>
        <v>Lipanj 2019.</v>
      </c>
      <c r="C7" s="460" t="s">
        <v>71</v>
      </c>
      <c r="D7" s="446" t="s">
        <v>19</v>
      </c>
      <c r="E7" s="459" t="str">
        <f>$B$7</f>
        <v>Lipanj 2019.</v>
      </c>
      <c r="F7" s="460" t="s">
        <v>71</v>
      </c>
      <c r="G7" s="446" t="s">
        <v>19</v>
      </c>
    </row>
    <row r="8" spans="1:9" s="274" customFormat="1">
      <c r="A8" s="450" t="s">
        <v>85</v>
      </c>
      <c r="B8" s="448" t="str">
        <f>Naslovnica!A24</f>
        <v>June 2019</v>
      </c>
      <c r="C8" s="449" t="s">
        <v>438</v>
      </c>
      <c r="D8" s="450" t="s">
        <v>48</v>
      </c>
      <c r="E8" s="448" t="str">
        <f>$B$8</f>
        <v>June 2019</v>
      </c>
      <c r="F8" s="449" t="s">
        <v>438</v>
      </c>
      <c r="G8" s="450" t="s">
        <v>48</v>
      </c>
    </row>
    <row r="9" spans="1:9" ht="25.5">
      <c r="A9" s="254" t="s">
        <v>810</v>
      </c>
      <c r="B9" s="262">
        <v>142809808.60000002</v>
      </c>
      <c r="C9" s="258">
        <v>885162027.46000016</v>
      </c>
      <c r="D9" s="265">
        <v>-0.33668339447317147</v>
      </c>
      <c r="E9" s="262">
        <v>32437</v>
      </c>
      <c r="F9" s="257">
        <v>45837</v>
      </c>
      <c r="G9" s="268">
        <v>5.6197959183673474</v>
      </c>
    </row>
    <row r="10" spans="1:9">
      <c r="A10" s="95" t="s">
        <v>812</v>
      </c>
      <c r="B10" s="263">
        <v>140768556.83000001</v>
      </c>
      <c r="C10" s="198">
        <v>797338995.98000014</v>
      </c>
      <c r="D10" s="266">
        <v>-0.29951519259964948</v>
      </c>
      <c r="E10" s="263">
        <v>32437</v>
      </c>
      <c r="F10" s="199">
        <v>45837</v>
      </c>
      <c r="G10" s="266">
        <v>5.6197959183673474</v>
      </c>
    </row>
    <row r="11" spans="1:9">
      <c r="A11" s="95" t="s">
        <v>811</v>
      </c>
      <c r="B11" s="263">
        <v>2041251.77</v>
      </c>
      <c r="C11" s="198">
        <v>87823031.479999989</v>
      </c>
      <c r="D11" s="266">
        <v>-0.85763185039947032</v>
      </c>
      <c r="E11" s="263">
        <v>0</v>
      </c>
      <c r="F11" s="199">
        <v>0</v>
      </c>
      <c r="G11" s="266" t="s">
        <v>533</v>
      </c>
    </row>
    <row r="12" spans="1:9">
      <c r="A12" s="95" t="s">
        <v>813</v>
      </c>
      <c r="B12" s="263">
        <v>0</v>
      </c>
      <c r="C12" s="199">
        <v>0</v>
      </c>
      <c r="D12" s="267" t="s">
        <v>533</v>
      </c>
      <c r="E12" s="263">
        <v>0</v>
      </c>
      <c r="F12" s="199">
        <v>0</v>
      </c>
      <c r="G12" s="267" t="s">
        <v>533</v>
      </c>
    </row>
    <row r="13" spans="1:9">
      <c r="A13" s="95" t="s">
        <v>814</v>
      </c>
      <c r="B13" s="263">
        <v>0</v>
      </c>
      <c r="C13" s="199">
        <v>0</v>
      </c>
      <c r="D13" s="267" t="s">
        <v>533</v>
      </c>
      <c r="E13" s="263">
        <v>0</v>
      </c>
      <c r="F13" s="199">
        <v>0</v>
      </c>
      <c r="G13" s="267" t="s">
        <v>533</v>
      </c>
    </row>
    <row r="14" spans="1:9">
      <c r="A14" s="95" t="s">
        <v>815</v>
      </c>
      <c r="B14" s="263">
        <v>0</v>
      </c>
      <c r="C14" s="199">
        <v>0</v>
      </c>
      <c r="D14" s="267" t="s">
        <v>533</v>
      </c>
      <c r="E14" s="263">
        <v>0</v>
      </c>
      <c r="F14" s="199">
        <v>0</v>
      </c>
      <c r="G14" s="267" t="s">
        <v>533</v>
      </c>
    </row>
    <row r="15" spans="1:9">
      <c r="A15" s="95" t="s">
        <v>816</v>
      </c>
      <c r="B15" s="263">
        <v>15638960</v>
      </c>
      <c r="C15" s="199">
        <v>260751347.30000001</v>
      </c>
      <c r="D15" s="266">
        <v>-0.60572185849017512</v>
      </c>
      <c r="E15" s="263">
        <v>0</v>
      </c>
      <c r="F15" s="199">
        <v>0</v>
      </c>
      <c r="G15" s="266" t="s">
        <v>533</v>
      </c>
    </row>
    <row r="16" spans="1:9">
      <c r="A16" s="95" t="s">
        <v>817</v>
      </c>
      <c r="B16" s="263">
        <v>0</v>
      </c>
      <c r="C16" s="199">
        <v>0</v>
      </c>
      <c r="D16" s="266" t="s">
        <v>533</v>
      </c>
      <c r="E16" s="263">
        <v>0</v>
      </c>
      <c r="F16" s="199">
        <v>0</v>
      </c>
      <c r="G16" s="266" t="s">
        <v>533</v>
      </c>
    </row>
    <row r="17" spans="1:9" ht="18.75" customHeight="1">
      <c r="A17" s="439" t="s">
        <v>818</v>
      </c>
      <c r="B17" s="440">
        <v>158448768.60000002</v>
      </c>
      <c r="C17" s="441">
        <v>1145913374.7599998</v>
      </c>
      <c r="D17" s="442">
        <v>-0.37853818056655114</v>
      </c>
      <c r="E17" s="440">
        <v>32437</v>
      </c>
      <c r="F17" s="949">
        <v>45837</v>
      </c>
      <c r="G17" s="442">
        <v>5.6197959183673474</v>
      </c>
      <c r="I17" s="46"/>
    </row>
    <row r="18" spans="1:9">
      <c r="A18" s="444" t="s">
        <v>80</v>
      </c>
      <c r="B18" s="443" t="str">
        <f>Naslovnica!A20</f>
        <v>Lipanj 2019.</v>
      </c>
      <c r="C18" s="445" t="s">
        <v>71</v>
      </c>
      <c r="D18" s="446" t="s">
        <v>19</v>
      </c>
      <c r="E18" s="443" t="str">
        <f>$B$18</f>
        <v>Lipanj 2019.</v>
      </c>
      <c r="F18" s="445" t="s">
        <v>71</v>
      </c>
      <c r="G18" s="446" t="s">
        <v>19</v>
      </c>
    </row>
    <row r="19" spans="1:9" s="274" customFormat="1">
      <c r="A19" s="447" t="s">
        <v>84</v>
      </c>
      <c r="B19" s="448" t="str">
        <f>Naslovnica!A24</f>
        <v>June 2019</v>
      </c>
      <c r="C19" s="449" t="s">
        <v>438</v>
      </c>
      <c r="D19" s="450" t="s">
        <v>48</v>
      </c>
      <c r="E19" s="448" t="str">
        <f>$B$19</f>
        <v>June 2019</v>
      </c>
      <c r="F19" s="449" t="s">
        <v>438</v>
      </c>
      <c r="G19" s="450" t="s">
        <v>48</v>
      </c>
    </row>
    <row r="20" spans="1:9" ht="25.5">
      <c r="A20" s="255" t="s">
        <v>819</v>
      </c>
      <c r="B20" s="262">
        <v>9946601</v>
      </c>
      <c r="C20" s="257">
        <v>112387117.83</v>
      </c>
      <c r="D20" s="268">
        <v>-0.44943474989319815</v>
      </c>
      <c r="E20" s="262">
        <v>28</v>
      </c>
      <c r="F20" s="257">
        <v>143</v>
      </c>
      <c r="G20" s="268">
        <v>0.8666666666666667</v>
      </c>
    </row>
    <row r="21" spans="1:9">
      <c r="A21" s="95" t="s">
        <v>812</v>
      </c>
      <c r="B21" s="263">
        <v>6486600</v>
      </c>
      <c r="C21" s="199">
        <v>30751987</v>
      </c>
      <c r="D21" s="266">
        <v>0.4810089473342935</v>
      </c>
      <c r="E21" s="263">
        <v>28</v>
      </c>
      <c r="F21" s="199">
        <v>143</v>
      </c>
      <c r="G21" s="266">
        <v>0.8666666666666667</v>
      </c>
    </row>
    <row r="22" spans="1:9">
      <c r="A22" s="95" t="s">
        <v>811</v>
      </c>
      <c r="B22" s="263">
        <v>3460001</v>
      </c>
      <c r="C22" s="199">
        <v>81635130.829999998</v>
      </c>
      <c r="D22" s="266">
        <v>-0.74719255957230257</v>
      </c>
      <c r="E22" s="263">
        <v>0</v>
      </c>
      <c r="F22" s="199">
        <v>0</v>
      </c>
      <c r="G22" s="266" t="s">
        <v>533</v>
      </c>
    </row>
    <row r="23" spans="1:9">
      <c r="A23" s="95" t="s">
        <v>813</v>
      </c>
      <c r="B23" s="263">
        <v>0</v>
      </c>
      <c r="C23" s="199" t="s">
        <v>533</v>
      </c>
      <c r="D23" s="267" t="s">
        <v>533</v>
      </c>
      <c r="E23" s="263">
        <v>0</v>
      </c>
      <c r="F23" s="199">
        <v>0</v>
      </c>
      <c r="G23" s="267" t="s">
        <v>533</v>
      </c>
    </row>
    <row r="24" spans="1:9">
      <c r="A24" s="95" t="s">
        <v>814</v>
      </c>
      <c r="B24" s="263">
        <v>0</v>
      </c>
      <c r="C24" s="199" t="s">
        <v>533</v>
      </c>
      <c r="D24" s="267" t="s">
        <v>533</v>
      </c>
      <c r="E24" s="263">
        <v>0</v>
      </c>
      <c r="F24" s="199">
        <v>0</v>
      </c>
      <c r="G24" s="267" t="s">
        <v>533</v>
      </c>
    </row>
    <row r="25" spans="1:9">
      <c r="A25" s="95" t="s">
        <v>815</v>
      </c>
      <c r="B25" s="263">
        <v>0</v>
      </c>
      <c r="C25" s="199" t="s">
        <v>533</v>
      </c>
      <c r="D25" s="267" t="s">
        <v>533</v>
      </c>
      <c r="E25" s="263">
        <v>0</v>
      </c>
      <c r="F25" s="199">
        <v>0</v>
      </c>
      <c r="G25" s="267" t="s">
        <v>533</v>
      </c>
    </row>
    <row r="26" spans="1:9">
      <c r="A26" s="95" t="s">
        <v>820</v>
      </c>
      <c r="B26" s="263">
        <v>68929</v>
      </c>
      <c r="C26" s="199">
        <v>1435546</v>
      </c>
      <c r="D26" s="266">
        <v>-0.76817652875217768</v>
      </c>
      <c r="E26" s="263">
        <v>0</v>
      </c>
      <c r="F26" s="199">
        <v>0</v>
      </c>
      <c r="G26" s="266" t="s">
        <v>533</v>
      </c>
    </row>
    <row r="27" spans="1:9">
      <c r="A27" s="95" t="s">
        <v>821</v>
      </c>
      <c r="B27" s="263">
        <v>0</v>
      </c>
      <c r="C27" s="199" t="s">
        <v>533</v>
      </c>
      <c r="D27" s="266" t="s">
        <v>533</v>
      </c>
      <c r="E27" s="263">
        <v>0</v>
      </c>
      <c r="F27" s="199">
        <v>0</v>
      </c>
      <c r="G27" s="266" t="s">
        <v>533</v>
      </c>
    </row>
    <row r="28" spans="1:9" ht="18.75" customHeight="1">
      <c r="A28" s="439" t="s">
        <v>822</v>
      </c>
      <c r="B28" s="440">
        <v>10015530</v>
      </c>
      <c r="C28" s="451">
        <v>113822663.83</v>
      </c>
      <c r="D28" s="442">
        <v>-0.45459568265214861</v>
      </c>
      <c r="E28" s="440">
        <v>28</v>
      </c>
      <c r="F28" s="451">
        <v>143</v>
      </c>
      <c r="G28" s="442">
        <v>0.8666666666666667</v>
      </c>
    </row>
    <row r="29" spans="1:9" ht="18.75" customHeight="1">
      <c r="A29" s="461" t="s">
        <v>823</v>
      </c>
      <c r="B29" s="262">
        <v>9043</v>
      </c>
      <c r="C29" s="462">
        <v>49254</v>
      </c>
      <c r="D29" s="463">
        <v>0.12140376984126984</v>
      </c>
      <c r="E29" s="262">
        <v>10</v>
      </c>
      <c r="F29" s="462">
        <v>0</v>
      </c>
      <c r="G29" s="463">
        <v>1.5</v>
      </c>
    </row>
    <row r="30" spans="1:9">
      <c r="A30" s="444" t="s">
        <v>518</v>
      </c>
      <c r="B30" s="443" t="str">
        <f>Naslovnica!A20</f>
        <v>Lipanj 2019.</v>
      </c>
      <c r="C30" s="445" t="s">
        <v>71</v>
      </c>
      <c r="D30" s="446" t="s">
        <v>19</v>
      </c>
      <c r="E30" s="443" t="str">
        <f>$B$30</f>
        <v>Lipanj 2019.</v>
      </c>
      <c r="F30" s="445" t="s">
        <v>71</v>
      </c>
      <c r="G30" s="446" t="s">
        <v>19</v>
      </c>
    </row>
    <row r="31" spans="1:9" s="274" customFormat="1">
      <c r="A31" s="447" t="s">
        <v>517</v>
      </c>
      <c r="B31" s="448" t="str">
        <f>Naslovnica!A24</f>
        <v>June 2019</v>
      </c>
      <c r="C31" s="449" t="s">
        <v>438</v>
      </c>
      <c r="D31" s="450" t="s">
        <v>48</v>
      </c>
      <c r="E31" s="448" t="str">
        <f>$B$31</f>
        <v>June 2019</v>
      </c>
      <c r="F31" s="449" t="s">
        <v>438</v>
      </c>
      <c r="G31" s="450" t="s">
        <v>48</v>
      </c>
    </row>
    <row r="32" spans="1:9" ht="17.25" customHeight="1">
      <c r="A32" s="256" t="s">
        <v>824</v>
      </c>
      <c r="B32" s="263">
        <v>558749155.76999998</v>
      </c>
      <c r="C32" s="199">
        <v>6808143657.7700005</v>
      </c>
      <c r="D32" s="266">
        <v>-0.14350268777174655</v>
      </c>
      <c r="E32" s="263">
        <v>0</v>
      </c>
      <c r="F32" s="199">
        <v>0</v>
      </c>
      <c r="G32" s="266" t="s">
        <v>533</v>
      </c>
    </row>
    <row r="33" spans="1:7" ht="17.25" customHeight="1">
      <c r="A33" s="256" t="s">
        <v>825</v>
      </c>
      <c r="B33" s="263">
        <v>292585990.85000002</v>
      </c>
      <c r="C33" s="272">
        <v>4356998558.8500004</v>
      </c>
      <c r="D33" s="266">
        <v>-0.3213093164654246</v>
      </c>
      <c r="E33" s="263">
        <v>0</v>
      </c>
      <c r="F33" s="272">
        <v>0</v>
      </c>
      <c r="G33" s="266" t="s">
        <v>533</v>
      </c>
    </row>
    <row r="34" spans="1:7">
      <c r="A34" s="452" t="s">
        <v>522</v>
      </c>
      <c r="B34" s="453"/>
      <c r="C34" s="454" t="s">
        <v>520</v>
      </c>
      <c r="D34" s="446" t="s">
        <v>19</v>
      </c>
      <c r="E34" s="453"/>
      <c r="F34" s="454"/>
      <c r="G34" s="446"/>
    </row>
    <row r="35" spans="1:7" s="274" customFormat="1">
      <c r="A35" s="455" t="s">
        <v>521</v>
      </c>
      <c r="B35" s="453"/>
      <c r="C35" s="456" t="s">
        <v>519</v>
      </c>
      <c r="D35" s="450" t="s">
        <v>48</v>
      </c>
      <c r="E35" s="453"/>
      <c r="F35" s="456"/>
      <c r="G35" s="450"/>
    </row>
    <row r="36" spans="1:7">
      <c r="A36" s="200" t="s">
        <v>74</v>
      </c>
      <c r="B36" s="264">
        <v>1883.11</v>
      </c>
      <c r="C36" s="96">
        <v>7.6795077795758226E-2</v>
      </c>
      <c r="D36" s="266">
        <v>1.7237467588591106E-2</v>
      </c>
      <c r="E36" s="264"/>
      <c r="F36" s="96"/>
      <c r="G36" s="266"/>
    </row>
    <row r="37" spans="1:7">
      <c r="A37" s="97" t="s">
        <v>168</v>
      </c>
      <c r="B37" s="264">
        <v>1250.1099999999999</v>
      </c>
      <c r="C37" s="96">
        <v>0.10714443863859757</v>
      </c>
      <c r="D37" s="266">
        <v>2.7856573181059406E-2</v>
      </c>
      <c r="E37" s="264"/>
      <c r="F37" s="96"/>
      <c r="G37" s="266"/>
    </row>
    <row r="38" spans="1:7">
      <c r="A38" s="97" t="s">
        <v>75</v>
      </c>
      <c r="B38" s="264">
        <v>1102.67</v>
      </c>
      <c r="C38" s="96">
        <v>8.416333192405645E-2</v>
      </c>
      <c r="D38" s="266">
        <v>1.5929904733825904E-2</v>
      </c>
      <c r="E38" s="264"/>
      <c r="F38" s="96"/>
      <c r="G38" s="266"/>
    </row>
    <row r="39" spans="1:7">
      <c r="A39" s="97" t="s">
        <v>1296</v>
      </c>
      <c r="B39" s="264">
        <v>1054.3599999999999</v>
      </c>
      <c r="C39" s="96">
        <f>B39/1000-1</f>
        <v>5.4359999999999964E-2</v>
      </c>
      <c r="D39" s="266">
        <v>3.5215959492127021E-3</v>
      </c>
      <c r="E39" s="264"/>
      <c r="F39" s="96"/>
      <c r="G39" s="266"/>
    </row>
    <row r="40" spans="1:7" s="274" customFormat="1">
      <c r="A40" s="97" t="s">
        <v>140</v>
      </c>
      <c r="B40" s="264">
        <v>1021.33</v>
      </c>
      <c r="C40" s="96">
        <v>7.7772970463155566E-2</v>
      </c>
      <c r="D40" s="266">
        <v>4.3206030458719416E-2</v>
      </c>
      <c r="E40" s="264"/>
      <c r="F40" s="96"/>
      <c r="G40" s="266"/>
    </row>
    <row r="41" spans="1:7">
      <c r="A41" s="97" t="s">
        <v>141</v>
      </c>
      <c r="B41" s="264">
        <v>911.07</v>
      </c>
      <c r="C41" s="96">
        <v>6.706410091238113E-2</v>
      </c>
      <c r="D41" s="266">
        <v>-7.0622854340361887E-3</v>
      </c>
      <c r="E41" s="264"/>
      <c r="F41" s="96"/>
      <c r="G41" s="266"/>
    </row>
    <row r="42" spans="1:7">
      <c r="A42" s="97" t="s">
        <v>142</v>
      </c>
      <c r="B42" s="264">
        <v>402.15</v>
      </c>
      <c r="C42" s="96">
        <v>-0.18973646034816249</v>
      </c>
      <c r="D42" s="266">
        <v>-5.8769835697233569E-2</v>
      </c>
      <c r="E42" s="264"/>
      <c r="F42" s="96"/>
      <c r="G42" s="266"/>
    </row>
    <row r="43" spans="1:7">
      <c r="A43" s="97" t="s">
        <v>143</v>
      </c>
      <c r="B43" s="264">
        <v>515.02</v>
      </c>
      <c r="C43" s="96">
        <v>3.289077854879463E-2</v>
      </c>
      <c r="D43" s="266">
        <v>7.6697319506944996E-3</v>
      </c>
      <c r="E43" s="264"/>
      <c r="F43" s="96"/>
      <c r="G43" s="266"/>
    </row>
    <row r="44" spans="1:7">
      <c r="A44" s="97" t="s">
        <v>144</v>
      </c>
      <c r="B44" s="264">
        <v>622.03</v>
      </c>
      <c r="C44" s="96">
        <v>-0.21368526173410707</v>
      </c>
      <c r="D44" s="266">
        <v>7.4986174478086531E-2</v>
      </c>
      <c r="E44" s="264"/>
      <c r="F44" s="96"/>
      <c r="G44" s="266"/>
    </row>
    <row r="45" spans="1:7">
      <c r="A45" s="97" t="s">
        <v>145</v>
      </c>
      <c r="B45" s="264">
        <v>3577.18</v>
      </c>
      <c r="C45" s="96">
        <v>1.0925471666120234E-2</v>
      </c>
      <c r="D45" s="266">
        <v>1.0522132858717316E-3</v>
      </c>
      <c r="E45" s="264"/>
      <c r="F45" s="96"/>
      <c r="G45" s="266"/>
    </row>
    <row r="46" spans="1:7">
      <c r="A46" s="200" t="s">
        <v>76</v>
      </c>
      <c r="B46" s="264">
        <v>114.8413</v>
      </c>
      <c r="C46" s="96">
        <v>3.4711641815788452E-2</v>
      </c>
      <c r="D46" s="266">
        <v>1.6417020101534348E-2</v>
      </c>
      <c r="E46" s="264"/>
      <c r="F46" s="96"/>
      <c r="G46" s="266"/>
    </row>
    <row r="47" spans="1:7">
      <c r="A47" s="200" t="s">
        <v>126</v>
      </c>
      <c r="B47" s="264">
        <v>183.20490000000001</v>
      </c>
      <c r="C47" s="96">
        <v>5.1637341770698564E-2</v>
      </c>
      <c r="D47" s="266">
        <v>1.8653878231859967E-2</v>
      </c>
      <c r="E47" s="264"/>
      <c r="F47" s="96"/>
      <c r="G47" s="266"/>
    </row>
    <row r="48" spans="1:7">
      <c r="A48" s="444" t="s">
        <v>524</v>
      </c>
      <c r="B48" s="443" t="str">
        <f>Naslovnica!A20</f>
        <v>Lipanj 2019.</v>
      </c>
      <c r="C48" s="457"/>
      <c r="D48" s="446" t="s">
        <v>19</v>
      </c>
      <c r="E48" s="443" t="str">
        <f>$B$48</f>
        <v>Lipanj 2019.</v>
      </c>
      <c r="F48" s="457"/>
      <c r="G48" s="446" t="s">
        <v>19</v>
      </c>
    </row>
    <row r="49" spans="1:7" s="274" customFormat="1">
      <c r="A49" s="447" t="s">
        <v>523</v>
      </c>
      <c r="B49" s="448" t="str">
        <f>Naslovnica!A24</f>
        <v>June 2019</v>
      </c>
      <c r="C49" s="457"/>
      <c r="D49" s="450" t="s">
        <v>48</v>
      </c>
      <c r="E49" s="448" t="str">
        <f>$B$49</f>
        <v>June 2019</v>
      </c>
      <c r="F49" s="457"/>
      <c r="G49" s="450" t="s">
        <v>48</v>
      </c>
    </row>
    <row r="50" spans="1:7">
      <c r="A50" s="95" t="s">
        <v>812</v>
      </c>
      <c r="B50" s="263">
        <v>136688.41204289001</v>
      </c>
      <c r="C50" s="199"/>
      <c r="D50" s="266">
        <v>1.3506579884136454E-2</v>
      </c>
      <c r="E50" s="263">
        <v>891.07579999999996</v>
      </c>
      <c r="F50" s="199"/>
      <c r="G50" s="266">
        <v>2.6910568803791752E-3</v>
      </c>
    </row>
    <row r="51" spans="1:7">
      <c r="A51" s="95" t="s">
        <v>811</v>
      </c>
      <c r="B51" s="263">
        <v>112162.93290977001</v>
      </c>
      <c r="C51" s="199"/>
      <c r="D51" s="266">
        <v>9.0501996436189412E-3</v>
      </c>
      <c r="E51" s="263">
        <v>0</v>
      </c>
      <c r="F51" s="199"/>
      <c r="G51" s="266" t="s">
        <v>533</v>
      </c>
    </row>
    <row r="52" spans="1:7">
      <c r="A52" s="95" t="s">
        <v>813</v>
      </c>
      <c r="B52" s="263">
        <v>0</v>
      </c>
      <c r="C52" s="199"/>
      <c r="D52" s="267" t="s">
        <v>533</v>
      </c>
      <c r="E52" s="263">
        <v>0</v>
      </c>
      <c r="F52" s="199"/>
      <c r="G52" s="267" t="s">
        <v>533</v>
      </c>
    </row>
    <row r="53" spans="1:7">
      <c r="A53" s="95" t="s">
        <v>826</v>
      </c>
      <c r="B53" s="263">
        <v>0</v>
      </c>
      <c r="C53" s="199"/>
      <c r="D53" s="266" t="s">
        <v>533</v>
      </c>
      <c r="E53" s="263">
        <v>0</v>
      </c>
      <c r="F53" s="199"/>
      <c r="G53" s="266" t="s">
        <v>533</v>
      </c>
    </row>
    <row r="54" spans="1:7" ht="18.75" customHeight="1">
      <c r="A54" s="439" t="s">
        <v>827</v>
      </c>
      <c r="B54" s="440">
        <v>248851.34495266003</v>
      </c>
      <c r="C54" s="451"/>
      <c r="D54" s="442">
        <v>1.1493125627067804E-2</v>
      </c>
      <c r="E54" s="440">
        <v>891.07579999999996</v>
      </c>
      <c r="F54" s="451"/>
      <c r="G54" s="442">
        <v>2.6910568803791752E-3</v>
      </c>
    </row>
    <row r="55" spans="1:7" s="206" customFormat="1">
      <c r="A55" s="20" t="s">
        <v>828</v>
      </c>
      <c r="B55" s="269"/>
      <c r="C55" s="250"/>
      <c r="D55" s="250"/>
    </row>
    <row r="56" spans="1:7" s="206" customFormat="1">
      <c r="A56" s="309"/>
      <c r="B56" s="270"/>
      <c r="C56" s="252"/>
      <c r="D56" s="253"/>
    </row>
    <row r="57" spans="1:7" s="206" customFormat="1">
      <c r="B57" s="251"/>
      <c r="C57" s="252"/>
      <c r="D57" s="253"/>
    </row>
    <row r="58" spans="1:7" s="206" customFormat="1">
      <c r="A58" s="688" t="s">
        <v>125</v>
      </c>
      <c r="B58" s="251"/>
      <c r="C58" s="252"/>
      <c r="D58" s="253"/>
    </row>
    <row r="59" spans="1:7" ht="12.75" customHeight="1">
      <c r="B59" s="37"/>
      <c r="C59" s="37"/>
      <c r="D59" s="37"/>
    </row>
    <row r="60" spans="1:7" ht="12.75" customHeight="1">
      <c r="B60" s="53"/>
      <c r="C60" s="53"/>
      <c r="G60" s="14" t="s">
        <v>1278</v>
      </c>
    </row>
    <row r="61" spans="1:7" ht="12.75" customHeight="1">
      <c r="B61" s="38"/>
      <c r="C61" s="38"/>
      <c r="D61" s="38"/>
    </row>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spans="1:1" ht="12.75" customHeight="1"/>
    <row r="98" spans="1:1" ht="12.75" customHeight="1"/>
    <row r="99" spans="1:1" ht="12.75" customHeight="1"/>
    <row r="100" spans="1:1" ht="12.75" customHeight="1"/>
    <row r="112" spans="1:1">
      <c r="A112" s="724"/>
    </row>
    <row r="114" spans="1:1">
      <c r="A114" s="725"/>
    </row>
    <row r="116" spans="1:1">
      <c r="A116" s="725"/>
    </row>
    <row r="118" spans="1:1">
      <c r="A118" s="725"/>
    </row>
    <row r="120" spans="1:1">
      <c r="A120" s="725"/>
    </row>
    <row r="122" spans="1:1">
      <c r="A122" s="725"/>
    </row>
    <row r="124" spans="1:1">
      <c r="A124" s="725"/>
    </row>
  </sheetData>
  <mergeCells count="2">
    <mergeCell ref="B6:D6"/>
    <mergeCell ref="E6:G6"/>
  </mergeCells>
  <hyperlinks>
    <hyperlink ref="A58"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0"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K83"/>
  <sheetViews>
    <sheetView showGridLines="0" zoomScaleNormal="100" workbookViewId="0"/>
  </sheetViews>
  <sheetFormatPr defaultRowHeight="15"/>
  <cols>
    <col min="1" max="1" width="20.140625" customWidth="1"/>
    <col min="2" max="2" width="17.42578125" bestFit="1" customWidth="1"/>
    <col min="3" max="3" width="11.7109375" customWidth="1"/>
    <col min="4" max="4" width="12.28515625" bestFit="1" customWidth="1"/>
    <col min="5" max="5" width="13" customWidth="1"/>
    <col min="6" max="6" width="9.5703125" bestFit="1" customWidth="1"/>
    <col min="7" max="7" width="19.140625" customWidth="1"/>
    <col min="8" max="8" width="13" customWidth="1"/>
    <col min="9" max="9" width="14" customWidth="1"/>
    <col min="10" max="10" width="12.28515625" bestFit="1" customWidth="1"/>
    <col min="11" max="11" width="15.140625" bestFit="1" customWidth="1"/>
  </cols>
  <sheetData>
    <row r="1" spans="1:11" ht="12.75" customHeight="1">
      <c r="A1" s="144" t="s">
        <v>1092</v>
      </c>
      <c r="E1" s="142" t="str">
        <f>Naslovnica!A20</f>
        <v>Lipanj 2019.</v>
      </c>
      <c r="G1" s="144" t="s">
        <v>1094</v>
      </c>
      <c r="H1" s="274"/>
      <c r="I1" s="274"/>
      <c r="J1" s="274"/>
      <c r="K1" s="142" t="str">
        <f>E1</f>
        <v>Lipanj 2019.</v>
      </c>
    </row>
    <row r="2" spans="1:11" ht="12.75" customHeight="1">
      <c r="A2" s="602" t="s">
        <v>1093</v>
      </c>
      <c r="E2" s="612" t="str">
        <f>Naslovnica!A24</f>
        <v>June 2019</v>
      </c>
      <c r="G2" s="602" t="s">
        <v>1095</v>
      </c>
      <c r="H2" s="274"/>
      <c r="I2" s="274"/>
      <c r="J2" s="274"/>
      <c r="K2" s="600" t="str">
        <f>E2</f>
        <v>June 2019</v>
      </c>
    </row>
    <row r="3" spans="1:11" ht="12.75" customHeight="1">
      <c r="A3" s="40" t="s">
        <v>785</v>
      </c>
      <c r="G3" s="40" t="s">
        <v>794</v>
      </c>
      <c r="H3" s="274"/>
      <c r="I3" s="274"/>
      <c r="J3" s="274"/>
      <c r="K3" s="274"/>
    </row>
    <row r="4" spans="1:11" ht="45" customHeight="1">
      <c r="A4" s="464" t="s">
        <v>786</v>
      </c>
      <c r="B4" s="464" t="s">
        <v>787</v>
      </c>
      <c r="C4" s="464" t="s">
        <v>788</v>
      </c>
      <c r="D4" s="464" t="s">
        <v>789</v>
      </c>
      <c r="E4" s="464" t="s">
        <v>790</v>
      </c>
      <c r="G4" s="464" t="s">
        <v>786</v>
      </c>
      <c r="H4" s="464" t="s">
        <v>787</v>
      </c>
      <c r="I4" s="464" t="s">
        <v>788</v>
      </c>
      <c r="J4" s="464" t="s">
        <v>789</v>
      </c>
      <c r="K4" s="464" t="s">
        <v>795</v>
      </c>
    </row>
    <row r="5" spans="1:11" ht="12.75" customHeight="1">
      <c r="A5" s="98" t="s">
        <v>1385</v>
      </c>
      <c r="B5" s="99">
        <v>25543740.5</v>
      </c>
      <c r="C5" s="100">
        <v>0.18145913459102989</v>
      </c>
      <c r="D5" s="101">
        <v>6</v>
      </c>
      <c r="E5" s="259">
        <v>87.5</v>
      </c>
      <c r="F5" s="54"/>
      <c r="G5" s="98" t="s">
        <v>1409</v>
      </c>
      <c r="H5" s="99">
        <v>2500</v>
      </c>
      <c r="I5" s="100">
        <v>0.51020408163265307</v>
      </c>
      <c r="J5" s="101">
        <v>2500</v>
      </c>
      <c r="K5" s="259">
        <v>21.36</v>
      </c>
    </row>
    <row r="6" spans="1:11" ht="12.75" customHeight="1">
      <c r="A6" s="98" t="s">
        <v>1386</v>
      </c>
      <c r="B6" s="99">
        <v>23670966.5</v>
      </c>
      <c r="C6" s="100">
        <v>0.16815521188148852</v>
      </c>
      <c r="D6" s="101">
        <v>160</v>
      </c>
      <c r="E6" s="259">
        <v>5.26</v>
      </c>
      <c r="F6" s="54"/>
      <c r="G6" s="98" t="s">
        <v>1410</v>
      </c>
      <c r="H6" s="99">
        <v>2400</v>
      </c>
      <c r="I6" s="100">
        <v>0.48979591836734693</v>
      </c>
      <c r="J6" s="101">
        <v>172</v>
      </c>
      <c r="K6" s="259">
        <v>-4.4400000000000004</v>
      </c>
    </row>
    <row r="7" spans="1:11" ht="12.75" customHeight="1">
      <c r="A7" s="98" t="s">
        <v>1387</v>
      </c>
      <c r="B7" s="99">
        <v>18669591.300000001</v>
      </c>
      <c r="C7" s="100">
        <v>0.13262614692105179</v>
      </c>
      <c r="D7" s="101">
        <v>38</v>
      </c>
      <c r="E7" s="259">
        <v>-2.81</v>
      </c>
      <c r="F7" s="54"/>
      <c r="G7" s="98" t="s">
        <v>1411</v>
      </c>
      <c r="H7" s="99">
        <v>0</v>
      </c>
      <c r="I7" s="100">
        <v>0</v>
      </c>
      <c r="J7" s="101">
        <v>85</v>
      </c>
      <c r="K7" s="259">
        <v>0</v>
      </c>
    </row>
    <row r="8" spans="1:11" ht="12.75" customHeight="1">
      <c r="A8" s="98" t="s">
        <v>1388</v>
      </c>
      <c r="B8" s="99">
        <v>14681212</v>
      </c>
      <c r="C8" s="100">
        <v>0.10429326215036686</v>
      </c>
      <c r="D8" s="101">
        <v>465</v>
      </c>
      <c r="E8" s="259">
        <v>5.2</v>
      </c>
      <c r="G8" s="98"/>
      <c r="H8" s="99"/>
      <c r="I8" s="100"/>
      <c r="J8" s="101"/>
      <c r="K8" s="259"/>
    </row>
    <row r="9" spans="1:11" ht="12.75" customHeight="1">
      <c r="A9" s="98" t="s">
        <v>1389</v>
      </c>
      <c r="B9" s="99">
        <v>9063947</v>
      </c>
      <c r="C9" s="100">
        <v>6.4389002800860809E-2</v>
      </c>
      <c r="D9" s="101">
        <v>405</v>
      </c>
      <c r="E9" s="259">
        <v>0.25</v>
      </c>
      <c r="G9" s="98"/>
      <c r="H9" s="99"/>
      <c r="I9" s="100"/>
      <c r="J9" s="101"/>
      <c r="K9" s="259"/>
    </row>
    <row r="10" spans="1:11" ht="12.75" customHeight="1">
      <c r="A10" s="98" t="s">
        <v>1390</v>
      </c>
      <c r="B10" s="99">
        <v>8588985</v>
      </c>
      <c r="C10" s="100">
        <v>6.1014939652841244E-2</v>
      </c>
      <c r="D10" s="101">
        <v>1105</v>
      </c>
      <c r="E10" s="260">
        <v>-3.91</v>
      </c>
      <c r="G10" s="98"/>
      <c r="H10" s="99"/>
      <c r="I10" s="100"/>
      <c r="J10" s="101"/>
      <c r="K10" s="260"/>
    </row>
    <row r="11" spans="1:11" ht="12.75" customHeight="1">
      <c r="A11" s="98" t="s">
        <v>1391</v>
      </c>
      <c r="B11" s="99">
        <v>5710617.5</v>
      </c>
      <c r="C11" s="100">
        <v>4.0567422360495348E-2</v>
      </c>
      <c r="D11" s="101">
        <v>58</v>
      </c>
      <c r="E11" s="259">
        <v>1.7500000000000002</v>
      </c>
      <c r="G11" s="98"/>
      <c r="H11" s="99"/>
      <c r="I11" s="100"/>
      <c r="J11" s="101"/>
      <c r="K11" s="259"/>
    </row>
    <row r="12" spans="1:11" ht="12.75" customHeight="1">
      <c r="A12" s="98" t="s">
        <v>1392</v>
      </c>
      <c r="B12" s="99">
        <v>5048500</v>
      </c>
      <c r="C12" s="100">
        <v>3.586383290195163E-2</v>
      </c>
      <c r="D12" s="101">
        <v>1210</v>
      </c>
      <c r="E12" s="259">
        <v>3.42</v>
      </c>
      <c r="G12" s="98"/>
      <c r="H12" s="99"/>
      <c r="I12" s="100"/>
      <c r="J12" s="101"/>
      <c r="K12" s="259"/>
    </row>
    <row r="13" spans="1:11" ht="12.75" customHeight="1">
      <c r="A13" s="98" t="s">
        <v>1393</v>
      </c>
      <c r="B13" s="99">
        <v>4109860.5</v>
      </c>
      <c r="C13" s="100">
        <v>2.919587010445308E-2</v>
      </c>
      <c r="D13" s="101">
        <v>186</v>
      </c>
      <c r="E13" s="259">
        <v>2.1999999999999997</v>
      </c>
      <c r="G13" s="98"/>
      <c r="H13" s="99"/>
      <c r="I13" s="100"/>
      <c r="J13" s="101"/>
      <c r="K13" s="259"/>
    </row>
    <row r="14" spans="1:11" ht="12.75" customHeight="1">
      <c r="A14" s="98" t="s">
        <v>1394</v>
      </c>
      <c r="B14" s="99">
        <v>3822475</v>
      </c>
      <c r="C14" s="100">
        <v>2.7154323991658423E-2</v>
      </c>
      <c r="D14" s="101">
        <v>520</v>
      </c>
      <c r="E14" s="259">
        <v>4</v>
      </c>
      <c r="G14" s="98"/>
      <c r="H14" s="99"/>
      <c r="I14" s="100"/>
      <c r="J14" s="101"/>
      <c r="K14" s="259"/>
    </row>
    <row r="15" spans="1:11" ht="12.75" customHeight="1">
      <c r="A15" s="98" t="s">
        <v>791</v>
      </c>
      <c r="B15" s="99">
        <v>21858661.530000016</v>
      </c>
      <c r="C15" s="100">
        <v>0.15528085264380281</v>
      </c>
      <c r="D15" s="102"/>
      <c r="E15" s="261"/>
      <c r="G15" s="98" t="s">
        <v>796</v>
      </c>
      <c r="H15" s="99"/>
      <c r="I15" s="100"/>
      <c r="J15" s="102"/>
      <c r="K15" s="261"/>
    </row>
    <row r="16" spans="1:11" ht="15.75" customHeight="1">
      <c r="A16" s="467" t="s">
        <v>792</v>
      </c>
      <c r="B16" s="468">
        <f>SUM(B5:B15)</f>
        <v>140768556.83000001</v>
      </c>
      <c r="C16" s="469"/>
      <c r="D16" s="470"/>
      <c r="E16" s="470"/>
      <c r="G16" s="467" t="s">
        <v>792</v>
      </c>
      <c r="H16" s="468">
        <f>SUM(H5:H15)</f>
        <v>4900</v>
      </c>
      <c r="I16" s="469"/>
      <c r="J16" s="470"/>
      <c r="K16" s="470"/>
    </row>
    <row r="17" spans="1:11" ht="12.75" customHeight="1">
      <c r="A17" s="39" t="s">
        <v>793</v>
      </c>
      <c r="G17" s="39" t="s">
        <v>793</v>
      </c>
      <c r="H17" s="274"/>
      <c r="I17" s="274"/>
      <c r="J17" s="274"/>
      <c r="K17" s="274"/>
    </row>
    <row r="18" spans="1:11" ht="12.75" customHeight="1"/>
    <row r="19" spans="1:11" ht="12.75" customHeight="1">
      <c r="A19" s="144" t="s">
        <v>1096</v>
      </c>
    </row>
    <row r="20" spans="1:11" ht="12.75" customHeight="1">
      <c r="A20" s="602" t="s">
        <v>1097</v>
      </c>
    </row>
    <row r="21" spans="1:11" ht="12.75" customHeight="1">
      <c r="A21" s="40" t="s">
        <v>797</v>
      </c>
    </row>
    <row r="22" spans="1:11" ht="43.5">
      <c r="A22" s="464" t="s">
        <v>798</v>
      </c>
      <c r="B22" s="464" t="s">
        <v>787</v>
      </c>
      <c r="C22" s="464" t="s">
        <v>788</v>
      </c>
      <c r="D22" s="464" t="s">
        <v>799</v>
      </c>
    </row>
    <row r="23" spans="1:11" ht="15" customHeight="1">
      <c r="A23" s="104" t="s">
        <v>1395</v>
      </c>
      <c r="B23" s="99">
        <v>1012000</v>
      </c>
      <c r="C23" s="105">
        <v>0.49577421799369709</v>
      </c>
      <c r="D23" s="139">
        <v>101.2</v>
      </c>
      <c r="E23" s="54"/>
      <c r="F23" s="54"/>
      <c r="H23" s="46"/>
    </row>
    <row r="24" spans="1:11" ht="12.75" customHeight="1">
      <c r="A24" s="104" t="s">
        <v>1396</v>
      </c>
      <c r="B24" s="99">
        <v>639000</v>
      </c>
      <c r="C24" s="105">
        <v>0.31304320681617831</v>
      </c>
      <c r="D24" s="139">
        <v>106.5</v>
      </c>
      <c r="E24" s="54"/>
      <c r="F24" s="54"/>
    </row>
    <row r="25" spans="1:11" ht="12.75" customHeight="1">
      <c r="A25" s="104" t="s">
        <v>1397</v>
      </c>
      <c r="B25" s="99">
        <v>311728.5</v>
      </c>
      <c r="C25" s="105">
        <v>0.15271438074490928</v>
      </c>
      <c r="D25" s="139">
        <v>94</v>
      </c>
      <c r="E25" s="54"/>
      <c r="F25" s="54"/>
    </row>
    <row r="26" spans="1:11" ht="12.75" customHeight="1">
      <c r="A26" s="104" t="s">
        <v>1398</v>
      </c>
      <c r="B26" s="99">
        <v>74075.100000000006</v>
      </c>
      <c r="C26" s="105">
        <v>3.6289056102079956E-2</v>
      </c>
      <c r="D26" s="139">
        <v>125</v>
      </c>
      <c r="E26" s="54"/>
    </row>
    <row r="27" spans="1:11" ht="12.75" customHeight="1">
      <c r="A27" s="104" t="s">
        <v>1399</v>
      </c>
      <c r="B27" s="99">
        <v>4448.17</v>
      </c>
      <c r="C27" s="105">
        <v>2.1791383431353987E-3</v>
      </c>
      <c r="D27" s="139">
        <v>30</v>
      </c>
    </row>
    <row r="28" spans="1:11" ht="12.75" customHeight="1">
      <c r="A28" s="104"/>
      <c r="B28" s="99"/>
      <c r="C28" s="105"/>
      <c r="D28" s="139"/>
    </row>
    <row r="29" spans="1:11" ht="12.75" customHeight="1">
      <c r="A29" s="104"/>
      <c r="B29" s="99"/>
      <c r="C29" s="105"/>
      <c r="D29" s="140"/>
    </row>
    <row r="30" spans="1:11" ht="12.75" customHeight="1">
      <c r="A30" s="104"/>
      <c r="B30" s="99"/>
      <c r="C30" s="105"/>
      <c r="D30" s="139"/>
    </row>
    <row r="31" spans="1:11" ht="12.75" customHeight="1">
      <c r="A31" s="104"/>
      <c r="B31" s="99"/>
      <c r="C31" s="105"/>
      <c r="D31" s="139"/>
    </row>
    <row r="32" spans="1:11" ht="12.75" customHeight="1">
      <c r="A32" s="104"/>
      <c r="B32" s="99"/>
      <c r="C32" s="105"/>
      <c r="D32" s="139"/>
    </row>
    <row r="33" spans="1:10" ht="15" customHeight="1">
      <c r="A33" s="98" t="s">
        <v>796</v>
      </c>
      <c r="B33" s="278"/>
      <c r="C33" s="105"/>
      <c r="D33" s="106"/>
    </row>
    <row r="34" spans="1:10" ht="15" customHeight="1">
      <c r="A34" s="475" t="s">
        <v>792</v>
      </c>
      <c r="B34" s="476">
        <f>SUM(B23:B33)</f>
        <v>2041251.77</v>
      </c>
      <c r="C34" s="477"/>
      <c r="D34" s="478"/>
    </row>
    <row r="35" spans="1:10" ht="15" customHeight="1">
      <c r="A35" s="103" t="s">
        <v>800</v>
      </c>
      <c r="B35" s="99"/>
      <c r="C35" s="105"/>
      <c r="D35" s="106"/>
    </row>
    <row r="36" spans="1:10" ht="12.75" customHeight="1">
      <c r="A36" s="194" t="s">
        <v>202</v>
      </c>
      <c r="B36" s="278">
        <v>0</v>
      </c>
      <c r="C36" s="105"/>
      <c r="D36" s="106"/>
    </row>
    <row r="37" spans="1:10" ht="12.75" customHeight="1">
      <c r="A37" s="98" t="s">
        <v>796</v>
      </c>
      <c r="B37" s="279"/>
      <c r="C37" s="105"/>
      <c r="D37" s="106"/>
    </row>
    <row r="38" spans="1:10" ht="15" customHeight="1">
      <c r="A38" s="107" t="s">
        <v>792</v>
      </c>
      <c r="B38" s="99">
        <f>SUM(B36:B37)</f>
        <v>0</v>
      </c>
      <c r="C38" s="105"/>
      <c r="D38" s="106"/>
    </row>
    <row r="39" spans="1:10" ht="26.25" customHeight="1">
      <c r="A39" s="471" t="s">
        <v>801</v>
      </c>
      <c r="B39" s="472">
        <f>B34+B38</f>
        <v>2041251.77</v>
      </c>
      <c r="C39" s="473"/>
      <c r="D39" s="474"/>
    </row>
    <row r="40" spans="1:10" ht="12.75" customHeight="1"/>
    <row r="41" spans="1:10" ht="12.75" customHeight="1">
      <c r="A41" s="144" t="s">
        <v>1098</v>
      </c>
      <c r="G41" s="149"/>
      <c r="H41" s="206"/>
      <c r="I41" s="206"/>
      <c r="J41" s="206"/>
    </row>
    <row r="42" spans="1:10" ht="12.75" customHeight="1">
      <c r="A42" s="602" t="s">
        <v>1099</v>
      </c>
      <c r="B42" s="46"/>
      <c r="G42" s="168"/>
      <c r="H42" s="206"/>
      <c r="I42" s="206"/>
      <c r="J42" s="206"/>
    </row>
    <row r="43" spans="1:10" ht="12.75" customHeight="1">
      <c r="A43" s="40" t="s">
        <v>797</v>
      </c>
      <c r="G43" s="219"/>
      <c r="H43" s="206"/>
      <c r="I43" s="206"/>
      <c r="J43" s="206"/>
    </row>
    <row r="44" spans="1:10" ht="43.5">
      <c r="A44" s="464" t="s">
        <v>802</v>
      </c>
      <c r="B44" s="464" t="s">
        <v>787</v>
      </c>
      <c r="C44" s="464" t="s">
        <v>788</v>
      </c>
      <c r="D44" s="209"/>
      <c r="G44" s="209"/>
      <c r="H44" s="220"/>
      <c r="I44" s="209"/>
      <c r="J44" s="209"/>
    </row>
    <row r="45" spans="1:10" ht="12.75" customHeight="1">
      <c r="A45" s="104" t="s">
        <v>1400</v>
      </c>
      <c r="B45" s="99">
        <v>144722734.53999999</v>
      </c>
      <c r="C45" s="105">
        <v>0.25901199678872133</v>
      </c>
      <c r="D45" s="211"/>
      <c r="E45" s="54"/>
      <c r="F45" s="54"/>
      <c r="G45" s="208"/>
      <c r="H45" s="205"/>
      <c r="I45" s="210"/>
      <c r="J45" s="211"/>
    </row>
    <row r="46" spans="1:10" ht="12.75" customHeight="1">
      <c r="A46" s="104" t="s">
        <v>1401</v>
      </c>
      <c r="B46" s="99">
        <v>71561791.879999995</v>
      </c>
      <c r="C46" s="105">
        <v>0.12807498882281487</v>
      </c>
      <c r="D46" s="211"/>
      <c r="E46" s="54"/>
      <c r="F46" s="54"/>
      <c r="G46" s="216"/>
      <c r="H46" s="217"/>
      <c r="I46" s="210"/>
      <c r="J46" s="211"/>
    </row>
    <row r="47" spans="1:10" ht="12.75" customHeight="1">
      <c r="A47" s="104" t="s">
        <v>1402</v>
      </c>
      <c r="B47" s="99">
        <v>70679640.370000005</v>
      </c>
      <c r="C47" s="105">
        <v>0.12649619178859955</v>
      </c>
      <c r="D47" s="211"/>
      <c r="E47" s="54"/>
      <c r="G47" s="216"/>
      <c r="H47" s="217"/>
      <c r="I47" s="210"/>
      <c r="J47" s="211"/>
    </row>
    <row r="48" spans="1:10" ht="12.75" customHeight="1">
      <c r="A48" s="104" t="s">
        <v>1403</v>
      </c>
      <c r="B48" s="99">
        <v>57100310.5</v>
      </c>
      <c r="C48" s="105">
        <v>0.10219310384695134</v>
      </c>
      <c r="D48" s="211"/>
      <c r="G48" s="216"/>
      <c r="H48" s="217"/>
      <c r="I48" s="210"/>
      <c r="J48" s="211"/>
    </row>
    <row r="49" spans="1:10" ht="12.75" customHeight="1">
      <c r="A49" s="104" t="s">
        <v>1404</v>
      </c>
      <c r="B49" s="99">
        <v>52383331.200000003</v>
      </c>
      <c r="C49" s="105">
        <v>9.3751069973093168E-2</v>
      </c>
      <c r="D49" s="211"/>
      <c r="G49" s="216"/>
      <c r="H49" s="217"/>
      <c r="I49" s="210"/>
      <c r="J49" s="211"/>
    </row>
    <row r="50" spans="1:10" ht="12.75" customHeight="1">
      <c r="A50" s="104" t="s">
        <v>1405</v>
      </c>
      <c r="B50" s="99">
        <v>44094679.140000001</v>
      </c>
      <c r="C50" s="105">
        <v>7.8916770942112816E-2</v>
      </c>
      <c r="D50" s="212"/>
      <c r="G50" s="216"/>
      <c r="H50" s="217"/>
      <c r="I50" s="210"/>
      <c r="J50" s="212"/>
    </row>
    <row r="51" spans="1:10" ht="12.75" customHeight="1">
      <c r="A51" s="104" t="s">
        <v>1406</v>
      </c>
      <c r="B51" s="99">
        <v>31616700</v>
      </c>
      <c r="C51" s="105">
        <v>5.6584783482007621E-2</v>
      </c>
      <c r="D51" s="211"/>
      <c r="G51" s="216"/>
      <c r="H51" s="217"/>
      <c r="I51" s="210"/>
      <c r="J51" s="211"/>
    </row>
    <row r="52" spans="1:10" ht="12.75" customHeight="1">
      <c r="A52" s="104" t="s">
        <v>1398</v>
      </c>
      <c r="B52" s="99">
        <v>24984133.73</v>
      </c>
      <c r="C52" s="105">
        <v>4.4714400857697782E-2</v>
      </c>
      <c r="D52" s="211"/>
      <c r="G52" s="216"/>
      <c r="H52" s="217"/>
      <c r="I52" s="210"/>
      <c r="J52" s="211"/>
    </row>
    <row r="53" spans="1:10" ht="12.75" customHeight="1">
      <c r="A53" s="104" t="s">
        <v>1407</v>
      </c>
      <c r="B53" s="99">
        <v>20968000</v>
      </c>
      <c r="C53" s="105">
        <v>3.7526678623978335E-2</v>
      </c>
      <c r="D53" s="211"/>
      <c r="G53" s="216"/>
      <c r="H53" s="217"/>
      <c r="I53" s="210"/>
      <c r="J53" s="211"/>
    </row>
    <row r="54" spans="1:10" ht="12.75" customHeight="1">
      <c r="A54" s="108" t="s">
        <v>1408</v>
      </c>
      <c r="B54" s="99">
        <v>20390969.41</v>
      </c>
      <c r="C54" s="105">
        <v>3.6493960124019606E-2</v>
      </c>
      <c r="D54" s="211"/>
      <c r="G54" s="216"/>
      <c r="H54" s="217"/>
      <c r="I54" s="210"/>
      <c r="J54" s="211"/>
    </row>
    <row r="55" spans="1:10" ht="24">
      <c r="A55" s="109" t="s">
        <v>803</v>
      </c>
      <c r="B55" s="99">
        <v>20246865</v>
      </c>
      <c r="C55" s="105">
        <v>3.6236054750003584E-2</v>
      </c>
      <c r="D55" s="213"/>
      <c r="G55" s="218"/>
      <c r="H55" s="217"/>
      <c r="I55" s="210"/>
      <c r="J55" s="213"/>
    </row>
    <row r="56" spans="1:10" ht="26.25" customHeight="1">
      <c r="A56" s="471" t="s">
        <v>804</v>
      </c>
      <c r="B56" s="472">
        <f>SUM(B45:B55)</f>
        <v>558749155.76999998</v>
      </c>
      <c r="C56" s="473"/>
      <c r="D56" s="215"/>
      <c r="G56" s="208"/>
      <c r="H56" s="205"/>
      <c r="I56" s="214"/>
      <c r="J56" s="215"/>
    </row>
    <row r="57" spans="1:10" ht="12.75" customHeight="1">
      <c r="G57" s="206"/>
      <c r="H57" s="206"/>
      <c r="I57" s="206"/>
      <c r="J57" s="206"/>
    </row>
    <row r="58" spans="1:10" ht="12.75" customHeight="1">
      <c r="A58" s="145" t="s">
        <v>1100</v>
      </c>
      <c r="G58" s="221"/>
      <c r="H58" s="206"/>
      <c r="I58" s="206"/>
      <c r="J58" s="206"/>
    </row>
    <row r="59" spans="1:10" ht="12.75" customHeight="1">
      <c r="A59" s="613" t="s">
        <v>1101</v>
      </c>
      <c r="G59" s="222"/>
      <c r="H59" s="206"/>
      <c r="I59" s="206"/>
      <c r="J59" s="206"/>
    </row>
    <row r="60" spans="1:10" ht="12.75" customHeight="1">
      <c r="A60" s="40" t="s">
        <v>805</v>
      </c>
      <c r="G60" s="219"/>
      <c r="H60" s="206"/>
      <c r="I60" s="206"/>
      <c r="J60" s="206"/>
    </row>
    <row r="61" spans="1:10" ht="12.75" customHeight="1">
      <c r="A61" s="465"/>
      <c r="B61" s="466" t="s">
        <v>77</v>
      </c>
      <c r="C61" s="466" t="s">
        <v>78</v>
      </c>
      <c r="D61" s="466" t="s">
        <v>79</v>
      </c>
      <c r="E61" s="466" t="s">
        <v>80</v>
      </c>
      <c r="F61" s="466" t="s">
        <v>81</v>
      </c>
      <c r="G61" s="223"/>
      <c r="H61" s="203"/>
      <c r="I61" s="203"/>
      <c r="J61" s="203"/>
    </row>
    <row r="62" spans="1:10" ht="12.75" customHeight="1">
      <c r="A62" s="465"/>
      <c r="B62" s="614" t="s">
        <v>82</v>
      </c>
      <c r="C62" s="614" t="s">
        <v>83</v>
      </c>
      <c r="D62" s="614" t="s">
        <v>440</v>
      </c>
      <c r="E62" s="614" t="s">
        <v>84</v>
      </c>
      <c r="F62" s="614" t="s">
        <v>85</v>
      </c>
      <c r="G62" s="223"/>
      <c r="H62" s="204"/>
      <c r="I62" s="204"/>
      <c r="J62" s="204"/>
    </row>
    <row r="63" spans="1:10" ht="12.75" customHeight="1">
      <c r="A63" s="110" t="s">
        <v>202</v>
      </c>
      <c r="B63" s="111" t="s">
        <v>202</v>
      </c>
      <c r="C63" s="111" t="s">
        <v>202</v>
      </c>
      <c r="D63" s="111" t="s">
        <v>202</v>
      </c>
      <c r="E63" s="112" t="s">
        <v>202</v>
      </c>
      <c r="F63" s="112" t="s">
        <v>202</v>
      </c>
      <c r="G63" s="208"/>
      <c r="H63" s="205"/>
      <c r="I63" s="205"/>
      <c r="J63" s="207"/>
    </row>
    <row r="64" spans="1:10" ht="15" customHeight="1">
      <c r="A64" s="467" t="s">
        <v>792</v>
      </c>
      <c r="B64" s="479"/>
      <c r="C64" s="479"/>
      <c r="D64" s="479"/>
      <c r="E64" s="480" t="str">
        <f>IF(SUM(E63:E63)=0,"",SUM(E63:E63))</f>
        <v/>
      </c>
      <c r="F64" s="480" t="str">
        <f>IF(SUM(F63:F63)=0,"",SUM(F63:F63))</f>
        <v/>
      </c>
      <c r="G64" s="208"/>
      <c r="H64" s="205"/>
      <c r="I64" s="205"/>
      <c r="J64" s="207"/>
    </row>
    <row r="65" spans="1:11" ht="12.75" customHeight="1"/>
    <row r="66" spans="1:11" ht="12.75" customHeight="1">
      <c r="A66" s="145" t="s">
        <v>1102</v>
      </c>
    </row>
    <row r="67" spans="1:11" ht="12.75" customHeight="1">
      <c r="A67" s="613" t="s">
        <v>1103</v>
      </c>
    </row>
    <row r="68" spans="1:11" ht="12.75" customHeight="1">
      <c r="A68" s="40" t="s">
        <v>806</v>
      </c>
    </row>
    <row r="69" spans="1:11" ht="12.75" customHeight="1">
      <c r="A69" s="465"/>
      <c r="B69" s="466" t="s">
        <v>77</v>
      </c>
      <c r="C69" s="466" t="s">
        <v>78</v>
      </c>
      <c r="D69" s="466" t="s">
        <v>79</v>
      </c>
      <c r="E69" s="466" t="s">
        <v>80</v>
      </c>
      <c r="F69" s="466" t="s">
        <v>81</v>
      </c>
    </row>
    <row r="70" spans="1:11" ht="12.75" customHeight="1">
      <c r="A70" s="465"/>
      <c r="B70" s="614" t="s">
        <v>82</v>
      </c>
      <c r="C70" s="614" t="s">
        <v>83</v>
      </c>
      <c r="D70" s="614" t="s">
        <v>440</v>
      </c>
      <c r="E70" s="614" t="s">
        <v>84</v>
      </c>
      <c r="F70" s="614" t="s">
        <v>85</v>
      </c>
    </row>
    <row r="71" spans="1:11" ht="12.75" customHeight="1">
      <c r="A71" s="110" t="s">
        <v>202</v>
      </c>
      <c r="B71" s="113" t="s">
        <v>202</v>
      </c>
      <c r="C71" s="113" t="s">
        <v>202</v>
      </c>
      <c r="D71" s="113" t="s">
        <v>202</v>
      </c>
      <c r="E71" s="114" t="s">
        <v>202</v>
      </c>
      <c r="F71" s="114" t="s">
        <v>202</v>
      </c>
      <c r="G71" s="54"/>
    </row>
    <row r="72" spans="1:11" ht="15" customHeight="1">
      <c r="A72" s="467" t="s">
        <v>792</v>
      </c>
      <c r="B72" s="481"/>
      <c r="C72" s="481"/>
      <c r="D72" s="481"/>
      <c r="E72" s="480" t="str">
        <f>IF(SUM(E71)=0,"",SUM(E71))</f>
        <v/>
      </c>
      <c r="F72" s="480" t="str">
        <f>IF(SUM(F71)=0,"",SUM(F71))</f>
        <v/>
      </c>
    </row>
    <row r="73" spans="1:11" ht="12.75" customHeight="1">
      <c r="A73" s="17" t="s">
        <v>807</v>
      </c>
    </row>
    <row r="74" spans="1:11" ht="12.75" customHeight="1"/>
    <row r="75" spans="1:11" ht="12.75" customHeight="1">
      <c r="A75" s="688" t="s">
        <v>125</v>
      </c>
    </row>
    <row r="76" spans="1:11" ht="12.75" customHeight="1">
      <c r="K76" s="36" t="s">
        <v>1279</v>
      </c>
    </row>
    <row r="77" spans="1:11" ht="12.75" customHeight="1"/>
    <row r="78" spans="1:11" ht="12.75" customHeight="1"/>
    <row r="79" spans="1:11" ht="12.75" customHeight="1"/>
    <row r="80" spans="1:11" ht="12.75" customHeight="1"/>
    <row r="81" ht="12.75" customHeight="1"/>
    <row r="82" ht="12.75" customHeight="1"/>
    <row r="83" ht="12.75" customHeight="1"/>
  </sheetData>
  <hyperlinks>
    <hyperlink ref="A75"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Q116"/>
  <sheetViews>
    <sheetView showGridLines="0" zoomScaleNormal="100" zoomScaleSheetLayoutView="50" workbookViewId="0"/>
  </sheetViews>
  <sheetFormatPr defaultColWidth="9.140625" defaultRowHeight="12.75"/>
  <cols>
    <col min="1" max="1" width="9.85546875" style="336" bestFit="1" customWidth="1"/>
    <col min="2" max="2" width="12" style="336" bestFit="1" customWidth="1"/>
    <col min="3" max="3" width="14.85546875" style="336" bestFit="1" customWidth="1"/>
    <col min="4" max="4" width="18.140625" style="336" bestFit="1" customWidth="1"/>
    <col min="5" max="16384" width="9.140625" style="336"/>
  </cols>
  <sheetData>
    <row r="1" spans="1:14" ht="15">
      <c r="A1" s="842" t="s">
        <v>1104</v>
      </c>
      <c r="B1" s="841"/>
      <c r="C1" s="841"/>
    </row>
    <row r="2" spans="1:14">
      <c r="A2" s="843" t="s">
        <v>1105</v>
      </c>
      <c r="B2" s="841"/>
      <c r="C2" s="841"/>
      <c r="N2" s="848"/>
    </row>
    <row r="3" spans="1:14">
      <c r="A3" s="43" t="s">
        <v>1013</v>
      </c>
    </row>
    <row r="4" spans="1:14">
      <c r="A4" s="1092"/>
      <c r="B4" s="1092"/>
      <c r="C4" s="1092"/>
      <c r="D4" s="1092"/>
      <c r="E4" s="1092"/>
      <c r="F4" s="1092"/>
      <c r="G4" s="1092"/>
    </row>
    <row r="5" spans="1:14">
      <c r="A5" s="153" t="s">
        <v>1107</v>
      </c>
    </row>
    <row r="6" spans="1:14" s="845" customFormat="1">
      <c r="A6" s="844" t="s">
        <v>1108</v>
      </c>
      <c r="N6" s="846"/>
    </row>
    <row r="8" spans="1:14" ht="51">
      <c r="A8" s="878" t="s">
        <v>1106</v>
      </c>
      <c r="B8" s="849" t="s">
        <v>1015</v>
      </c>
      <c r="C8" s="849" t="s">
        <v>1016</v>
      </c>
      <c r="D8" s="849" t="s">
        <v>1017</v>
      </c>
      <c r="E8" s="840"/>
    </row>
    <row r="9" spans="1:14">
      <c r="A9" s="850" t="s">
        <v>1005</v>
      </c>
      <c r="B9" s="851">
        <v>8</v>
      </c>
      <c r="C9" s="851">
        <v>14</v>
      </c>
      <c r="D9" s="851">
        <v>7</v>
      </c>
    </row>
    <row r="10" spans="1:14">
      <c r="A10" s="850" t="s">
        <v>1006</v>
      </c>
      <c r="B10" s="851">
        <v>7</v>
      </c>
      <c r="C10" s="851">
        <v>15</v>
      </c>
      <c r="D10" s="851">
        <v>9</v>
      </c>
    </row>
    <row r="11" spans="1:14">
      <c r="A11" s="850" t="s">
        <v>1007</v>
      </c>
      <c r="B11" s="851">
        <v>7</v>
      </c>
      <c r="C11" s="851">
        <v>15</v>
      </c>
      <c r="D11" s="851">
        <v>9</v>
      </c>
    </row>
    <row r="12" spans="1:14">
      <c r="A12" s="850" t="s">
        <v>1008</v>
      </c>
      <c r="B12" s="851">
        <v>7</v>
      </c>
      <c r="C12" s="851">
        <v>15</v>
      </c>
      <c r="D12" s="851">
        <v>9</v>
      </c>
    </row>
    <row r="13" spans="1:14">
      <c r="A13" s="850" t="s">
        <v>1009</v>
      </c>
      <c r="B13" s="851">
        <v>7</v>
      </c>
      <c r="C13" s="851">
        <v>15</v>
      </c>
      <c r="D13" s="851">
        <v>9</v>
      </c>
    </row>
    <row r="14" spans="1:14">
      <c r="A14" s="850" t="s">
        <v>1010</v>
      </c>
      <c r="B14" s="851">
        <v>7</v>
      </c>
      <c r="C14" s="851">
        <v>14</v>
      </c>
      <c r="D14" s="851">
        <v>7</v>
      </c>
    </row>
    <row r="15" spans="1:14">
      <c r="A15" s="850" t="s">
        <v>1011</v>
      </c>
      <c r="B15" s="851">
        <v>7</v>
      </c>
      <c r="C15" s="851">
        <v>14</v>
      </c>
      <c r="D15" s="851">
        <v>7</v>
      </c>
    </row>
    <row r="16" spans="1:14">
      <c r="A16" s="850" t="s">
        <v>1012</v>
      </c>
      <c r="B16" s="851">
        <v>7</v>
      </c>
      <c r="C16" s="851">
        <v>13</v>
      </c>
      <c r="D16" s="851">
        <v>7</v>
      </c>
    </row>
    <row r="17" spans="1:8">
      <c r="A17" s="336" t="s">
        <v>1327</v>
      </c>
      <c r="B17" s="336">
        <v>7</v>
      </c>
      <c r="C17" s="336">
        <v>13</v>
      </c>
      <c r="D17" s="336">
        <v>7</v>
      </c>
    </row>
    <row r="19" spans="1:8">
      <c r="A19" s="153" t="s">
        <v>1109</v>
      </c>
    </row>
    <row r="20" spans="1:8" s="845" customFormat="1">
      <c r="A20" s="844" t="s">
        <v>1110</v>
      </c>
    </row>
    <row r="22" spans="1:8" s="847" customFormat="1">
      <c r="D22" s="142" t="s">
        <v>1014</v>
      </c>
    </row>
    <row r="23" spans="1:8" s="847" customFormat="1" ht="51">
      <c r="A23" s="878" t="s">
        <v>1106</v>
      </c>
      <c r="B23" s="849" t="s">
        <v>1015</v>
      </c>
      <c r="C23" s="849" t="s">
        <v>1016</v>
      </c>
      <c r="D23" s="849" t="s">
        <v>1017</v>
      </c>
      <c r="H23" s="691"/>
    </row>
    <row r="24" spans="1:8">
      <c r="A24" s="850" t="s">
        <v>1005</v>
      </c>
      <c r="B24" s="852">
        <v>30970907.93</v>
      </c>
      <c r="C24" s="852">
        <v>44251609.329999998</v>
      </c>
      <c r="D24" s="852">
        <v>5457042202.9300003</v>
      </c>
      <c r="H24" s="694"/>
    </row>
    <row r="25" spans="1:8">
      <c r="A25" s="850" t="s">
        <v>1006</v>
      </c>
      <c r="B25" s="852">
        <v>31439756.32</v>
      </c>
      <c r="C25" s="852">
        <v>36815186.219999999</v>
      </c>
      <c r="D25" s="852">
        <v>5776259249.4500008</v>
      </c>
    </row>
    <row r="26" spans="1:8">
      <c r="A26" s="850" t="s">
        <v>1007</v>
      </c>
      <c r="B26" s="852">
        <v>30235494.620000001</v>
      </c>
      <c r="C26" s="852">
        <v>6099035.0099999998</v>
      </c>
      <c r="D26" s="852">
        <v>5969129815.2299995</v>
      </c>
    </row>
    <row r="27" spans="1:8">
      <c r="A27" s="850" t="s">
        <v>1008</v>
      </c>
      <c r="B27" s="852">
        <v>29169290.91</v>
      </c>
      <c r="C27" s="852">
        <v>5979924.5099999998</v>
      </c>
      <c r="D27" s="852">
        <v>5951118977.8699999</v>
      </c>
    </row>
    <row r="28" spans="1:8">
      <c r="A28" s="850" t="s">
        <v>1009</v>
      </c>
      <c r="B28" s="852">
        <v>29224688.210000001</v>
      </c>
      <c r="C28" s="852">
        <v>5890384.6799999997</v>
      </c>
      <c r="D28" s="852">
        <v>5905124150.3699989</v>
      </c>
    </row>
    <row r="29" spans="1:8">
      <c r="A29" s="850" t="s">
        <v>1010</v>
      </c>
      <c r="B29" s="852">
        <v>29981025.740000002</v>
      </c>
      <c r="C29" s="852">
        <v>5857103.1399999997</v>
      </c>
      <c r="D29" s="852">
        <v>5797611198.5799999</v>
      </c>
    </row>
    <row r="30" spans="1:8">
      <c r="A30" s="850" t="s">
        <v>1011</v>
      </c>
      <c r="B30" s="852">
        <v>31390987.380000003</v>
      </c>
      <c r="C30" s="852">
        <v>5897171.9199999999</v>
      </c>
      <c r="D30" s="852">
        <v>5929980137.2399998</v>
      </c>
    </row>
    <row r="31" spans="1:8">
      <c r="A31" s="850" t="s">
        <v>1012</v>
      </c>
      <c r="B31" s="852">
        <v>27933640</v>
      </c>
      <c r="C31" s="852">
        <v>5814218.1600000001</v>
      </c>
      <c r="D31" s="852">
        <v>5701762160.6099997</v>
      </c>
    </row>
    <row r="32" spans="1:8">
      <c r="A32" s="336" t="s">
        <v>1327</v>
      </c>
      <c r="B32" s="852">
        <v>26077968.09</v>
      </c>
      <c r="C32" s="852">
        <v>5941982.1500000004</v>
      </c>
      <c r="D32" s="852">
        <v>5736476640.1199989</v>
      </c>
    </row>
    <row r="34" spans="1:14">
      <c r="A34" s="153" t="s">
        <v>1111</v>
      </c>
    </row>
    <row r="35" spans="1:14" s="845" customFormat="1">
      <c r="A35" s="844" t="s">
        <v>1112</v>
      </c>
    </row>
    <row r="37" spans="1:14" s="847" customFormat="1">
      <c r="C37" s="142" t="s">
        <v>1014</v>
      </c>
    </row>
    <row r="38" spans="1:14" s="847" customFormat="1" ht="51">
      <c r="A38" s="878" t="s">
        <v>1106</v>
      </c>
      <c r="B38" s="849" t="s">
        <v>1015</v>
      </c>
      <c r="C38" s="849" t="s">
        <v>1016</v>
      </c>
    </row>
    <row r="39" spans="1:14">
      <c r="A39" s="850" t="s">
        <v>1005</v>
      </c>
      <c r="B39" s="852">
        <v>742065501.04999995</v>
      </c>
      <c r="C39" s="852">
        <v>67101579727.620003</v>
      </c>
    </row>
    <row r="40" spans="1:14">
      <c r="A40" s="850" t="s">
        <v>1006</v>
      </c>
      <c r="B40" s="852">
        <v>726291602.39999998</v>
      </c>
      <c r="C40" s="852">
        <v>61006267062.490005</v>
      </c>
    </row>
    <row r="41" spans="1:14">
      <c r="A41" s="850" t="s">
        <v>1007</v>
      </c>
      <c r="B41" s="852">
        <v>658423173.43000007</v>
      </c>
      <c r="C41" s="852">
        <v>64291210567.839996</v>
      </c>
    </row>
    <row r="42" spans="1:14">
      <c r="A42" s="850" t="s">
        <v>1008</v>
      </c>
      <c r="B42" s="852">
        <v>691025508.44000006</v>
      </c>
      <c r="C42" s="852">
        <v>64185069816.950005</v>
      </c>
      <c r="D42" s="836"/>
      <c r="E42" s="836"/>
      <c r="F42" s="836"/>
      <c r="G42" s="836"/>
      <c r="H42" s="836"/>
      <c r="I42" s="836"/>
      <c r="J42" s="836"/>
      <c r="K42" s="836"/>
      <c r="L42" s="836"/>
      <c r="M42" s="836"/>
      <c r="N42" s="836"/>
    </row>
    <row r="43" spans="1:14">
      <c r="A43" s="850" t="s">
        <v>1009</v>
      </c>
      <c r="B43" s="852">
        <v>684692761.93000007</v>
      </c>
      <c r="C43" s="852">
        <v>64045206519.770004</v>
      </c>
      <c r="H43" s="694"/>
    </row>
    <row r="44" spans="1:14">
      <c r="A44" s="850" t="s">
        <v>1010</v>
      </c>
      <c r="B44" s="852">
        <v>731599914.73000002</v>
      </c>
      <c r="C44" s="852">
        <v>64958021470.330002</v>
      </c>
    </row>
    <row r="45" spans="1:14">
      <c r="A45" s="850" t="s">
        <v>1011</v>
      </c>
      <c r="B45" s="852">
        <v>623129448.79999995</v>
      </c>
      <c r="C45" s="852">
        <v>64811847923.330002</v>
      </c>
    </row>
    <row r="46" spans="1:14">
      <c r="A46" s="850" t="s">
        <v>1012</v>
      </c>
      <c r="B46" s="852">
        <v>677304983.26999998</v>
      </c>
      <c r="C46" s="852">
        <v>65327948714.93</v>
      </c>
    </row>
    <row r="47" spans="1:14">
      <c r="A47" s="336" t="s">
        <v>1327</v>
      </c>
      <c r="B47" s="852">
        <v>687319465.50000012</v>
      </c>
      <c r="C47" s="852">
        <v>67079325238.159996</v>
      </c>
    </row>
    <row r="48" spans="1:14">
      <c r="A48" s="291" t="s">
        <v>1341</v>
      </c>
    </row>
    <row r="49" spans="1:17">
      <c r="A49" s="972" t="s">
        <v>1342</v>
      </c>
    </row>
    <row r="51" spans="1:17">
      <c r="L51" s="36" t="s">
        <v>1280</v>
      </c>
    </row>
    <row r="60" spans="1:17">
      <c r="N60" s="691"/>
      <c r="Q60" s="691"/>
    </row>
    <row r="61" spans="1:17">
      <c r="N61" s="692"/>
      <c r="Q61" s="692"/>
    </row>
    <row r="62" spans="1:17" ht="27" customHeight="1">
      <c r="A62" s="1092"/>
      <c r="B62" s="1092"/>
      <c r="C62" s="1092"/>
      <c r="D62" s="1092"/>
      <c r="E62" s="1092"/>
      <c r="F62" s="1092"/>
      <c r="G62" s="1092"/>
      <c r="H62" s="693"/>
    </row>
    <row r="63" spans="1:17">
      <c r="A63" s="694"/>
      <c r="H63" s="694"/>
    </row>
    <row r="64" spans="1:17">
      <c r="B64" s="848"/>
    </row>
    <row r="88" spans="2:14">
      <c r="B88" s="848"/>
    </row>
    <row r="89" spans="2:14">
      <c r="B89" s="853"/>
    </row>
    <row r="90" spans="2:14">
      <c r="N90" s="848"/>
    </row>
    <row r="91" spans="2:14">
      <c r="N91" s="853"/>
    </row>
    <row r="115" spans="2:2">
      <c r="B115" s="848"/>
    </row>
    <row r="116" spans="2:2">
      <c r="B116" s="853"/>
    </row>
  </sheetData>
  <mergeCells count="2">
    <mergeCell ref="A4:G4"/>
    <mergeCell ref="A62:G62"/>
  </mergeCells>
  <pageMargins left="0.7" right="0.7" top="0.75" bottom="0.75" header="0.3" footer="0.3"/>
  <pageSetup paperSize="9" scale="63" orientation="portrait" verticalDpi="0" r:id="rId1"/>
  <rowBreaks count="1" manualBreakCount="1">
    <brk id="8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59"/>
  <sheetViews>
    <sheetView showGridLines="0" zoomScaleNormal="100" workbookViewId="0"/>
  </sheetViews>
  <sheetFormatPr defaultRowHeight="15"/>
  <cols>
    <col min="1" max="1" width="112.42578125" style="21" bestFit="1" customWidth="1"/>
  </cols>
  <sheetData>
    <row r="1" spans="1:1">
      <c r="A1" s="1" t="s">
        <v>996</v>
      </c>
    </row>
    <row r="2" spans="1:1">
      <c r="A2" s="1"/>
    </row>
    <row r="3" spans="1:1">
      <c r="A3" s="744" t="s">
        <v>997</v>
      </c>
    </row>
    <row r="4" spans="1:1">
      <c r="A4" s="709"/>
    </row>
    <row r="5" spans="1:1">
      <c r="A5" s="887" t="s">
        <v>1216</v>
      </c>
    </row>
    <row r="6" spans="1:1">
      <c r="A6" s="886" t="s">
        <v>1215</v>
      </c>
    </row>
    <row r="7" spans="1:1">
      <c r="A7" s="887" t="s">
        <v>1048</v>
      </c>
    </row>
    <row r="8" spans="1:1">
      <c r="A8" s="886" t="s">
        <v>1049</v>
      </c>
    </row>
    <row r="9" spans="1:1">
      <c r="A9" s="887" t="s">
        <v>1166</v>
      </c>
    </row>
    <row r="10" spans="1:1">
      <c r="A10" s="886" t="s">
        <v>1167</v>
      </c>
    </row>
    <row r="11" spans="1:1">
      <c r="A11" s="887" t="s">
        <v>1050</v>
      </c>
    </row>
    <row r="12" spans="1:1" s="274" customFormat="1">
      <c r="A12" s="886" t="s">
        <v>1227</v>
      </c>
    </row>
    <row r="13" spans="1:1">
      <c r="A13" s="887" t="s">
        <v>1173</v>
      </c>
    </row>
    <row r="14" spans="1:1">
      <c r="A14" s="886" t="s">
        <v>1165</v>
      </c>
    </row>
    <row r="15" spans="1:1">
      <c r="A15" s="887" t="s">
        <v>1053</v>
      </c>
    </row>
    <row r="16" spans="1:1">
      <c r="A16" s="886" t="s">
        <v>1174</v>
      </c>
    </row>
    <row r="17" spans="1:2">
      <c r="A17" s="887" t="s">
        <v>1055</v>
      </c>
    </row>
    <row r="18" spans="1:2">
      <c r="A18" s="886" t="s">
        <v>1056</v>
      </c>
      <c r="B18" s="155"/>
    </row>
    <row r="19" spans="1:2">
      <c r="A19" s="887" t="s">
        <v>1057</v>
      </c>
      <c r="B19" s="624"/>
    </row>
    <row r="20" spans="1:2">
      <c r="A20" s="886" t="s">
        <v>1058</v>
      </c>
      <c r="B20" s="363"/>
    </row>
    <row r="21" spans="1:2">
      <c r="A21" s="887" t="s">
        <v>1059</v>
      </c>
      <c r="B21" s="155"/>
    </row>
    <row r="22" spans="1:2">
      <c r="A22" s="886" t="s">
        <v>1060</v>
      </c>
      <c r="B22" s="624"/>
    </row>
    <row r="23" spans="1:2">
      <c r="A23" s="887" t="s">
        <v>1061</v>
      </c>
      <c r="B23" s="155"/>
    </row>
    <row r="24" spans="1:2">
      <c r="A24" s="886" t="s">
        <v>1062</v>
      </c>
      <c r="B24" s="624"/>
    </row>
    <row r="25" spans="1:2">
      <c r="A25" s="887" t="s">
        <v>1240</v>
      </c>
      <c r="B25" s="328"/>
    </row>
    <row r="26" spans="1:2">
      <c r="A26" s="886" t="s">
        <v>1241</v>
      </c>
      <c r="B26" s="631"/>
    </row>
    <row r="27" spans="1:2">
      <c r="A27" s="887" t="s">
        <v>1066</v>
      </c>
      <c r="B27" s="141"/>
    </row>
    <row r="28" spans="1:2">
      <c r="A28" s="886" t="s">
        <v>1065</v>
      </c>
      <c r="B28" s="598"/>
    </row>
    <row r="29" spans="1:2">
      <c r="A29" s="887" t="s">
        <v>1168</v>
      </c>
      <c r="B29" s="156"/>
    </row>
    <row r="30" spans="1:2">
      <c r="A30" s="886" t="s">
        <v>1169</v>
      </c>
      <c r="B30" s="628"/>
    </row>
    <row r="31" spans="1:2">
      <c r="A31" s="887" t="s">
        <v>1069</v>
      </c>
      <c r="B31" s="155"/>
    </row>
    <row r="32" spans="1:2">
      <c r="A32" s="886" t="s">
        <v>1214</v>
      </c>
      <c r="B32" s="624"/>
    </row>
    <row r="33" spans="1:2">
      <c r="A33" s="887" t="s">
        <v>1070</v>
      </c>
      <c r="B33" s="141"/>
    </row>
    <row r="34" spans="1:2">
      <c r="A34" s="886" t="s">
        <v>1071</v>
      </c>
      <c r="B34" s="598"/>
    </row>
    <row r="35" spans="1:2">
      <c r="A35" s="887" t="s">
        <v>1170</v>
      </c>
      <c r="B35" s="141"/>
    </row>
    <row r="36" spans="1:2">
      <c r="A36" s="886" t="s">
        <v>1171</v>
      </c>
      <c r="B36" s="598"/>
    </row>
    <row r="37" spans="1:2">
      <c r="A37" s="887" t="s">
        <v>1074</v>
      </c>
      <c r="B37" s="155"/>
    </row>
    <row r="38" spans="1:2">
      <c r="A38" s="886" t="s">
        <v>1075</v>
      </c>
      <c r="B38" s="627"/>
    </row>
    <row r="39" spans="1:2">
      <c r="A39" s="887" t="s">
        <v>1172</v>
      </c>
      <c r="B39" s="157"/>
    </row>
    <row r="40" spans="1:2">
      <c r="A40" s="886" t="s">
        <v>1175</v>
      </c>
      <c r="B40" s="627"/>
    </row>
    <row r="41" spans="1:2">
      <c r="A41" s="887" t="s">
        <v>1078</v>
      </c>
      <c r="B41" s="156"/>
    </row>
    <row r="42" spans="1:2">
      <c r="A42" s="886" t="s">
        <v>1079</v>
      </c>
      <c r="B42" s="598"/>
    </row>
    <row r="43" spans="1:2">
      <c r="A43" s="887" t="s">
        <v>1080</v>
      </c>
      <c r="B43" s="156"/>
    </row>
    <row r="44" spans="1:2">
      <c r="A44" s="886" t="s">
        <v>1081</v>
      </c>
      <c r="B44" s="598"/>
    </row>
    <row r="45" spans="1:2">
      <c r="A45" s="711"/>
      <c r="B45" s="624"/>
    </row>
    <row r="46" spans="1:2">
      <c r="A46" s="721" t="s">
        <v>998</v>
      </c>
      <c r="B46" s="141"/>
    </row>
    <row r="47" spans="1:2">
      <c r="A47" s="710"/>
      <c r="B47" s="598"/>
    </row>
    <row r="48" spans="1:2">
      <c r="A48" s="880" t="s">
        <v>130</v>
      </c>
      <c r="B48" s="158"/>
    </row>
    <row r="49" spans="1:5">
      <c r="A49" s="712" t="s">
        <v>131</v>
      </c>
      <c r="B49" s="598"/>
    </row>
    <row r="50" spans="1:5" ht="15" customHeight="1">
      <c r="A50" s="880" t="s">
        <v>1082</v>
      </c>
      <c r="C50" s="881"/>
      <c r="D50" s="60"/>
      <c r="E50" s="60"/>
    </row>
    <row r="51" spans="1:5">
      <c r="A51" s="886" t="s">
        <v>1176</v>
      </c>
      <c r="C51" s="882"/>
    </row>
    <row r="52" spans="1:5">
      <c r="A52" s="880" t="s">
        <v>1084</v>
      </c>
      <c r="C52" s="882"/>
    </row>
    <row r="53" spans="1:5">
      <c r="A53" s="886" t="s">
        <v>1177</v>
      </c>
      <c r="C53" s="882"/>
    </row>
    <row r="54" spans="1:5">
      <c r="A54" s="710"/>
    </row>
    <row r="55" spans="1:5">
      <c r="A55" s="880" t="s">
        <v>132</v>
      </c>
    </row>
    <row r="56" spans="1:5">
      <c r="A56" s="880" t="s">
        <v>133</v>
      </c>
    </row>
    <row r="57" spans="1:5">
      <c r="A57" s="880" t="s">
        <v>1086</v>
      </c>
    </row>
    <row r="58" spans="1:5">
      <c r="A58" s="886" t="s">
        <v>1178</v>
      </c>
    </row>
    <row r="59" spans="1:5">
      <c r="A59" s="880" t="s">
        <v>1088</v>
      </c>
    </row>
    <row r="60" spans="1:5">
      <c r="A60" s="886" t="s">
        <v>1179</v>
      </c>
    </row>
    <row r="61" spans="1:5">
      <c r="A61" s="710"/>
    </row>
    <row r="62" spans="1:5">
      <c r="A62" s="722" t="s">
        <v>999</v>
      </c>
    </row>
    <row r="63" spans="1:5">
      <c r="A63" s="713"/>
    </row>
    <row r="64" spans="1:5">
      <c r="A64" s="888" t="s">
        <v>1180</v>
      </c>
    </row>
    <row r="65" spans="1:1">
      <c r="A65" s="886" t="s">
        <v>1181</v>
      </c>
    </row>
    <row r="66" spans="1:1">
      <c r="A66" s="888" t="s">
        <v>1182</v>
      </c>
    </row>
    <row r="67" spans="1:1">
      <c r="A67" s="886" t="s">
        <v>1183</v>
      </c>
    </row>
    <row r="68" spans="1:1">
      <c r="A68" s="714"/>
    </row>
    <row r="69" spans="1:1">
      <c r="A69" s="723" t="s">
        <v>1000</v>
      </c>
    </row>
    <row r="70" spans="1:1">
      <c r="A70" s="715"/>
    </row>
    <row r="71" spans="1:1">
      <c r="A71" s="889" t="s">
        <v>1090</v>
      </c>
    </row>
    <row r="72" spans="1:1">
      <c r="A72" s="886" t="s">
        <v>1091</v>
      </c>
    </row>
    <row r="73" spans="1:1">
      <c r="A73" s="889" t="s">
        <v>1184</v>
      </c>
    </row>
    <row r="74" spans="1:1">
      <c r="A74" s="886" t="s">
        <v>1185</v>
      </c>
    </row>
    <row r="75" spans="1:1">
      <c r="A75" s="889" t="s">
        <v>1186</v>
      </c>
    </row>
    <row r="76" spans="1:1">
      <c r="A76" s="886" t="s">
        <v>1187</v>
      </c>
    </row>
    <row r="77" spans="1:1">
      <c r="A77" s="889" t="s">
        <v>1188</v>
      </c>
    </row>
    <row r="78" spans="1:1">
      <c r="A78" s="886" t="s">
        <v>1189</v>
      </c>
    </row>
    <row r="79" spans="1:1">
      <c r="A79" s="889" t="s">
        <v>1190</v>
      </c>
    </row>
    <row r="80" spans="1:1">
      <c r="A80" s="886" t="s">
        <v>1191</v>
      </c>
    </row>
    <row r="81" spans="1:5">
      <c r="A81" s="889" t="s">
        <v>1192</v>
      </c>
    </row>
    <row r="82" spans="1:5">
      <c r="A82" s="886" t="s">
        <v>1193</v>
      </c>
    </row>
    <row r="83" spans="1:5">
      <c r="A83" s="716"/>
    </row>
    <row r="84" spans="1:5" s="274" customFormat="1">
      <c r="A84" s="883" t="s">
        <v>1197</v>
      </c>
    </row>
    <row r="85" spans="1:5" s="274" customFormat="1">
      <c r="A85" s="716"/>
    </row>
    <row r="86" spans="1:5" s="274" customFormat="1">
      <c r="A86" s="890" t="s">
        <v>1107</v>
      </c>
      <c r="E86" s="153"/>
    </row>
    <row r="87" spans="1:5" s="274" customFormat="1">
      <c r="A87" s="886" t="s">
        <v>1108</v>
      </c>
      <c r="E87" s="153"/>
    </row>
    <row r="88" spans="1:5" s="274" customFormat="1">
      <c r="A88" s="890" t="s">
        <v>1109</v>
      </c>
      <c r="E88" s="153"/>
    </row>
    <row r="89" spans="1:5" s="274" customFormat="1">
      <c r="A89" s="886" t="s">
        <v>1110</v>
      </c>
      <c r="E89" s="153"/>
    </row>
    <row r="90" spans="1:5" s="274" customFormat="1">
      <c r="A90" s="890" t="s">
        <v>1111</v>
      </c>
      <c r="E90" s="153"/>
    </row>
    <row r="91" spans="1:5" s="274" customFormat="1">
      <c r="A91" s="886" t="s">
        <v>1112</v>
      </c>
      <c r="E91" s="844"/>
    </row>
    <row r="92" spans="1:5" s="274" customFormat="1">
      <c r="A92" s="716"/>
      <c r="E92" s="844"/>
    </row>
    <row r="93" spans="1:5">
      <c r="A93" s="743" t="s">
        <v>1194</v>
      </c>
      <c r="E93" s="153"/>
    </row>
    <row r="94" spans="1:5">
      <c r="A94" s="713"/>
      <c r="E94" s="844"/>
    </row>
    <row r="95" spans="1:5">
      <c r="A95" s="891" t="s">
        <v>1198</v>
      </c>
    </row>
    <row r="96" spans="1:5">
      <c r="A96" s="886" t="s">
        <v>1199</v>
      </c>
    </row>
    <row r="97" spans="1:3">
      <c r="A97" s="891" t="s">
        <v>1200</v>
      </c>
    </row>
    <row r="98" spans="1:3">
      <c r="A98" s="886" t="s">
        <v>1201</v>
      </c>
      <c r="C98" s="726"/>
    </row>
    <row r="99" spans="1:3">
      <c r="A99" s="891" t="s">
        <v>1148</v>
      </c>
    </row>
    <row r="100" spans="1:3">
      <c r="A100" s="886" t="s">
        <v>1149</v>
      </c>
    </row>
    <row r="101" spans="1:3">
      <c r="A101" s="891" t="s">
        <v>1202</v>
      </c>
    </row>
    <row r="102" spans="1:3">
      <c r="A102" s="886" t="s">
        <v>1203</v>
      </c>
    </row>
    <row r="103" spans="1:3">
      <c r="A103" s="891" t="s">
        <v>1204</v>
      </c>
    </row>
    <row r="104" spans="1:3">
      <c r="A104" s="886" t="s">
        <v>1205</v>
      </c>
    </row>
    <row r="105" spans="1:3">
      <c r="A105" s="891" t="s">
        <v>1206</v>
      </c>
    </row>
    <row r="106" spans="1:3">
      <c r="A106" s="886" t="s">
        <v>1302</v>
      </c>
    </row>
    <row r="107" spans="1:3">
      <c r="A107" s="891" t="s">
        <v>1155</v>
      </c>
    </row>
    <row r="108" spans="1:3">
      <c r="A108" s="886" t="s">
        <v>1298</v>
      </c>
    </row>
    <row r="109" spans="1:3">
      <c r="A109" s="891" t="s">
        <v>1156</v>
      </c>
    </row>
    <row r="110" spans="1:3">
      <c r="A110" s="886" t="s">
        <v>1300</v>
      </c>
    </row>
    <row r="111" spans="1:3">
      <c r="A111" s="891" t="s">
        <v>1157</v>
      </c>
    </row>
    <row r="112" spans="1:3">
      <c r="A112" s="886" t="s">
        <v>1207</v>
      </c>
    </row>
    <row r="113" spans="1:1">
      <c r="A113" s="891" t="s">
        <v>1208</v>
      </c>
    </row>
    <row r="114" spans="1:1">
      <c r="A114" s="886" t="s">
        <v>1209</v>
      </c>
    </row>
    <row r="115" spans="1:1">
      <c r="A115" s="891" t="s">
        <v>1210</v>
      </c>
    </row>
    <row r="116" spans="1:1">
      <c r="A116" s="886" t="s">
        <v>1211</v>
      </c>
    </row>
    <row r="117" spans="1:1">
      <c r="A117" s="891" t="s">
        <v>1212</v>
      </c>
    </row>
    <row r="118" spans="1:1">
      <c r="A118" s="886" t="s">
        <v>1213</v>
      </c>
    </row>
    <row r="119" spans="1:1">
      <c r="A119" s="727"/>
    </row>
    <row r="120" spans="1:1">
      <c r="A120" s="728" t="s">
        <v>1195</v>
      </c>
    </row>
    <row r="121" spans="1:1">
      <c r="A121" s="716"/>
    </row>
    <row r="122" spans="1:1">
      <c r="A122" s="892" t="s">
        <v>1121</v>
      </c>
    </row>
    <row r="123" spans="1:1">
      <c r="A123" s="886" t="s">
        <v>1122</v>
      </c>
    </row>
    <row r="124" spans="1:1">
      <c r="A124" s="892" t="s">
        <v>1123</v>
      </c>
    </row>
    <row r="125" spans="1:1">
      <c r="A125" s="886" t="s">
        <v>1124</v>
      </c>
    </row>
    <row r="126" spans="1:1">
      <c r="A126" s="892" t="s">
        <v>1125</v>
      </c>
    </row>
    <row r="127" spans="1:1">
      <c r="A127" s="886" t="s">
        <v>1126</v>
      </c>
    </row>
    <row r="128" spans="1:1">
      <c r="A128" s="892" t="s">
        <v>1127</v>
      </c>
    </row>
    <row r="129" spans="1:8">
      <c r="A129" s="886" t="s">
        <v>1128</v>
      </c>
    </row>
    <row r="130" spans="1:8">
      <c r="A130" s="892" t="s">
        <v>1129</v>
      </c>
    </row>
    <row r="131" spans="1:8">
      <c r="A131" s="886" t="s">
        <v>1130</v>
      </c>
    </row>
    <row r="132" spans="1:8">
      <c r="A132" s="892" t="s">
        <v>1131</v>
      </c>
    </row>
    <row r="133" spans="1:8">
      <c r="A133" s="886" t="s">
        <v>1132</v>
      </c>
    </row>
    <row r="134" spans="1:8">
      <c r="A134" s="892" t="s">
        <v>1133</v>
      </c>
    </row>
    <row r="135" spans="1:8">
      <c r="A135" s="886" t="s">
        <v>1134</v>
      </c>
    </row>
    <row r="136" spans="1:8" s="274" customFormat="1">
      <c r="A136" s="984" t="s">
        <v>1347</v>
      </c>
    </row>
    <row r="137" spans="1:8" s="274" customFormat="1">
      <c r="A137" s="886" t="s">
        <v>1348</v>
      </c>
    </row>
    <row r="138" spans="1:8">
      <c r="A138" s="729"/>
    </row>
    <row r="139" spans="1:8">
      <c r="A139" s="708" t="s">
        <v>1196</v>
      </c>
    </row>
    <row r="140" spans="1:8">
      <c r="A140" s="195"/>
      <c r="B140" s="195"/>
      <c r="C140" s="195"/>
      <c r="D140" s="195"/>
      <c r="E140" s="195"/>
    </row>
    <row r="141" spans="1:8">
      <c r="A141" s="893" t="s">
        <v>1137</v>
      </c>
    </row>
    <row r="142" spans="1:8">
      <c r="A142" s="886" t="s">
        <v>1138</v>
      </c>
    </row>
    <row r="143" spans="1:8">
      <c r="A143" s="893" t="s">
        <v>1140</v>
      </c>
    </row>
    <row r="144" spans="1:8">
      <c r="A144" s="886" t="s">
        <v>1141</v>
      </c>
      <c r="H144" s="246"/>
    </row>
    <row r="145" spans="1:6">
      <c r="A145" s="893" t="s">
        <v>1142</v>
      </c>
    </row>
    <row r="146" spans="1:6">
      <c r="A146" s="886" t="s">
        <v>1143</v>
      </c>
      <c r="F146" s="64"/>
    </row>
    <row r="147" spans="1:6">
      <c r="A147" s="893" t="s">
        <v>1144</v>
      </c>
    </row>
    <row r="148" spans="1:6">
      <c r="A148" s="886" t="s">
        <v>1145</v>
      </c>
    </row>
    <row r="149" spans="1:6">
      <c r="A149" s="893" t="s">
        <v>1146</v>
      </c>
    </row>
    <row r="150" spans="1:6" s="274" customFormat="1">
      <c r="A150" s="886" t="s">
        <v>1147</v>
      </c>
    </row>
    <row r="151" spans="1:6">
      <c r="A151" s="986" t="s">
        <v>1352</v>
      </c>
    </row>
    <row r="152" spans="1:6" s="274" customFormat="1">
      <c r="A152" s="985" t="s">
        <v>1353</v>
      </c>
    </row>
    <row r="153" spans="1:6" s="274" customFormat="1">
      <c r="A153" s="717"/>
    </row>
    <row r="154" spans="1:6">
      <c r="A154" s="26" t="s">
        <v>1001</v>
      </c>
    </row>
    <row r="155" spans="1:6" ht="25.5">
      <c r="A155" s="718" t="s">
        <v>1357</v>
      </c>
    </row>
    <row r="156" spans="1:6">
      <c r="A156" s="719"/>
    </row>
    <row r="157" spans="1:6">
      <c r="A157" s="27" t="s">
        <v>4</v>
      </c>
    </row>
    <row r="158" spans="1:6">
      <c r="A158" s="720" t="s">
        <v>5</v>
      </c>
    </row>
    <row r="159" spans="1:6">
      <c r="A159" s="717"/>
    </row>
  </sheetData>
  <hyperlinks>
    <hyperlink ref="A5" location="'3 Tablice 1.1, 1.2'!A1" display="Tablica 1.1: Članstvo obveznih mirovinskih fondova (OMF-ova)"/>
    <hyperlink ref="A6" location="'3 Tablice 1.1, 1.2'!A1" display="Table 1.1: Mandatory pension funds' (OMFs') membership"/>
    <hyperlink ref="A7" location="'2 Sadržaj'!A1" display="Tablica 1.2: Struktura članova OMF-a prema dobi i spolu "/>
    <hyperlink ref="A8" location="'2 Sadržaj'!A1" display="Table 1.2: Mandatory pension funds members age and gender structure"/>
    <hyperlink ref="A64" location="'15 Tablica 3.1'!A1" display="Tablica 3.1: Zaračunata bruto premija osiguranja "/>
    <hyperlink ref="A65" location="'15 Tablica 3.1'!A1" display="Table 3.1: Written premium "/>
    <hyperlink ref="A66" location="'16 Tablica 3.2'!A1" display="Tablica 3.2: Podaci o osiguranju"/>
    <hyperlink ref="A67" location="'16 Tablica 3.2'!A1" display="Table 3.2: Insurance data"/>
    <hyperlink ref="A81" location="'18 Tablice 4.2 - 4.6'!A1" display="Tablica 4.6: Pregled trgovine zapisima"/>
    <hyperlink ref="A82" location="'18 Tablice 4.2 - 4.6'!A1" display="Table 4.6: Certificates trading summary"/>
    <hyperlink ref="A95" location="'20 Tablica 6.1'!A1" display="Tablica 6.1: Otvoreni investicijski fondovi / UCITS fondovi"/>
    <hyperlink ref="A96" location="'20 Tablica 6.1'!A1" display="Table 6.1: Open-ended Investment funds / UCITS funds"/>
    <hyperlink ref="A71" location="'17 Tablica 4.1'!A1" display="Tablica 4.1: Tržište kapitala "/>
    <hyperlink ref="A72" location="'17 Tablica 4.1'!A1" display="Table 4.1: Capital Market"/>
    <hyperlink ref="A73" location="'18 Tablice 4.2 - 4.6'!A1" display="Tablica 4.2: Dionice s najvećim prometom"/>
    <hyperlink ref="A74" location="'18 Tablice 4.2 - 4.6'!A1" display="Table 4.2: Stocks with the highest turnover"/>
    <hyperlink ref="A75" location="'18 Tablice 4.2 - 4.6'!A1" display="Tablica 4.3: Obveznice s najvećim prometom"/>
    <hyperlink ref="A76" location="'18 Tablice 4.2 - 4.6'!A1" display="Table 4.3: Bonds with highest turnover"/>
    <hyperlink ref="A77" location="'18 Tablice 4.2 - 4.6'!A1" display="Tablica 4.4: OTC transakcije"/>
    <hyperlink ref="A78" location="'18 Tablice 4.2 - 4.6'!A1" display="Table 4.4: OTC transactions"/>
    <hyperlink ref="A79" location="'18 Tablice 4.2 - 4.6'!A1" display="Tablica 4.5: Pregled trgovine pravima"/>
    <hyperlink ref="A80" location="'18 Tablice 4.2 - 4.6'!A1" display="Table 4.5: Rights trading summary"/>
    <hyperlink ref="A97" location="'21 Tablice 6.2, 6.3'!A1" display="Tablica 6.2: Struktura ulaganja UCITS fondova"/>
    <hyperlink ref="A98" location="'21 Tablice 6.2, 6.3'!A1" display="Table 6.2: UCITS funds investment structure"/>
    <hyperlink ref="A101" location="'22 Tablice 6.4 - 6.8'!A1" display="Tablica 6.4: Osnovni alternativni fondovi s privatnom ponudom"/>
    <hyperlink ref="A102" location="'22 Tablice 6.4 - 6.8'!A1" display="Table 6.4: Base alternative funds with private offering"/>
    <hyperlink ref="A107" location="'22 Tablice 6.4 - 6.8'!A1" display="Tablica 6.7: Alternativni investicijski fondovi rizičnog kapitala s privatnom ponudom"/>
    <hyperlink ref="A108" location="'22 Tablice 6.4 - 6.8'!A1" display="Table 6.7: Venture capital open-end alternative investment funds with private offering"/>
    <hyperlink ref="A109" location="'22 Tablice 6.4 - 6.8'!A1" display="Tablica 6.8: Alternativni investicijski fondovi rizičnog kapitala s privatnom ponudom - Fondovi za gospodarsku suradnju"/>
    <hyperlink ref="A110" location="'22 Tablice 6.4 - 6.8'!A1" display="Table 6.8: Venture capital open-end alternative investment funds with private offering - Funds for Economic Cooperation"/>
    <hyperlink ref="A113" location="'23 Tablice 6.9 - 6.12 '!A1" display="Tablica 6.10: Zatvoreni alternativni investicijski fondovi"/>
    <hyperlink ref="A114" location="'23 Tablice 6.9 - 6.12 '!A1" display="Table 6.10: Closed-ended alternative investment funds"/>
    <hyperlink ref="A115" location="'23 Tablice 6.9 - 6.12 '!A1" display="Tablica 6.11: Zatvoreni alternativni investicijski fondovi s javnom ponudom za ulaganje u nekretnine"/>
    <hyperlink ref="A116" location="'23 Tablice 6.9 - 6.12 '!A1" display="Table 6.11: Closed-ended alternative investment funds with public offering in real estate"/>
    <hyperlink ref="A117" location="'23 Tablice 6.9 - 6.12 '!A1" display="Tablica 6.12: Investicijski fondovi osnovani posebnim zakonom"/>
    <hyperlink ref="A118" location="'23 Tablice 6.9 - 6.12 '!A1" display="Table 6.12: Investment Funds established under special legal act"/>
    <hyperlink ref="A48" location="'14 Tablice 2.1 - 2.4'!A1" display="A / OBVEZNO MIROVINSKO OSIGURANJE"/>
    <hyperlink ref="A49" location="'21 Tablica 21,22 - Graf 13,14'!A1" display="A / MANDATORY PENSION INSURANCE"/>
    <hyperlink ref="A50" location="'14 Tablice 2.1 - 2.4'!A1" display="Tablica 2.1: Broj korisnika i broj ugovora po godinama"/>
    <hyperlink ref="A52" location="'14 Tablice 2.1 - 2.4'!A1" display="Tablica 2.2: Broj korisnika i broj ugovora u zadnjih godinu dana"/>
    <hyperlink ref="A53" location="'14 Tablice 2.1 - 2.4'!A1" display="Table 2.2: Number of pensioners and contracts over the past year"/>
    <hyperlink ref="A55" location="'14 Tablice 2.1 - 2.4'!A1" display="B / DOBROVOLJNO MIROVINSKO OSIGURANJE"/>
    <hyperlink ref="A56" location="'14 Tablice 2.1 - 2.4'!A1" display="B / VOLUNTARY PENSION INSURANCE"/>
    <hyperlink ref="A57" location="'14 Tablice 2.1 - 2.4'!A1" display="Tablica 2.3: Broj korisnika i broj ugovora po godinama"/>
    <hyperlink ref="A58" location="'14 Tablice 2.1 - 2.4'!A1" display="Table 2.3: Number of pensioners and contracts per year"/>
    <hyperlink ref="A59" location="'14 Tablice 2.1 - 2.4'!A1" display="Tablica 2.4: Broj korisnika i broj ugovora u zadnjih godinu dana"/>
    <hyperlink ref="A60" location="'14 Tablice 2.1 - 2.4'!A1" display="Table 2.4: Number of pensioners and contracts over the past year"/>
    <hyperlink ref="A51" location="'14 Tablice 2.1 - 2.4'!A1" display="Table 2.1: Number of pensioners and contracts per year"/>
    <hyperlink ref="A99" location="'21 Tablice 6.2, 6.3'!A1" display="Tablica 6.3: Izdavanje i otkup udjela UCITS fondova"/>
    <hyperlink ref="A100" location="'21 Tablice 6.2, 6.3'!A1" display="Table 6.3: Sales and redemptions in UCITS funds"/>
    <hyperlink ref="A111" location="'23 Tablice 6.9 - 6.12 '!A1" display="Tablica 6.9: Otvoreni alternativni investicijski fondovi s javnom ponudom "/>
    <hyperlink ref="A112" location="'23 Tablice 6.9 - 6.12 '!A1" display="Table 6.9: Opened-ended alternative investment funds with public offering "/>
    <hyperlink ref="A103" location="'22 Tablice 6.4 - 6.8'!A1" display="Tablica 6.5: Posebni alternativni investicijski fondovi s privatnom ponudom"/>
    <hyperlink ref="A104" location="'22 Tablice 6.4 - 6.8'!A1" display="Table 6.5: Special alternative Investment funds with private offering"/>
    <hyperlink ref="A105" location="'22 Tablice 6.4 - 6.8'!A1" display="Tablica 6.6: Zatvoreni alternativni investicijski fondovi s privatnom ponudom"/>
    <hyperlink ref="A106" location="'22 Tablice 6.4 - 6.8'!A1" display="Table 6.6: Closed alternative Investment funds with private offering"/>
    <hyperlink ref="A9" location="'4 Tablice 1.3, 1.4'!A1" display="Tablica 1.3: Uplate i isplate na prolazni račun Regosa"/>
    <hyperlink ref="A10" location="'4 Tablice 1.3, 1.4'!A1" display="Table 1.3: Payments to the transit account of Regos"/>
    <hyperlink ref="A11" location="'4 Tablice 1.3, 1.4'!A1" display="Tablica 1.4: Privremeni račun uplate i isplate"/>
    <hyperlink ref="A13" location="'4 Tablice 1.3, 1.4'!A1" display="Tablica 1.5: Neto mirovinski doprinosi proslijeđeni OMF-ovima "/>
    <hyperlink ref="A14" location="'5 Tablice 1.5 - 1.7'!A1" display="Table 1.5: Net pension contributions transferred to OMFs "/>
    <hyperlink ref="A15" location="'5 Tablice 1.5 - 1.7'!A1" display="Tablica 1.6: Ulazne i izlazne naknade proslijeđene OMD-ima "/>
    <hyperlink ref="A16" location="'5 Tablice 1.5 - 1.7'!A1" display="Table 1.6: Exit and entry fees2)transferred to OMDs "/>
    <hyperlink ref="A17" location="'5 Tablice 1.5 - 1.7'!A1" display="Tablica 1.7: Isplate po zatvaranju osobnih računa"/>
    <hyperlink ref="A18" location="'5 Tablice 1.5 - 1.7'!A1" display="Table 1.7: Payments after closing of personal accounts"/>
    <hyperlink ref="A19" location="'6 Tablice 1.8, 1.9'!A1" display="Tablica 1.8: Neto imovina OMF-ova "/>
    <hyperlink ref="A20" location="'6 Tablice 1.8, 1.9'!A1" display="Table 1.8: OMFs' net assets "/>
    <hyperlink ref="A21" location="'6 Tablice 1.8, 1.9'!A1" display="Tablica 1.9: Vrijednosti obračunskih jedinica OMF-ova i prinosi"/>
    <hyperlink ref="A22" location="'6 Tablice 1.8, 1.9'!A1" display="Table 1.9: Values of OMFs' units of account and rates of return"/>
    <hyperlink ref="A23" location="'7 Tablica 1.10'!A1" display="Tablica 1.10: Struktura ulaganja OMF- ova "/>
    <hyperlink ref="A24" location="'7 Tablica 1.10'!A1" display="Table 1.10: OMFs' investment structure "/>
    <hyperlink ref="A25" location="'8 Tablice 1.11, 1.12'!A1" display="Tablica 1.11: Članstvo ODMF-ova"/>
    <hyperlink ref="A26" location="'8 Tablice 1.11, 1.12'!A1" display="Table 1.11: ODMFs' Membership"/>
    <hyperlink ref="A27" location="'8 Tablice 1.11, 1.12'!A1" display="Tablica 1.12: Struktura članova ODMF-a prema dobi i spolu  "/>
    <hyperlink ref="A28" location="'8 Tablice 1.11, 1.12'!A1" display="Table 1.12: Open voluntary pension funds members age and gender structure  "/>
    <hyperlink ref="A29" location="'9 Tablice 1.13, 1.14'!A1" display="Tablica 1.13: Bruto mirovinski doprinosi uplaćeni ODMF-ovima"/>
    <hyperlink ref="A30" location="'9 Tablice 1.13, 1.14'!A1" display="Table 1.13: Gross pension contributions paid to ODMFs"/>
    <hyperlink ref="A31" location="'9 Tablice 1.13, 1.14'!A1" display="Tablica  1.14: Isplate ODMF-ova"/>
    <hyperlink ref="A33" location="'10 Tablice 1.15, 1.16'!A1" display="Tablica 1.15: Neto imovina ODMF-ova"/>
    <hyperlink ref="A34" location="'10 Tablice 1.15, 1.16'!A1" display="Table 1.15: ODMFs' net assets"/>
    <hyperlink ref="A35" location="'10 Tablice 1.15, 1.16'!A1" display="Tablica 1.16: Cijene udjela i prinosi ODMF-ova"/>
    <hyperlink ref="A36" location="'10 Tablice 1.15, 1.16'!A1" display="Table 1.16: ODMFs' unit prices and rates of return"/>
    <hyperlink ref="A37" location="'11 Tablica 1.17'!A1" display="Tablica 1.17: Struktura ulaganja ODMF-ova "/>
    <hyperlink ref="A38" location="'11 Tablica 1.17'!A1" display="Table 1.17: ODMFs' investment structure "/>
    <hyperlink ref="A39" location="'12 Tablice 1.18, 1.19'!A1" display="Tablica 1.18: Podaci o zatvorenim dobrovoljnim mirovinskim fondovima (ZDMF-ovima"/>
    <hyperlink ref="A40" location="'12 Tablice 1.18, 1.19'!A1" display="Table 1.18: Closed voluntary pension funds' (ZDMFs'data "/>
    <hyperlink ref="A41" location="'12 Tablice 1.18, 1.19'!A1" display="Tablica 1.19: Struktura članova ZDMF- ova prema dobi i spolu "/>
    <hyperlink ref="A42" location="'12 Tablice 1.18, 1.19'!A1" display="Table 1.19: Closed voluntary pension funds members age and gender structure "/>
    <hyperlink ref="A43" location="'13 Tablica 1.20'!A1" display="Tablica 1.20: Cijene udjela i prinosi zatvorenih dobrovoljnih mirovinskih fondova (ZDMF) "/>
    <hyperlink ref="A44" location="'13 Tablica 1.20'!A1" display="Table 1.20: Unit prices and rates of return of closed voluntary pension funds (ZDMFs) "/>
    <hyperlink ref="A86" location="'19 Tablice 5.1 - 5.3'!A1" display="Tablica 5.1: Broj pravnih osoba ovlaštenih za pružanje investicijskih usluga i obavljanje investicijskih aktivnosti i pomoćnih usluga"/>
    <hyperlink ref="A87" location="'19 Tablice 5.1 - 5.3'!A1" display="Table 5.1: Number of legal entities authorized to provide and performing investment activities and ancillary services"/>
    <hyperlink ref="A88:A91" location="'19 Tablice 5.1 - 5.3'!A1" display="Tablica 5.2: Vrijednost imovine kojom upravljaju pravne osobe ovlaštene za pružanje investicijske usluge upravljanja portfeljem"/>
    <hyperlink ref="A122" location="'24 Tablice 7.1, 7.2 '!A1" display="Tablica 7.1: Broj registriranih leasing društava na dan "/>
    <hyperlink ref="A123" location="'24 Tablice 7.1, 7.2 '!A1" display="Table 7.1: Number of registered leasing companies as at "/>
    <hyperlink ref="A124" location="'24 Tablice 7.1, 7.2 '!A1" display="Tablica 7.2: Izvještaj o strukturi portfelja po vrstama leasinga/zajma"/>
    <hyperlink ref="A125" location="'24 Tablice 7.1, 7.2 '!A1" display="Table 7.2: Report on the portfolio structure by type of leasing/loan"/>
    <hyperlink ref="A126" location="'25 Tablice 7.3, 7.4'!A1" display="Tablica 7.3: Skraćeni izvještaj o  agregiranom financijskom položaju leasing društava "/>
    <hyperlink ref="A127" location="'25 Tablice 7.3, 7.4'!A1" display="Table 7.3: Abbreviated report on the aggregate financial position of leasing companies "/>
    <hyperlink ref="A128" location="'25 Tablice 7.3, 7.4'!A1" display="Tablica 7.4: Skraćeni izvještaj o agregiranoj sveobuhvatnoj dobiti leasing društava "/>
    <hyperlink ref="A129" location="'25 Tablice 7.3, 7.4'!A1" display="Table 7.4: Abbreviated report on the aggregate comprehensive increase of leasing companies "/>
    <hyperlink ref="A130" location="'26 Tablica 7.5'!A1" display="Tablica 7.5: Izvještaj o strukturi portfelja po leasing društvima"/>
    <hyperlink ref="A131" location="'26 Tablica 7.5'!A1" display="Table 7.5: Report on the portfolio structure by leasing companies"/>
    <hyperlink ref="A132" location="'27 Tablica 7.6 '!A1" display="Tablica 7.6: Izvještaj o strukturi portfelja prema objektu - aktivni ugovori"/>
    <hyperlink ref="A133" location="'27 Tablica 7.6 '!A1" display="Table 7.6: Report on the portfolio structure by leased asset - active contracts"/>
    <hyperlink ref="A134" location="'28 Tablica 7.7'!A1" display="Tablica 7.7: Izvještaj o kvaliteti portfelja"/>
    <hyperlink ref="A135" location="'28 Tablica 7.7'!A1" display="Table 7.7: Portfolio Quality Report"/>
    <hyperlink ref="A141:A150" location="'29 Tablice 8.1 - 8.5'!A1" display="Tablica 8.1: Broj registriranih faktoring društava na dan "/>
    <hyperlink ref="A32" location="'9 Tablice 1.13, 1.14'!A1" display="Table 1.14: ODMF´s payouts"/>
    <hyperlink ref="A12" location="'4 Tablice 1.3, 1.4'!A1" display="Table 1.4: Provisional account: payins and payouts"/>
    <hyperlink ref="A136" location="'29 Tablica 7.8'!A1" display="Tablica 7.8. Financijski leasing u kreditnim institucijama"/>
    <hyperlink ref="A137" location="'29 Tablica 7.8'!A1" display="Table 7.8: Financial leasing in credit institutions"/>
    <hyperlink ref="A151" location="'31 Tablica 8,6'!A1" display="Tablica 8.6. Faktoring u kreditnim institucijama"/>
    <hyperlink ref="A152" location="'31 Tablica 8,6'!A1" display="Table 8.6: Factoring in credit institutions"/>
  </hyperlinks>
  <pageMargins left="0.7" right="0.7" top="0.75" bottom="0.75" header="0.3" footer="0.3"/>
  <pageSetup paperSize="9" scale="72" orientation="portrait" r:id="rId1"/>
  <rowBreaks count="3" manualBreakCount="3">
    <brk id="67" man="1"/>
    <brk id="137" man="1"/>
    <brk id="159"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4"/>
  <sheetViews>
    <sheetView showGridLines="0" zoomScaleNormal="100" workbookViewId="0">
      <pane ySplit="10" topLeftCell="A11" activePane="bottomLeft" state="frozen"/>
      <selection pane="bottomLeft"/>
    </sheetView>
  </sheetViews>
  <sheetFormatPr defaultRowHeight="15"/>
  <cols>
    <col min="1" max="1" width="34.28515625" customWidth="1"/>
    <col min="2" max="2" width="10.42578125" customWidth="1"/>
    <col min="3" max="3" width="14.42578125" customWidth="1"/>
    <col min="4" max="4" width="33.42578125" customWidth="1"/>
    <col min="5" max="5" width="6.42578125" bestFit="1" customWidth="1"/>
    <col min="6" max="6" width="5.7109375" bestFit="1" customWidth="1"/>
    <col min="7" max="7" width="5.7109375" style="274" customWidth="1"/>
    <col min="8" max="8" width="12.85546875" customWidth="1"/>
    <col min="9" max="9" width="10" customWidth="1"/>
    <col min="10" max="10" width="8.85546875" bestFit="1" customWidth="1"/>
    <col min="11" max="11" width="10" customWidth="1"/>
    <col min="12" max="14" width="9.140625" customWidth="1"/>
    <col min="15" max="15" width="10.140625" customWidth="1"/>
    <col min="16" max="16" width="12.7109375" bestFit="1" customWidth="1"/>
    <col min="17" max="17" width="10.140625" bestFit="1" customWidth="1"/>
  </cols>
  <sheetData>
    <row r="1" spans="1:19" ht="15" customHeight="1">
      <c r="A1" s="675" t="s">
        <v>1113</v>
      </c>
      <c r="B1" s="608"/>
      <c r="C1" s="608"/>
      <c r="D1" s="608"/>
      <c r="E1" s="609"/>
      <c r="F1" s="609"/>
      <c r="G1" s="609"/>
      <c r="H1" s="609"/>
      <c r="I1" s="609"/>
      <c r="J1" s="609"/>
      <c r="K1" s="609"/>
      <c r="L1" s="609"/>
    </row>
    <row r="2" spans="1:19" ht="15" customHeight="1">
      <c r="A2" s="676" t="s">
        <v>1114</v>
      </c>
      <c r="B2" s="611"/>
      <c r="C2" s="611"/>
      <c r="D2" s="611"/>
      <c r="E2" s="611"/>
      <c r="F2" s="611"/>
      <c r="G2" s="611"/>
      <c r="H2" s="611"/>
      <c r="I2" s="611"/>
      <c r="J2" s="609"/>
      <c r="K2" s="609"/>
      <c r="L2" s="609"/>
    </row>
    <row r="3" spans="1:19" s="274" customFormat="1">
      <c r="A3" s="610"/>
      <c r="B3" s="611"/>
      <c r="C3" s="611"/>
      <c r="D3" s="611"/>
      <c r="E3" s="611"/>
      <c r="F3" s="611"/>
      <c r="G3" s="611"/>
      <c r="H3" s="611"/>
      <c r="I3" s="611"/>
      <c r="J3" s="609"/>
      <c r="K3" s="609"/>
      <c r="L3" s="609"/>
    </row>
    <row r="4" spans="1:19" ht="12.75" customHeight="1">
      <c r="A4" s="144" t="s">
        <v>1115</v>
      </c>
    </row>
    <row r="5" spans="1:19" ht="12.75" customHeight="1">
      <c r="A5" s="602" t="s">
        <v>1116</v>
      </c>
      <c r="H5" s="274"/>
      <c r="I5" s="274"/>
    </row>
    <row r="6" spans="1:19" ht="12.75" customHeight="1">
      <c r="F6" s="142"/>
      <c r="G6" s="142"/>
      <c r="H6" s="1094" t="str">
        <f>Naslovnica!A20</f>
        <v>Lipanj 2019.</v>
      </c>
      <c r="I6" s="1094"/>
    </row>
    <row r="7" spans="1:19" ht="12.75" customHeight="1">
      <c r="F7" s="297"/>
      <c r="G7" s="297"/>
      <c r="H7" s="1095" t="str">
        <f>Naslovnica!A24</f>
        <v>June 2019</v>
      </c>
      <c r="I7" s="1095"/>
    </row>
    <row r="8" spans="1:19" ht="15" customHeight="1">
      <c r="A8" s="634"/>
      <c r="B8" s="635"/>
      <c r="C8" s="635"/>
      <c r="D8" s="635"/>
      <c r="E8" s="635"/>
      <c r="F8" s="635"/>
      <c r="G8" s="635"/>
      <c r="H8" s="885"/>
      <c r="I8" s="885"/>
      <c r="J8" s="636"/>
      <c r="K8" s="1093" t="s">
        <v>1291</v>
      </c>
      <c r="L8" s="1093"/>
    </row>
    <row r="9" spans="1:19" ht="33.75">
      <c r="A9" s="637" t="s">
        <v>86</v>
      </c>
      <c r="B9" s="638" t="s">
        <v>330</v>
      </c>
      <c r="C9" s="638" t="s">
        <v>331</v>
      </c>
      <c r="D9" s="639" t="s">
        <v>87</v>
      </c>
      <c r="E9" s="638" t="s">
        <v>154</v>
      </c>
      <c r="F9" s="638" t="s">
        <v>206</v>
      </c>
      <c r="G9" s="638" t="s">
        <v>1036</v>
      </c>
      <c r="H9" s="638" t="s">
        <v>1236</v>
      </c>
      <c r="I9" s="638" t="s">
        <v>1238</v>
      </c>
      <c r="J9" s="638" t="s">
        <v>1021</v>
      </c>
      <c r="K9" s="638" t="s">
        <v>1027</v>
      </c>
      <c r="L9" s="638" t="s">
        <v>71</v>
      </c>
    </row>
    <row r="10" spans="1:19" ht="42">
      <c r="A10" s="640" t="s">
        <v>441</v>
      </c>
      <c r="B10" s="641" t="s">
        <v>333</v>
      </c>
      <c r="C10" s="641" t="s">
        <v>332</v>
      </c>
      <c r="D10" s="642" t="s">
        <v>88</v>
      </c>
      <c r="E10" s="641" t="s">
        <v>780</v>
      </c>
      <c r="F10" s="641" t="s">
        <v>207</v>
      </c>
      <c r="G10" s="643" t="s">
        <v>1037</v>
      </c>
      <c r="H10" s="643" t="s">
        <v>1237</v>
      </c>
      <c r="I10" s="643" t="s">
        <v>1239</v>
      </c>
      <c r="J10" s="643" t="s">
        <v>1231</v>
      </c>
      <c r="K10" s="643" t="s">
        <v>556</v>
      </c>
      <c r="L10" s="643" t="s">
        <v>558</v>
      </c>
    </row>
    <row r="11" spans="1:19" ht="12.75" customHeight="1">
      <c r="A11" s="138" t="s">
        <v>93</v>
      </c>
      <c r="B11" s="196">
        <v>28508707379</v>
      </c>
      <c r="C11" s="292" t="s">
        <v>234</v>
      </c>
      <c r="D11" s="482" t="s">
        <v>92</v>
      </c>
      <c r="E11" s="483" t="s">
        <v>89</v>
      </c>
      <c r="F11" s="483" t="s">
        <v>533</v>
      </c>
      <c r="G11" s="483" t="s">
        <v>1033</v>
      </c>
      <c r="H11" s="484">
        <v>50004807.770000003</v>
      </c>
      <c r="I11" s="485">
        <v>1324.9811313005571</v>
      </c>
      <c r="J11" s="486">
        <v>2.8913286434516516E-2</v>
      </c>
      <c r="K11" s="486">
        <v>3.3542736607828916E-2</v>
      </c>
      <c r="L11" s="486">
        <v>0.10011196569348524</v>
      </c>
      <c r="M11" s="310"/>
      <c r="N11" s="310"/>
      <c r="O11" s="310"/>
      <c r="P11" s="169"/>
      <c r="Q11" s="202"/>
      <c r="R11" s="78"/>
      <c r="S11" s="78"/>
    </row>
    <row r="12" spans="1:19" ht="12.75" customHeight="1">
      <c r="A12" s="138" t="s">
        <v>94</v>
      </c>
      <c r="B12" s="196">
        <v>26655747081</v>
      </c>
      <c r="C12" s="292" t="s">
        <v>235</v>
      </c>
      <c r="D12" s="482" t="s">
        <v>92</v>
      </c>
      <c r="E12" s="483" t="s">
        <v>90</v>
      </c>
      <c r="F12" s="483" t="s">
        <v>533</v>
      </c>
      <c r="G12" s="483" t="s">
        <v>1034</v>
      </c>
      <c r="H12" s="484">
        <v>103846466.89</v>
      </c>
      <c r="I12" s="485">
        <v>176.57174689272128</v>
      </c>
      <c r="J12" s="486">
        <v>2.6998069795939772E-2</v>
      </c>
      <c r="K12" s="486">
        <v>2.2659764142534788E-2</v>
      </c>
      <c r="L12" s="486">
        <v>7.7244204208050782E-2</v>
      </c>
      <c r="M12" s="310"/>
      <c r="N12" s="310"/>
      <c r="O12" s="310"/>
      <c r="P12" s="169"/>
      <c r="Q12" s="202"/>
      <c r="R12" s="78"/>
      <c r="S12" s="78"/>
    </row>
    <row r="13" spans="1:19" ht="12.75" customHeight="1">
      <c r="A13" s="138" t="s">
        <v>1358</v>
      </c>
      <c r="B13" s="196">
        <v>12916294683</v>
      </c>
      <c r="C13" s="292" t="s">
        <v>233</v>
      </c>
      <c r="D13" s="482" t="s">
        <v>92</v>
      </c>
      <c r="E13" s="116" t="s">
        <v>99</v>
      </c>
      <c r="F13" s="116" t="s">
        <v>533</v>
      </c>
      <c r="G13" s="116" t="s">
        <v>1034</v>
      </c>
      <c r="H13" s="484">
        <v>176467803.94999999</v>
      </c>
      <c r="I13" s="485">
        <v>118.88739767931813</v>
      </c>
      <c r="J13" s="486">
        <v>8.9830563713583667E-2</v>
      </c>
      <c r="K13" s="486">
        <v>1.5382956083809241E-4</v>
      </c>
      <c r="L13" s="486">
        <v>6.4814132051416173E-4</v>
      </c>
      <c r="M13" s="310"/>
      <c r="N13" s="310"/>
      <c r="O13" s="310"/>
      <c r="P13" s="169"/>
      <c r="Q13" s="202"/>
      <c r="R13" s="78"/>
      <c r="S13" s="78"/>
    </row>
    <row r="14" spans="1:19" ht="12.75" customHeight="1">
      <c r="A14" s="138" t="s">
        <v>481</v>
      </c>
      <c r="B14" s="196">
        <v>74282954450</v>
      </c>
      <c r="C14" s="292" t="s">
        <v>236</v>
      </c>
      <c r="D14" s="482" t="s">
        <v>420</v>
      </c>
      <c r="E14" s="116" t="s">
        <v>99</v>
      </c>
      <c r="F14" s="116" t="s">
        <v>533</v>
      </c>
      <c r="G14" s="116" t="s">
        <v>1034</v>
      </c>
      <c r="H14" s="117">
        <v>5583600.54</v>
      </c>
      <c r="I14" s="118">
        <v>83.810119771383071</v>
      </c>
      <c r="J14" s="486">
        <v>-5.8228424871469286E-3</v>
      </c>
      <c r="K14" s="486">
        <v>-2.8383128436592076E-3</v>
      </c>
      <c r="L14" s="486">
        <v>6.0111861325942151E-2</v>
      </c>
      <c r="M14" s="310"/>
      <c r="N14" s="310"/>
      <c r="O14" s="310"/>
      <c r="P14" s="169"/>
      <c r="Q14" s="202"/>
      <c r="R14" s="78"/>
      <c r="S14" s="78"/>
    </row>
    <row r="15" spans="1:19" ht="12.75" customHeight="1">
      <c r="A15" s="138" t="s">
        <v>482</v>
      </c>
      <c r="B15" s="488">
        <v>51485653636</v>
      </c>
      <c r="C15" s="489" t="s">
        <v>237</v>
      </c>
      <c r="D15" s="482" t="s">
        <v>420</v>
      </c>
      <c r="E15" s="116" t="s">
        <v>91</v>
      </c>
      <c r="F15" s="116" t="s">
        <v>533</v>
      </c>
      <c r="G15" s="116" t="s">
        <v>1034</v>
      </c>
      <c r="H15" s="484">
        <v>5285898.16</v>
      </c>
      <c r="I15" s="485">
        <v>106.50130200249394</v>
      </c>
      <c r="J15" s="486">
        <v>-5.9815145061026254E-4</v>
      </c>
      <c r="K15" s="486">
        <v>-5.9815145061026254E-4</v>
      </c>
      <c r="L15" s="486">
        <v>-1.0643273145675147E-3</v>
      </c>
      <c r="M15" s="310"/>
      <c r="N15" s="310"/>
      <c r="O15" s="310"/>
      <c r="P15" s="169"/>
      <c r="Q15" s="202"/>
      <c r="R15" s="78"/>
      <c r="S15" s="78"/>
    </row>
    <row r="16" spans="1:19" ht="12.75" customHeight="1">
      <c r="A16" s="138" t="s">
        <v>483</v>
      </c>
      <c r="B16" s="196">
        <v>73876640124</v>
      </c>
      <c r="C16" s="292" t="s">
        <v>238</v>
      </c>
      <c r="D16" s="482" t="s">
        <v>420</v>
      </c>
      <c r="E16" s="483" t="s">
        <v>89</v>
      </c>
      <c r="F16" s="483" t="s">
        <v>533</v>
      </c>
      <c r="G16" s="483" t="s">
        <v>1034</v>
      </c>
      <c r="H16" s="484">
        <v>39447959.68</v>
      </c>
      <c r="I16" s="485">
        <v>156.30113601658269</v>
      </c>
      <c r="J16" s="486">
        <v>3.4171373289658469E-2</v>
      </c>
      <c r="K16" s="486">
        <v>3.510882297300344E-2</v>
      </c>
      <c r="L16" s="486">
        <v>0.13594469198144155</v>
      </c>
      <c r="M16" s="310"/>
      <c r="N16" s="310"/>
      <c r="O16" s="310"/>
      <c r="P16" s="169"/>
      <c r="Q16" s="202"/>
      <c r="R16" s="78"/>
      <c r="S16" s="78"/>
    </row>
    <row r="17" spans="1:19" ht="12.75" customHeight="1">
      <c r="A17" s="115" t="s">
        <v>95</v>
      </c>
      <c r="B17" s="488">
        <v>37695515978</v>
      </c>
      <c r="C17" s="489" t="s">
        <v>239</v>
      </c>
      <c r="D17" s="490" t="s">
        <v>96</v>
      </c>
      <c r="E17" s="116" t="s">
        <v>89</v>
      </c>
      <c r="F17" s="116" t="s">
        <v>533</v>
      </c>
      <c r="G17" s="116" t="s">
        <v>1034</v>
      </c>
      <c r="H17" s="484">
        <v>5406760.5899999999</v>
      </c>
      <c r="I17" s="485">
        <v>71.76375381088279</v>
      </c>
      <c r="J17" s="486">
        <v>-7.2558033402230215E-3</v>
      </c>
      <c r="K17" s="486">
        <v>-7.2558033402230215E-3</v>
      </c>
      <c r="L17" s="486">
        <v>4.6283031827358823E-2</v>
      </c>
      <c r="M17" s="310"/>
      <c r="N17" s="310"/>
      <c r="O17" s="310"/>
      <c r="P17" s="169"/>
      <c r="Q17" s="202"/>
      <c r="R17" s="78"/>
      <c r="S17" s="78"/>
    </row>
    <row r="18" spans="1:19" ht="12.75" customHeight="1">
      <c r="A18" s="138" t="s">
        <v>1359</v>
      </c>
      <c r="B18" s="488" t="s">
        <v>347</v>
      </c>
      <c r="C18" s="489" t="s">
        <v>240</v>
      </c>
      <c r="D18" s="490" t="s">
        <v>127</v>
      </c>
      <c r="E18" s="116" t="s">
        <v>99</v>
      </c>
      <c r="F18" s="116" t="s">
        <v>533</v>
      </c>
      <c r="G18" s="116" t="s">
        <v>1034</v>
      </c>
      <c r="H18" s="484">
        <v>54323851.170000002</v>
      </c>
      <c r="I18" s="485">
        <v>112.36314394672237</v>
      </c>
      <c r="J18" s="486">
        <v>1.2272528999482946E-2</v>
      </c>
      <c r="K18" s="486">
        <v>1.6028309558713261E-4</v>
      </c>
      <c r="L18" s="486">
        <v>3.5541616425596168E-3</v>
      </c>
      <c r="M18" s="310"/>
      <c r="N18" s="310"/>
      <c r="O18" s="310"/>
      <c r="P18" s="169"/>
      <c r="Q18" s="202"/>
      <c r="R18" s="78"/>
      <c r="S18" s="78"/>
    </row>
    <row r="19" spans="1:19" ht="12.75" customHeight="1">
      <c r="A19" s="115" t="s">
        <v>503</v>
      </c>
      <c r="B19" s="488">
        <v>56499633647</v>
      </c>
      <c r="C19" s="489" t="s">
        <v>241</v>
      </c>
      <c r="D19" s="490" t="s">
        <v>153</v>
      </c>
      <c r="E19" s="116" t="s">
        <v>99</v>
      </c>
      <c r="F19" s="116" t="s">
        <v>533</v>
      </c>
      <c r="G19" s="116" t="s">
        <v>1033</v>
      </c>
      <c r="H19" s="484">
        <v>3067661447.5</v>
      </c>
      <c r="I19" s="485">
        <v>942.31818923183687</v>
      </c>
      <c r="J19" s="486">
        <v>5.7129942033317782E-2</v>
      </c>
      <c r="K19" s="486">
        <v>9.2033679827203674E-3</v>
      </c>
      <c r="L19" s="486">
        <v>3.2075663026190027E-2</v>
      </c>
      <c r="M19" s="310"/>
      <c r="N19" s="310"/>
      <c r="O19" s="310"/>
      <c r="P19" s="169"/>
      <c r="Q19" s="202"/>
      <c r="R19" s="78"/>
      <c r="S19" s="78"/>
    </row>
    <row r="20" spans="1:19">
      <c r="A20" s="501" t="s">
        <v>98</v>
      </c>
      <c r="B20" s="488">
        <v>29300390100</v>
      </c>
      <c r="C20" s="489" t="s">
        <v>242</v>
      </c>
      <c r="D20" s="490" t="s">
        <v>153</v>
      </c>
      <c r="E20" s="116" t="s">
        <v>89</v>
      </c>
      <c r="F20" s="116" t="s">
        <v>533</v>
      </c>
      <c r="G20" s="116" t="s">
        <v>1033</v>
      </c>
      <c r="H20" s="484">
        <v>130657340.87</v>
      </c>
      <c r="I20" s="485">
        <v>582.5883486814912</v>
      </c>
      <c r="J20" s="486">
        <v>2.6258078014254282E-2</v>
      </c>
      <c r="K20" s="486">
        <v>3.2583932987568121E-2</v>
      </c>
      <c r="L20" s="486">
        <v>8.3616491637270141E-2</v>
      </c>
      <c r="M20" s="310"/>
      <c r="N20" s="310"/>
      <c r="O20" s="310"/>
      <c r="P20" s="169"/>
      <c r="Q20" s="202"/>
      <c r="R20" s="78"/>
      <c r="S20" s="78"/>
    </row>
    <row r="21" spans="1:19" s="274" customFormat="1">
      <c r="A21" s="501" t="s">
        <v>1414</v>
      </c>
      <c r="B21" s="488" t="s">
        <v>1415</v>
      </c>
      <c r="C21" s="489"/>
      <c r="D21" s="490" t="s">
        <v>153</v>
      </c>
      <c r="E21" s="116" t="s">
        <v>155</v>
      </c>
      <c r="F21" s="116"/>
      <c r="G21" s="116" t="s">
        <v>1033</v>
      </c>
      <c r="H21" s="484">
        <v>0</v>
      </c>
      <c r="I21" s="485">
        <v>0</v>
      </c>
      <c r="J21" s="486"/>
      <c r="K21" s="486"/>
      <c r="L21" s="486"/>
      <c r="M21" s="310"/>
      <c r="N21" s="310"/>
      <c r="O21" s="310"/>
      <c r="P21" s="169"/>
      <c r="Q21" s="202"/>
      <c r="R21" s="78"/>
      <c r="S21" s="78"/>
    </row>
    <row r="22" spans="1:19" ht="12.75" customHeight="1">
      <c r="A22" s="115" t="s">
        <v>1374</v>
      </c>
      <c r="B22" s="488">
        <v>96069213114</v>
      </c>
      <c r="C22" s="489" t="s">
        <v>244</v>
      </c>
      <c r="D22" s="490" t="s">
        <v>153</v>
      </c>
      <c r="E22" s="116" t="s">
        <v>99</v>
      </c>
      <c r="F22" s="116" t="s">
        <v>533</v>
      </c>
      <c r="G22" s="116" t="s">
        <v>1034</v>
      </c>
      <c r="H22" s="484">
        <v>915597879.35000002</v>
      </c>
      <c r="I22" s="485">
        <v>152.31281859783439</v>
      </c>
      <c r="J22" s="486">
        <v>0.15077826788771032</v>
      </c>
      <c r="K22" s="486">
        <v>1.6683653621973882E-4</v>
      </c>
      <c r="L22" s="486">
        <v>4.6668362332091817E-4</v>
      </c>
      <c r="M22" s="310"/>
      <c r="N22" s="310"/>
      <c r="O22" s="310"/>
      <c r="P22" s="169"/>
      <c r="Q22" s="202"/>
      <c r="R22" s="78"/>
      <c r="S22" s="78"/>
    </row>
    <row r="23" spans="1:19" ht="12.75" customHeight="1">
      <c r="A23" s="501" t="s">
        <v>1373</v>
      </c>
      <c r="B23" s="488">
        <v>15448763136</v>
      </c>
      <c r="C23" s="489" t="s">
        <v>243</v>
      </c>
      <c r="D23" s="490" t="s">
        <v>153</v>
      </c>
      <c r="E23" s="116" t="s">
        <v>99</v>
      </c>
      <c r="F23" s="116" t="s">
        <v>533</v>
      </c>
      <c r="G23" s="116" t="s">
        <v>1034</v>
      </c>
      <c r="H23" s="484">
        <v>374344445.81999999</v>
      </c>
      <c r="I23" s="485">
        <v>859.19858114135434</v>
      </c>
      <c r="J23" s="486">
        <v>-0.19968602164307159</v>
      </c>
      <c r="K23" s="486">
        <v>-2.859373686012856E-3</v>
      </c>
      <c r="L23" s="486">
        <v>-2.3294885216413874E-3</v>
      </c>
      <c r="M23" s="310"/>
      <c r="N23" s="310"/>
      <c r="O23" s="310"/>
      <c r="P23" s="169"/>
      <c r="Q23" s="202"/>
      <c r="R23" s="78"/>
      <c r="S23" s="78"/>
    </row>
    <row r="24" spans="1:19" ht="12.75" customHeight="1">
      <c r="A24" s="115" t="s">
        <v>208</v>
      </c>
      <c r="B24" s="196">
        <v>87578146923</v>
      </c>
      <c r="C24" s="292" t="s">
        <v>245</v>
      </c>
      <c r="D24" s="482" t="s">
        <v>153</v>
      </c>
      <c r="E24" s="116" t="s">
        <v>155</v>
      </c>
      <c r="F24" s="116" t="s">
        <v>533</v>
      </c>
      <c r="G24" s="116" t="s">
        <v>1033</v>
      </c>
      <c r="H24" s="492">
        <v>8318552.4100000001</v>
      </c>
      <c r="I24" s="493">
        <v>777.78760040558961</v>
      </c>
      <c r="J24" s="486">
        <v>0.10490930538911836</v>
      </c>
      <c r="K24" s="486">
        <v>2.4119069666498349E-2</v>
      </c>
      <c r="L24" s="486">
        <v>7.8029132359278996E-2</v>
      </c>
      <c r="M24" s="310"/>
      <c r="N24" s="310"/>
      <c r="O24" s="310"/>
      <c r="P24" s="169"/>
      <c r="Q24" s="202"/>
      <c r="R24" s="78"/>
      <c r="S24" s="78"/>
    </row>
    <row r="25" spans="1:19" ht="12.75" customHeight="1">
      <c r="A25" s="494" t="s">
        <v>220</v>
      </c>
      <c r="B25" s="495">
        <v>67470870226</v>
      </c>
      <c r="C25" s="496" t="s">
        <v>246</v>
      </c>
      <c r="D25" s="497" t="s">
        <v>153</v>
      </c>
      <c r="E25" s="483" t="s">
        <v>155</v>
      </c>
      <c r="F25" s="483" t="s">
        <v>533</v>
      </c>
      <c r="G25" s="483" t="s">
        <v>1033</v>
      </c>
      <c r="H25" s="117">
        <v>11105344.92</v>
      </c>
      <c r="I25" s="118">
        <v>783.84306324457827</v>
      </c>
      <c r="J25" s="486">
        <v>4.6412770231732736E-2</v>
      </c>
      <c r="K25" s="486">
        <v>2.025404215934401E-2</v>
      </c>
      <c r="L25" s="486">
        <v>6.3497295102596718E-2</v>
      </c>
      <c r="M25" s="310"/>
      <c r="N25" s="310"/>
      <c r="O25" s="310"/>
      <c r="P25" s="169"/>
      <c r="Q25" s="202"/>
      <c r="R25" s="78"/>
      <c r="S25" s="78"/>
    </row>
    <row r="26" spans="1:19" ht="12.75" customHeight="1">
      <c r="A26" s="115" t="s">
        <v>209</v>
      </c>
      <c r="B26" s="196" t="s">
        <v>338</v>
      </c>
      <c r="C26" s="292" t="s">
        <v>247</v>
      </c>
      <c r="D26" s="482" t="s">
        <v>153</v>
      </c>
      <c r="E26" s="116" t="s">
        <v>155</v>
      </c>
      <c r="F26" s="116" t="s">
        <v>533</v>
      </c>
      <c r="G26" s="116" t="s">
        <v>1033</v>
      </c>
      <c r="H26" s="484">
        <v>14460307.17</v>
      </c>
      <c r="I26" s="485">
        <v>790.04218167426268</v>
      </c>
      <c r="J26" s="486">
        <v>1.488582767145985E-2</v>
      </c>
      <c r="K26" s="486">
        <v>1.8447292092287793E-2</v>
      </c>
      <c r="L26" s="486">
        <v>5.2709277455362136E-2</v>
      </c>
      <c r="M26" s="310"/>
      <c r="N26" s="310"/>
      <c r="O26" s="310"/>
      <c r="P26" s="169"/>
      <c r="Q26" s="202"/>
      <c r="R26" s="78"/>
      <c r="S26" s="78"/>
    </row>
    <row r="27" spans="1:19" ht="12.75" customHeight="1">
      <c r="A27" s="115" t="s">
        <v>336</v>
      </c>
      <c r="B27" s="196">
        <v>84300431782</v>
      </c>
      <c r="C27" s="292" t="s">
        <v>248</v>
      </c>
      <c r="D27" s="482" t="s">
        <v>203</v>
      </c>
      <c r="E27" s="116" t="s">
        <v>89</v>
      </c>
      <c r="F27" s="116" t="s">
        <v>533</v>
      </c>
      <c r="G27" s="116" t="s">
        <v>1034</v>
      </c>
      <c r="H27" s="484">
        <v>22993215.029199999</v>
      </c>
      <c r="I27" s="485">
        <v>105.50790494352617</v>
      </c>
      <c r="J27" s="486">
        <v>7.0190317676976921E-3</v>
      </c>
      <c r="K27" s="486">
        <v>7.539779322694784E-3</v>
      </c>
      <c r="L27" s="486">
        <v>8.3585411229867956E-2</v>
      </c>
      <c r="M27" s="310"/>
      <c r="N27" s="310"/>
      <c r="O27" s="310"/>
      <c r="P27" s="169"/>
      <c r="Q27" s="202"/>
      <c r="R27" s="78"/>
      <c r="S27" s="78"/>
    </row>
    <row r="28" spans="1:19" ht="12.75" customHeight="1">
      <c r="A28" s="115" t="s">
        <v>417</v>
      </c>
      <c r="B28" s="196" t="s">
        <v>418</v>
      </c>
      <c r="C28" s="292" t="s">
        <v>419</v>
      </c>
      <c r="D28" s="482" t="s">
        <v>203</v>
      </c>
      <c r="E28" s="116" t="s">
        <v>89</v>
      </c>
      <c r="F28" s="116" t="s">
        <v>533</v>
      </c>
      <c r="G28" s="116" t="s">
        <v>1035</v>
      </c>
      <c r="H28" s="484">
        <v>6735206.1716999998</v>
      </c>
      <c r="I28" s="485">
        <v>128.3194427619373</v>
      </c>
      <c r="J28" s="486">
        <v>-4.091085192494115E-2</v>
      </c>
      <c r="K28" s="486">
        <v>3.2149832635687048E-2</v>
      </c>
      <c r="L28" s="486">
        <v>6.9362402796629752E-2</v>
      </c>
      <c r="M28" s="310"/>
      <c r="N28" s="310"/>
      <c r="O28" s="310"/>
      <c r="P28" s="169"/>
      <c r="Q28" s="202"/>
      <c r="R28" s="78"/>
      <c r="S28" s="78"/>
    </row>
    <row r="29" spans="1:19" s="274" customFormat="1" ht="12.75" customHeight="1">
      <c r="A29" s="115" t="s">
        <v>484</v>
      </c>
      <c r="B29" s="196" t="s">
        <v>485</v>
      </c>
      <c r="C29" s="292" t="s">
        <v>486</v>
      </c>
      <c r="D29" s="482" t="s">
        <v>101</v>
      </c>
      <c r="E29" s="116" t="s">
        <v>90</v>
      </c>
      <c r="F29" s="116" t="s">
        <v>533</v>
      </c>
      <c r="G29" s="116" t="s">
        <v>1033</v>
      </c>
      <c r="H29" s="484">
        <v>23405719.149999999</v>
      </c>
      <c r="I29" s="485">
        <v>769.90498490085247</v>
      </c>
      <c r="J29" s="486">
        <v>0.13192673694398205</v>
      </c>
      <c r="K29" s="486">
        <v>1.861487069658696E-2</v>
      </c>
      <c r="L29" s="486">
        <v>4.9621980673840715E-2</v>
      </c>
      <c r="M29" s="310"/>
      <c r="N29" s="310"/>
      <c r="O29" s="310"/>
      <c r="P29" s="169"/>
      <c r="Q29" s="202"/>
      <c r="R29" s="78"/>
      <c r="S29" s="78"/>
    </row>
    <row r="30" spans="1:19" ht="12.75" customHeight="1">
      <c r="A30" s="115" t="s">
        <v>100</v>
      </c>
      <c r="B30" s="196">
        <v>80921653541</v>
      </c>
      <c r="C30" s="292" t="s">
        <v>249</v>
      </c>
      <c r="D30" s="482" t="s">
        <v>101</v>
      </c>
      <c r="E30" s="116" t="s">
        <v>89</v>
      </c>
      <c r="F30" s="116" t="s">
        <v>533</v>
      </c>
      <c r="G30" s="116" t="s">
        <v>1034</v>
      </c>
      <c r="H30" s="484">
        <v>25620632.609999999</v>
      </c>
      <c r="I30" s="485">
        <v>117.03781777035158</v>
      </c>
      <c r="J30" s="486">
        <v>8.7993810430735397E-3</v>
      </c>
      <c r="K30" s="486">
        <v>1.1317817642615413E-2</v>
      </c>
      <c r="L30" s="486">
        <v>6.5377809003783094E-2</v>
      </c>
      <c r="M30" s="310"/>
      <c r="N30" s="310"/>
      <c r="O30" s="310"/>
      <c r="P30" s="169"/>
      <c r="Q30" s="202"/>
      <c r="R30" s="78"/>
      <c r="S30" s="78"/>
    </row>
    <row r="31" spans="1:19" ht="12.75" customHeight="1">
      <c r="A31" s="115" t="s">
        <v>102</v>
      </c>
      <c r="B31" s="196">
        <v>43449016606</v>
      </c>
      <c r="C31" s="292" t="s">
        <v>251</v>
      </c>
      <c r="D31" s="482" t="s">
        <v>101</v>
      </c>
      <c r="E31" s="116" t="s">
        <v>90</v>
      </c>
      <c r="F31" s="116" t="s">
        <v>533</v>
      </c>
      <c r="G31" s="116" t="s">
        <v>1034</v>
      </c>
      <c r="H31" s="484">
        <v>80671143.430000007</v>
      </c>
      <c r="I31" s="485">
        <v>112.10727652025042</v>
      </c>
      <c r="J31" s="486">
        <v>2.3661576060963752E-2</v>
      </c>
      <c r="K31" s="486">
        <v>2.2167878840724908E-2</v>
      </c>
      <c r="L31" s="486">
        <v>6.8950094744664847E-2</v>
      </c>
      <c r="M31" s="310"/>
      <c r="N31" s="310"/>
      <c r="O31" s="310"/>
      <c r="P31" s="169"/>
      <c r="Q31" s="202"/>
      <c r="R31" s="78"/>
      <c r="S31" s="78"/>
    </row>
    <row r="32" spans="1:19">
      <c r="A32" s="501" t="s">
        <v>1360</v>
      </c>
      <c r="B32" s="196">
        <v>70498146370</v>
      </c>
      <c r="C32" s="292" t="s">
        <v>250</v>
      </c>
      <c r="D32" s="482" t="s">
        <v>101</v>
      </c>
      <c r="E32" s="116" t="s">
        <v>99</v>
      </c>
      <c r="F32" s="116" t="s">
        <v>533</v>
      </c>
      <c r="G32" s="116" t="s">
        <v>1033</v>
      </c>
      <c r="H32" s="484">
        <v>13779467.130000001</v>
      </c>
      <c r="I32" s="485">
        <v>788.37276218274258</v>
      </c>
      <c r="J32" s="486">
        <v>1.2451964772592028E-2</v>
      </c>
      <c r="K32" s="486">
        <v>7.4056526829457958E-4</v>
      </c>
      <c r="L32" s="486">
        <v>2.2393882265747678E-3</v>
      </c>
      <c r="M32" s="310"/>
      <c r="N32" s="310"/>
      <c r="O32" s="310"/>
      <c r="P32" s="169"/>
      <c r="Q32" s="202"/>
      <c r="R32" s="78"/>
      <c r="S32" s="78"/>
    </row>
    <row r="33" spans="1:19">
      <c r="A33" s="501" t="s">
        <v>1361</v>
      </c>
      <c r="B33" s="196" t="s">
        <v>339</v>
      </c>
      <c r="C33" s="292" t="s">
        <v>252</v>
      </c>
      <c r="D33" s="482" t="s">
        <v>101</v>
      </c>
      <c r="E33" s="116" t="s">
        <v>99</v>
      </c>
      <c r="F33" s="116" t="s">
        <v>533</v>
      </c>
      <c r="G33" s="116" t="s">
        <v>1034</v>
      </c>
      <c r="H33" s="484">
        <v>323223744.54000002</v>
      </c>
      <c r="I33" s="485">
        <v>144.16442738016997</v>
      </c>
      <c r="J33" s="486">
        <v>-1.8654922301089671E-2</v>
      </c>
      <c r="K33" s="486">
        <v>1.5608793912069707E-4</v>
      </c>
      <c r="L33" s="486">
        <v>7.7298499149591748E-4</v>
      </c>
      <c r="M33" s="310"/>
      <c r="N33" s="310"/>
      <c r="O33" s="310"/>
      <c r="P33" s="169"/>
      <c r="Q33" s="202"/>
      <c r="R33" s="78"/>
      <c r="S33" s="78"/>
    </row>
    <row r="34" spans="1:19" ht="12.75" customHeight="1">
      <c r="A34" s="115" t="s">
        <v>103</v>
      </c>
      <c r="B34" s="196" t="s">
        <v>340</v>
      </c>
      <c r="C34" s="292" t="s">
        <v>253</v>
      </c>
      <c r="D34" s="482" t="s">
        <v>101</v>
      </c>
      <c r="E34" s="116" t="s">
        <v>99</v>
      </c>
      <c r="F34" s="116" t="s">
        <v>533</v>
      </c>
      <c r="G34" s="116" t="s">
        <v>1033</v>
      </c>
      <c r="H34" s="484">
        <v>470648202.60000002</v>
      </c>
      <c r="I34" s="485">
        <v>1294.78138138804</v>
      </c>
      <c r="J34" s="486">
        <v>2.5114929725241986E-2</v>
      </c>
      <c r="K34" s="486">
        <v>1.4567712622009843E-2</v>
      </c>
      <c r="L34" s="486">
        <v>3.9549667253850673E-2</v>
      </c>
      <c r="M34" s="310"/>
      <c r="N34" s="310"/>
      <c r="O34" s="310"/>
      <c r="P34" s="169"/>
      <c r="Q34" s="202"/>
      <c r="R34" s="78"/>
      <c r="S34" s="78"/>
    </row>
    <row r="35" spans="1:19" ht="12.75" customHeight="1">
      <c r="A35" s="138" t="s">
        <v>1421</v>
      </c>
      <c r="B35" s="196">
        <v>23186371200</v>
      </c>
      <c r="C35" s="292" t="s">
        <v>290</v>
      </c>
      <c r="D35" s="482" t="s">
        <v>329</v>
      </c>
      <c r="E35" s="498" t="s">
        <v>90</v>
      </c>
      <c r="F35" s="498" t="s">
        <v>533</v>
      </c>
      <c r="G35" s="498" t="s">
        <v>1034</v>
      </c>
      <c r="H35" s="484">
        <v>0</v>
      </c>
      <c r="I35" s="485">
        <v>0</v>
      </c>
      <c r="J35" s="486" t="s">
        <v>533</v>
      </c>
      <c r="K35" s="486" t="s">
        <v>533</v>
      </c>
      <c r="L35" s="486" t="s">
        <v>533</v>
      </c>
      <c r="M35" s="310"/>
      <c r="N35" s="310"/>
      <c r="O35" s="310"/>
      <c r="P35" s="169"/>
      <c r="Q35" s="202"/>
      <c r="R35" s="78"/>
      <c r="S35" s="78"/>
    </row>
    <row r="36" spans="1:19" ht="12.75" customHeight="1">
      <c r="A36" s="115" t="s">
        <v>1422</v>
      </c>
      <c r="B36" s="196">
        <v>43831181643</v>
      </c>
      <c r="C36" s="292" t="s">
        <v>291</v>
      </c>
      <c r="D36" s="482" t="s">
        <v>329</v>
      </c>
      <c r="E36" s="498" t="s">
        <v>91</v>
      </c>
      <c r="F36" s="498" t="s">
        <v>533</v>
      </c>
      <c r="G36" s="498" t="s">
        <v>1034</v>
      </c>
      <c r="H36" s="492">
        <v>0</v>
      </c>
      <c r="I36" s="493">
        <v>0</v>
      </c>
      <c r="J36" s="486" t="s">
        <v>533</v>
      </c>
      <c r="K36" s="486" t="s">
        <v>533</v>
      </c>
      <c r="L36" s="486" t="s">
        <v>533</v>
      </c>
      <c r="M36" s="310"/>
      <c r="N36" s="310"/>
      <c r="O36" s="310"/>
      <c r="P36" s="169"/>
      <c r="Q36" s="202"/>
      <c r="R36" s="78"/>
      <c r="S36" s="78"/>
    </row>
    <row r="37" spans="1:19" ht="12.75" customHeight="1">
      <c r="A37" s="115" t="s">
        <v>1423</v>
      </c>
      <c r="B37" s="196">
        <v>12203685741</v>
      </c>
      <c r="C37" s="292" t="s">
        <v>292</v>
      </c>
      <c r="D37" s="482" t="s">
        <v>329</v>
      </c>
      <c r="E37" s="498" t="s">
        <v>89</v>
      </c>
      <c r="F37" s="498" t="s">
        <v>533</v>
      </c>
      <c r="G37" s="498" t="s">
        <v>1034</v>
      </c>
      <c r="H37" s="492">
        <v>0</v>
      </c>
      <c r="I37" s="493">
        <v>0</v>
      </c>
      <c r="J37" s="486" t="s">
        <v>533</v>
      </c>
      <c r="K37" s="486" t="s">
        <v>533</v>
      </c>
      <c r="L37" s="486" t="s">
        <v>533</v>
      </c>
      <c r="M37" s="310"/>
      <c r="N37" s="310"/>
      <c r="O37" s="310"/>
      <c r="P37" s="169"/>
      <c r="Q37" s="202"/>
      <c r="R37" s="78"/>
      <c r="S37" s="78"/>
    </row>
    <row r="38" spans="1:19" ht="12.75" customHeight="1">
      <c r="A38" s="138" t="s">
        <v>472</v>
      </c>
      <c r="B38" s="196">
        <v>99792542550</v>
      </c>
      <c r="C38" s="292" t="s">
        <v>254</v>
      </c>
      <c r="D38" s="482" t="s">
        <v>170</v>
      </c>
      <c r="E38" s="116" t="s">
        <v>90</v>
      </c>
      <c r="F38" s="116" t="s">
        <v>174</v>
      </c>
      <c r="G38" s="116" t="s">
        <v>1033</v>
      </c>
      <c r="H38" s="484">
        <v>59989409.748599999</v>
      </c>
      <c r="I38" s="485">
        <v>112.6891</v>
      </c>
      <c r="J38" s="486">
        <v>5.7233386722841839E-2</v>
      </c>
      <c r="K38" s="486">
        <v>2.7762455250779805E-2</v>
      </c>
      <c r="L38" s="486">
        <v>0.10960516821973965</v>
      </c>
      <c r="M38" s="310"/>
      <c r="N38" s="310"/>
      <c r="O38" s="310"/>
      <c r="P38" s="169"/>
      <c r="Q38" s="202"/>
      <c r="R38" s="78"/>
      <c r="S38" s="78"/>
    </row>
    <row r="39" spans="1:19" s="274" customFormat="1" ht="12.75" customHeight="1">
      <c r="A39" s="138" t="s">
        <v>533</v>
      </c>
      <c r="B39" s="196" t="s">
        <v>533</v>
      </c>
      <c r="C39" s="292" t="s">
        <v>533</v>
      </c>
      <c r="D39" s="482" t="s">
        <v>533</v>
      </c>
      <c r="E39" s="116" t="s">
        <v>533</v>
      </c>
      <c r="F39" s="116" t="s">
        <v>175</v>
      </c>
      <c r="G39" s="116" t="s">
        <v>1033</v>
      </c>
      <c r="H39" s="484">
        <v>2079829.9154000001</v>
      </c>
      <c r="I39" s="485">
        <v>111.1297</v>
      </c>
      <c r="J39" s="486">
        <v>0.14712947262946274</v>
      </c>
      <c r="K39" s="486">
        <v>2.7346083139963895E-2</v>
      </c>
      <c r="L39" s="486">
        <v>0.10666751956137044</v>
      </c>
      <c r="M39" s="310"/>
      <c r="N39" s="310"/>
      <c r="O39" s="310"/>
      <c r="P39" s="169"/>
      <c r="Q39" s="202"/>
      <c r="R39" s="78"/>
      <c r="S39" s="78"/>
    </row>
    <row r="40" spans="1:19" s="274" customFormat="1" ht="12.75" customHeight="1">
      <c r="A40" s="138"/>
      <c r="B40" s="196"/>
      <c r="C40" s="292"/>
      <c r="D40" s="482"/>
      <c r="E40" s="116"/>
      <c r="F40" s="116" t="s">
        <v>176</v>
      </c>
      <c r="G40" s="116" t="s">
        <v>1033</v>
      </c>
      <c r="H40" s="484">
        <v>3615451.7064999999</v>
      </c>
      <c r="I40" s="485">
        <v>112.708</v>
      </c>
      <c r="J40" s="486">
        <v>2.4462240909030708E-2</v>
      </c>
      <c r="K40" s="486">
        <v>2.7970334654473294E-2</v>
      </c>
      <c r="L40" s="486" t="s">
        <v>533</v>
      </c>
      <c r="M40" s="310"/>
      <c r="N40" s="310"/>
      <c r="O40" s="310"/>
      <c r="P40" s="169"/>
      <c r="Q40" s="202"/>
      <c r="R40" s="78"/>
      <c r="S40" s="78"/>
    </row>
    <row r="41" spans="1:19" ht="12.75" customHeight="1">
      <c r="A41" s="115" t="s">
        <v>357</v>
      </c>
      <c r="B41" s="196">
        <v>48827873221</v>
      </c>
      <c r="C41" s="292" t="s">
        <v>259</v>
      </c>
      <c r="D41" s="482" t="s">
        <v>170</v>
      </c>
      <c r="E41" s="116" t="s">
        <v>99</v>
      </c>
      <c r="F41" s="116" t="s">
        <v>174</v>
      </c>
      <c r="G41" s="116" t="s">
        <v>1034</v>
      </c>
      <c r="H41" s="117">
        <v>396964938.70359999</v>
      </c>
      <c r="I41" s="118">
        <v>1809.2335</v>
      </c>
      <c r="J41" s="486">
        <v>4.7457943103574651E-2</v>
      </c>
      <c r="K41" s="486">
        <v>2.0294587406982645E-2</v>
      </c>
      <c r="L41" s="486">
        <v>6.2864460678238698E-2</v>
      </c>
      <c r="M41" s="310"/>
      <c r="N41" s="310"/>
      <c r="O41" s="310"/>
      <c r="P41" s="169"/>
      <c r="Q41" s="202"/>
      <c r="R41" s="78"/>
      <c r="S41" s="78"/>
    </row>
    <row r="42" spans="1:19" ht="12.75" customHeight="1">
      <c r="A42" s="115" t="s">
        <v>533</v>
      </c>
      <c r="B42" s="196" t="s">
        <v>533</v>
      </c>
      <c r="C42" s="292" t="s">
        <v>533</v>
      </c>
      <c r="D42" s="482" t="s">
        <v>533</v>
      </c>
      <c r="E42" s="116" t="s">
        <v>533</v>
      </c>
      <c r="F42" s="116" t="s">
        <v>175</v>
      </c>
      <c r="G42" s="116" t="s">
        <v>1034</v>
      </c>
      <c r="H42" s="117">
        <v>483732767.96649998</v>
      </c>
      <c r="I42" s="118">
        <v>1767.4170999999999</v>
      </c>
      <c r="J42" s="486">
        <v>5.2573370009747267E-2</v>
      </c>
      <c r="K42" s="486">
        <v>1.9882672502996579E-2</v>
      </c>
      <c r="L42" s="486">
        <v>6.0247371063073318E-2</v>
      </c>
      <c r="M42" s="310"/>
      <c r="N42" s="310"/>
      <c r="O42" s="310"/>
      <c r="P42" s="169"/>
      <c r="Q42" s="202"/>
      <c r="R42" s="78"/>
      <c r="S42" s="78"/>
    </row>
    <row r="43" spans="1:19" ht="12.75" customHeight="1">
      <c r="A43" s="115" t="s">
        <v>462</v>
      </c>
      <c r="B43" s="196" t="s">
        <v>463</v>
      </c>
      <c r="C43" s="292" t="s">
        <v>464</v>
      </c>
      <c r="D43" s="482" t="s">
        <v>170</v>
      </c>
      <c r="E43" s="116" t="s">
        <v>99</v>
      </c>
      <c r="F43" s="116" t="s">
        <v>174</v>
      </c>
      <c r="G43" s="116" t="s">
        <v>1035</v>
      </c>
      <c r="H43" s="117">
        <v>28450850.4234</v>
      </c>
      <c r="I43" s="118">
        <v>676.1318</v>
      </c>
      <c r="J43" s="486">
        <v>0.28529524821362906</v>
      </c>
      <c r="K43" s="486">
        <v>6.9013594572304715E-3</v>
      </c>
      <c r="L43" s="486">
        <v>3.049231881349157E-2</v>
      </c>
      <c r="M43" s="310"/>
      <c r="N43" s="310"/>
      <c r="O43" s="310"/>
      <c r="P43" s="169"/>
      <c r="Q43" s="202"/>
      <c r="R43" s="78"/>
      <c r="S43" s="78"/>
    </row>
    <row r="44" spans="1:19" ht="12.75" customHeight="1">
      <c r="A44" s="115" t="s">
        <v>533</v>
      </c>
      <c r="B44" s="196" t="s">
        <v>533</v>
      </c>
      <c r="C44" s="292" t="s">
        <v>533</v>
      </c>
      <c r="D44" s="482" t="s">
        <v>533</v>
      </c>
      <c r="E44" s="116" t="s">
        <v>533</v>
      </c>
      <c r="F44" s="116" t="s">
        <v>175</v>
      </c>
      <c r="G44" s="116" t="s">
        <v>1035</v>
      </c>
      <c r="H44" s="117">
        <v>147936.32629999999</v>
      </c>
      <c r="I44" s="118">
        <v>669.17380000000003</v>
      </c>
      <c r="J44" s="486">
        <v>-1.8183019760065866E-2</v>
      </c>
      <c r="K44" s="486">
        <v>6.4889507982224259E-3</v>
      </c>
      <c r="L44" s="486">
        <v>2.7978729158470772E-2</v>
      </c>
      <c r="M44" s="310"/>
      <c r="N44" s="310"/>
      <c r="O44" s="310"/>
      <c r="P44" s="169"/>
      <c r="Q44" s="202"/>
      <c r="R44" s="78"/>
      <c r="S44" s="78"/>
    </row>
    <row r="45" spans="1:19" ht="12.75" customHeight="1">
      <c r="A45" s="138" t="s">
        <v>473</v>
      </c>
      <c r="B45" s="196">
        <v>22443293291</v>
      </c>
      <c r="C45" s="292" t="s">
        <v>255</v>
      </c>
      <c r="D45" s="482" t="s">
        <v>170</v>
      </c>
      <c r="E45" s="116" t="s">
        <v>99</v>
      </c>
      <c r="F45" s="116" t="s">
        <v>174</v>
      </c>
      <c r="G45" s="116" t="s">
        <v>1033</v>
      </c>
      <c r="H45" s="484">
        <v>105239681.4621</v>
      </c>
      <c r="I45" s="485">
        <v>115.0502</v>
      </c>
      <c r="J45" s="486">
        <v>0.1449611517890288</v>
      </c>
      <c r="K45" s="486">
        <v>1.4670418841034261E-2</v>
      </c>
      <c r="L45" s="486">
        <v>4.6642152383846058E-2</v>
      </c>
      <c r="M45" s="310"/>
      <c r="N45" s="310"/>
      <c r="O45" s="310"/>
      <c r="P45" s="169"/>
      <c r="Q45" s="202"/>
      <c r="R45" s="78"/>
      <c r="S45" s="78"/>
    </row>
    <row r="46" spans="1:19" s="274" customFormat="1" ht="12.75" customHeight="1">
      <c r="A46" s="138" t="s">
        <v>533</v>
      </c>
      <c r="B46" s="196" t="s">
        <v>533</v>
      </c>
      <c r="C46" s="292" t="s">
        <v>533</v>
      </c>
      <c r="D46" s="482" t="s">
        <v>533</v>
      </c>
      <c r="E46" s="116" t="s">
        <v>533</v>
      </c>
      <c r="F46" s="116" t="s">
        <v>175</v>
      </c>
      <c r="G46" s="116" t="s">
        <v>1033</v>
      </c>
      <c r="H46" s="484">
        <v>105326.04760000001</v>
      </c>
      <c r="I46" s="485">
        <v>114.5689</v>
      </c>
      <c r="J46" s="486">
        <v>-0.48524118613152478</v>
      </c>
      <c r="K46" s="486">
        <v>1.4238350379826903E-2</v>
      </c>
      <c r="L46" s="486">
        <v>4.2851831664238116E-2</v>
      </c>
      <c r="M46" s="310"/>
      <c r="N46" s="310"/>
      <c r="O46" s="310"/>
      <c r="P46" s="169"/>
      <c r="Q46" s="202"/>
      <c r="R46" s="78"/>
      <c r="S46" s="78"/>
    </row>
    <row r="47" spans="1:19" ht="12.75" customHeight="1">
      <c r="A47" s="138" t="s">
        <v>474</v>
      </c>
      <c r="B47" s="196">
        <v>61691616181</v>
      </c>
      <c r="C47" s="292" t="s">
        <v>256</v>
      </c>
      <c r="D47" s="482" t="s">
        <v>170</v>
      </c>
      <c r="E47" s="116" t="s">
        <v>89</v>
      </c>
      <c r="F47" s="116" t="s">
        <v>174</v>
      </c>
      <c r="G47" s="116" t="s">
        <v>1033</v>
      </c>
      <c r="H47" s="484">
        <v>91414560.458199993</v>
      </c>
      <c r="I47" s="485">
        <v>99.844399999999993</v>
      </c>
      <c r="J47" s="486">
        <v>5.6015293439798608E-2</v>
      </c>
      <c r="K47" s="486">
        <v>3.5713741816431721E-2</v>
      </c>
      <c r="L47" s="486">
        <v>0.14401818334501071</v>
      </c>
      <c r="M47" s="310"/>
      <c r="N47" s="310"/>
      <c r="O47" s="310"/>
      <c r="P47" s="169"/>
      <c r="Q47" s="202"/>
      <c r="R47" s="78"/>
      <c r="S47" s="78"/>
    </row>
    <row r="48" spans="1:19" s="274" customFormat="1" ht="12.75" customHeight="1">
      <c r="A48" s="138" t="s">
        <v>533</v>
      </c>
      <c r="B48" s="196" t="s">
        <v>533</v>
      </c>
      <c r="C48" s="292" t="s">
        <v>533</v>
      </c>
      <c r="D48" s="482" t="s">
        <v>533</v>
      </c>
      <c r="E48" s="116" t="s">
        <v>533</v>
      </c>
      <c r="F48" s="116" t="s">
        <v>175</v>
      </c>
      <c r="G48" s="116" t="s">
        <v>1033</v>
      </c>
      <c r="H48" s="484">
        <v>2562034.4120999998</v>
      </c>
      <c r="I48" s="485">
        <v>99.163300000000007</v>
      </c>
      <c r="J48" s="486">
        <v>0.53759899151252188</v>
      </c>
      <c r="K48" s="486">
        <v>3.4828694611412692E-2</v>
      </c>
      <c r="L48" s="486">
        <v>0.1376186511950559</v>
      </c>
      <c r="M48" s="310"/>
      <c r="N48" s="310"/>
      <c r="O48" s="310"/>
      <c r="P48" s="169"/>
      <c r="Q48" s="202"/>
      <c r="R48" s="78"/>
      <c r="S48" s="78"/>
    </row>
    <row r="49" spans="1:19" ht="12.75" customHeight="1">
      <c r="A49" s="138" t="s">
        <v>365</v>
      </c>
      <c r="B49" s="488" t="s">
        <v>359</v>
      </c>
      <c r="C49" s="489" t="s">
        <v>360</v>
      </c>
      <c r="D49" s="490" t="s">
        <v>170</v>
      </c>
      <c r="E49" s="499" t="s">
        <v>155</v>
      </c>
      <c r="F49" s="116" t="s">
        <v>174</v>
      </c>
      <c r="G49" s="116" t="s">
        <v>1033</v>
      </c>
      <c r="H49" s="484">
        <v>58749340.645300001</v>
      </c>
      <c r="I49" s="500">
        <v>844.27329999999995</v>
      </c>
      <c r="J49" s="486">
        <v>9.8141924385055201E-2</v>
      </c>
      <c r="K49" s="486">
        <v>3.0252019481093795E-2</v>
      </c>
      <c r="L49" s="486">
        <v>8.443450126087404E-2</v>
      </c>
      <c r="M49" s="310"/>
      <c r="N49" s="310"/>
      <c r="O49" s="310"/>
      <c r="P49" s="169"/>
      <c r="Q49" s="202"/>
      <c r="R49" s="78"/>
      <c r="S49" s="78"/>
    </row>
    <row r="50" spans="1:19" ht="12.75" customHeight="1">
      <c r="A50" s="115" t="s">
        <v>533</v>
      </c>
      <c r="B50" s="488" t="s">
        <v>533</v>
      </c>
      <c r="C50" s="489" t="s">
        <v>533</v>
      </c>
      <c r="D50" s="490" t="s">
        <v>533</v>
      </c>
      <c r="E50" s="116" t="s">
        <v>533</v>
      </c>
      <c r="F50" s="116" t="s">
        <v>175</v>
      </c>
      <c r="G50" s="116" t="s">
        <v>1033</v>
      </c>
      <c r="H50" s="484">
        <v>32383644.237</v>
      </c>
      <c r="I50" s="500">
        <v>834.22670000000005</v>
      </c>
      <c r="J50" s="486">
        <v>2.2791581607699118E-2</v>
      </c>
      <c r="K50" s="486">
        <v>2.9844276358902633E-2</v>
      </c>
      <c r="L50" s="486">
        <v>8.1807140077251539E-2</v>
      </c>
      <c r="M50" s="310"/>
      <c r="N50" s="310"/>
      <c r="O50" s="310"/>
      <c r="P50" s="169"/>
      <c r="Q50" s="202"/>
      <c r="R50" s="78"/>
      <c r="S50" s="78"/>
    </row>
    <row r="51" spans="1:19" ht="12.75" customHeight="1">
      <c r="A51" s="115"/>
      <c r="B51" s="488"/>
      <c r="C51" s="489"/>
      <c r="D51" s="490"/>
      <c r="E51" s="116"/>
      <c r="F51" s="116" t="s">
        <v>176</v>
      </c>
      <c r="G51" s="116" t="s">
        <v>1033</v>
      </c>
      <c r="H51" s="484">
        <v>6811628.3378999997</v>
      </c>
      <c r="I51" s="500">
        <v>840.99149999999997</v>
      </c>
      <c r="J51" s="486"/>
      <c r="K51" s="486"/>
      <c r="L51" s="486"/>
      <c r="M51" s="310"/>
      <c r="N51" s="310"/>
      <c r="O51" s="310"/>
      <c r="P51" s="169"/>
      <c r="Q51" s="202"/>
      <c r="R51" s="78"/>
      <c r="S51" s="78"/>
    </row>
    <row r="52" spans="1:19" ht="12.75" customHeight="1">
      <c r="A52" s="138" t="s">
        <v>358</v>
      </c>
      <c r="B52" s="488" t="s">
        <v>348</v>
      </c>
      <c r="C52" s="489" t="s">
        <v>260</v>
      </c>
      <c r="D52" s="490" t="s">
        <v>170</v>
      </c>
      <c r="E52" s="116" t="s">
        <v>89</v>
      </c>
      <c r="F52" s="116" t="s">
        <v>174</v>
      </c>
      <c r="G52" s="116" t="s">
        <v>1034</v>
      </c>
      <c r="H52" s="484">
        <v>115526888.78210001</v>
      </c>
      <c r="I52" s="500">
        <v>911.0702</v>
      </c>
      <c r="J52" s="486">
        <v>6.4894196579859731E-2</v>
      </c>
      <c r="K52" s="486">
        <v>3.7840792225018571E-2</v>
      </c>
      <c r="L52" s="486">
        <v>0.12868550604450624</v>
      </c>
      <c r="M52" s="310"/>
      <c r="N52" s="310"/>
      <c r="O52" s="310"/>
      <c r="P52" s="169"/>
      <c r="Q52" s="202"/>
      <c r="R52" s="78"/>
      <c r="S52" s="78"/>
    </row>
    <row r="53" spans="1:19" ht="12.75" customHeight="1">
      <c r="A53" s="115" t="s">
        <v>533</v>
      </c>
      <c r="B53" s="488" t="s">
        <v>533</v>
      </c>
      <c r="C53" s="489" t="s">
        <v>533</v>
      </c>
      <c r="D53" s="490" t="s">
        <v>533</v>
      </c>
      <c r="E53" s="116" t="s">
        <v>533</v>
      </c>
      <c r="F53" s="116" t="s">
        <v>175</v>
      </c>
      <c r="G53" s="116" t="s">
        <v>1034</v>
      </c>
      <c r="H53" s="484">
        <v>6654053.9373000003</v>
      </c>
      <c r="I53" s="500">
        <v>868.54639999999995</v>
      </c>
      <c r="J53" s="486">
        <v>9.0792732322203085E-2</v>
      </c>
      <c r="K53" s="486">
        <v>3.6985388420721632E-2</v>
      </c>
      <c r="L53" s="486">
        <v>0.12315205450843547</v>
      </c>
      <c r="M53" s="310"/>
      <c r="N53" s="310"/>
      <c r="O53" s="310"/>
      <c r="P53" s="169"/>
      <c r="Q53" s="202"/>
      <c r="R53" s="78"/>
      <c r="S53" s="78"/>
    </row>
    <row r="54" spans="1:19">
      <c r="A54" s="491" t="s">
        <v>533</v>
      </c>
      <c r="B54" s="488" t="s">
        <v>533</v>
      </c>
      <c r="C54" s="489" t="s">
        <v>533</v>
      </c>
      <c r="D54" s="490" t="s">
        <v>533</v>
      </c>
      <c r="E54" s="116" t="s">
        <v>533</v>
      </c>
      <c r="F54" s="116" t="s">
        <v>176</v>
      </c>
      <c r="G54" s="116" t="s">
        <v>1034</v>
      </c>
      <c r="H54" s="484">
        <v>8.0732999999999997</v>
      </c>
      <c r="I54" s="500">
        <v>0</v>
      </c>
      <c r="J54" s="486">
        <v>3.9502993626472582E-2</v>
      </c>
      <c r="K54" s="486" t="s">
        <v>533</v>
      </c>
      <c r="L54" s="486" t="s">
        <v>533</v>
      </c>
      <c r="M54" s="310"/>
      <c r="N54" s="310"/>
      <c r="O54" s="310"/>
      <c r="P54" s="169"/>
      <c r="Q54" s="202"/>
      <c r="R54" s="78"/>
      <c r="S54" s="78"/>
    </row>
    <row r="55" spans="1:19" ht="12.75" customHeight="1">
      <c r="A55" s="138" t="s">
        <v>1362</v>
      </c>
      <c r="B55" s="488">
        <v>74643964821</v>
      </c>
      <c r="C55" s="489" t="s">
        <v>261</v>
      </c>
      <c r="D55" s="490" t="s">
        <v>170</v>
      </c>
      <c r="E55" s="116" t="s">
        <v>99</v>
      </c>
      <c r="F55" s="116" t="s">
        <v>533</v>
      </c>
      <c r="G55" s="116" t="s">
        <v>1034</v>
      </c>
      <c r="H55" s="484">
        <v>304557650.88</v>
      </c>
      <c r="I55" s="485">
        <v>130.78575451275702</v>
      </c>
      <c r="J55" s="486">
        <v>-5.0747702237697534E-2</v>
      </c>
      <c r="K55" s="486">
        <v>1.6980860276349929E-5</v>
      </c>
      <c r="L55" s="486">
        <v>5.5412799427245751E-4</v>
      </c>
      <c r="M55" s="310"/>
      <c r="N55" s="310"/>
      <c r="O55" s="310"/>
      <c r="P55" s="169"/>
      <c r="Q55" s="202"/>
      <c r="R55" s="78"/>
      <c r="S55" s="78"/>
    </row>
    <row r="56" spans="1:19" ht="12.75" customHeight="1">
      <c r="A56" s="138" t="s">
        <v>366</v>
      </c>
      <c r="B56" s="488">
        <v>66973781540</v>
      </c>
      <c r="C56" s="489" t="s">
        <v>262</v>
      </c>
      <c r="D56" s="490" t="s">
        <v>226</v>
      </c>
      <c r="E56" s="116" t="s">
        <v>90</v>
      </c>
      <c r="F56" s="116" t="s">
        <v>533</v>
      </c>
      <c r="G56" s="116" t="s">
        <v>1034</v>
      </c>
      <c r="H56" s="484">
        <v>9963183.7478</v>
      </c>
      <c r="I56" s="485">
        <v>126.27390918154032</v>
      </c>
      <c r="J56" s="486">
        <v>4.9035425523902276E-4</v>
      </c>
      <c r="K56" s="486">
        <v>4.2394008983115405E-4</v>
      </c>
      <c r="L56" s="486">
        <v>6.030005349024492E-2</v>
      </c>
      <c r="M56" s="310"/>
      <c r="N56" s="310"/>
      <c r="O56" s="310"/>
      <c r="P56" s="169"/>
      <c r="Q56" s="202"/>
      <c r="R56" s="78"/>
      <c r="S56" s="78"/>
    </row>
    <row r="57" spans="1:19" ht="12.75" customHeight="1">
      <c r="A57" s="138" t="s">
        <v>369</v>
      </c>
      <c r="B57" s="488">
        <v>16642777540</v>
      </c>
      <c r="C57" s="489" t="s">
        <v>257</v>
      </c>
      <c r="D57" s="490" t="s">
        <v>226</v>
      </c>
      <c r="E57" s="116" t="s">
        <v>89</v>
      </c>
      <c r="F57" s="116" t="s">
        <v>533</v>
      </c>
      <c r="G57" s="116" t="s">
        <v>1033</v>
      </c>
      <c r="H57" s="484">
        <v>8434401.2200000007</v>
      </c>
      <c r="I57" s="485">
        <v>677.95756230950678</v>
      </c>
      <c r="J57" s="486">
        <v>4.0217947186564906E-2</v>
      </c>
      <c r="K57" s="486">
        <v>4.4863252434251155E-2</v>
      </c>
      <c r="L57" s="486">
        <v>0.13018569297670624</v>
      </c>
      <c r="M57" s="310"/>
      <c r="N57" s="310"/>
      <c r="O57" s="310"/>
      <c r="P57" s="169"/>
      <c r="Q57" s="202"/>
      <c r="R57" s="78"/>
      <c r="S57" s="78"/>
    </row>
    <row r="58" spans="1:19" ht="12.75" customHeight="1">
      <c r="A58" s="138" t="s">
        <v>104</v>
      </c>
      <c r="B58" s="488">
        <v>30082084002</v>
      </c>
      <c r="C58" s="489" t="s">
        <v>263</v>
      </c>
      <c r="D58" s="490" t="s">
        <v>226</v>
      </c>
      <c r="E58" s="116" t="s">
        <v>155</v>
      </c>
      <c r="F58" s="116" t="s">
        <v>533</v>
      </c>
      <c r="G58" s="116" t="s">
        <v>1034</v>
      </c>
      <c r="H58" s="484">
        <v>7452467.1100000003</v>
      </c>
      <c r="I58" s="485">
        <v>8.7832022717827414</v>
      </c>
      <c r="J58" s="486">
        <v>6.4487573117942176E-2</v>
      </c>
      <c r="K58" s="486">
        <v>4.3605260805422263E-2</v>
      </c>
      <c r="L58" s="486">
        <v>8.9328470529186799E-2</v>
      </c>
      <c r="M58" s="310"/>
      <c r="N58" s="310"/>
      <c r="O58" s="310"/>
      <c r="P58" s="247"/>
      <c r="Q58" s="248"/>
      <c r="R58" s="78"/>
      <c r="S58" s="78"/>
    </row>
    <row r="59" spans="1:19" ht="12.75" customHeight="1">
      <c r="A59" s="138" t="s">
        <v>504</v>
      </c>
      <c r="B59" s="196">
        <v>44832307529</v>
      </c>
      <c r="C59" s="292" t="s">
        <v>258</v>
      </c>
      <c r="D59" s="482" t="s">
        <v>226</v>
      </c>
      <c r="E59" s="116" t="s">
        <v>89</v>
      </c>
      <c r="F59" s="116" t="s">
        <v>533</v>
      </c>
      <c r="G59" s="116" t="s">
        <v>1033</v>
      </c>
      <c r="H59" s="484">
        <v>20567420.039999999</v>
      </c>
      <c r="I59" s="485">
        <v>974.51792802264799</v>
      </c>
      <c r="J59" s="486">
        <v>2.648324798279722E-2</v>
      </c>
      <c r="K59" s="486">
        <v>3.7628535047392386E-2</v>
      </c>
      <c r="L59" s="486">
        <v>0.11268815095077134</v>
      </c>
      <c r="M59" s="310"/>
      <c r="N59" s="310"/>
      <c r="O59" s="310"/>
      <c r="P59" s="249"/>
      <c r="Q59" s="202"/>
      <c r="R59" s="78"/>
      <c r="S59" s="78"/>
    </row>
    <row r="60" spans="1:19" ht="12.75" customHeight="1">
      <c r="A60" s="138" t="s">
        <v>505</v>
      </c>
      <c r="B60" s="196">
        <v>30290598804</v>
      </c>
      <c r="C60" s="292" t="s">
        <v>264</v>
      </c>
      <c r="D60" s="482" t="s">
        <v>226</v>
      </c>
      <c r="E60" s="116" t="s">
        <v>89</v>
      </c>
      <c r="F60" s="116" t="s">
        <v>533</v>
      </c>
      <c r="G60" s="116" t="s">
        <v>1034</v>
      </c>
      <c r="H60" s="117">
        <v>33185902.59</v>
      </c>
      <c r="I60" s="118">
        <v>6.6954659976045336</v>
      </c>
      <c r="J60" s="486">
        <v>5.0183796469618347E-2</v>
      </c>
      <c r="K60" s="486">
        <v>4.5092442634892871E-2</v>
      </c>
      <c r="L60" s="486">
        <v>0.15995916073361593</v>
      </c>
      <c r="M60" s="310"/>
      <c r="N60" s="310"/>
      <c r="O60" s="310"/>
      <c r="P60" s="169"/>
      <c r="Q60" s="202"/>
      <c r="R60" s="78"/>
      <c r="S60" s="78"/>
    </row>
    <row r="61" spans="1:19" ht="12.75" customHeight="1">
      <c r="A61" s="494" t="s">
        <v>1363</v>
      </c>
      <c r="B61" s="196">
        <v>10423796399</v>
      </c>
      <c r="C61" s="292" t="s">
        <v>267</v>
      </c>
      <c r="D61" s="482" t="s">
        <v>226</v>
      </c>
      <c r="E61" s="483" t="s">
        <v>99</v>
      </c>
      <c r="F61" s="483" t="s">
        <v>533</v>
      </c>
      <c r="G61" s="483" t="s">
        <v>1034</v>
      </c>
      <c r="H61" s="117">
        <v>59047999.729999997</v>
      </c>
      <c r="I61" s="118">
        <v>1401.924155394765</v>
      </c>
      <c r="J61" s="486">
        <v>5.0164597357197804E-2</v>
      </c>
      <c r="K61" s="486">
        <v>8.5334766297462394E-4</v>
      </c>
      <c r="L61" s="486">
        <v>5.961159219141754E-3</v>
      </c>
      <c r="M61" s="310"/>
      <c r="N61" s="310"/>
      <c r="O61" s="310"/>
      <c r="P61" s="169"/>
      <c r="Q61" s="202"/>
      <c r="R61" s="78"/>
      <c r="S61" s="78"/>
    </row>
    <row r="62" spans="1:19" ht="12.75" customHeight="1">
      <c r="A62" s="138" t="s">
        <v>105</v>
      </c>
      <c r="B62" s="196">
        <v>86292133603</v>
      </c>
      <c r="C62" s="292" t="s">
        <v>265</v>
      </c>
      <c r="D62" s="482" t="s">
        <v>226</v>
      </c>
      <c r="E62" s="483" t="s">
        <v>155</v>
      </c>
      <c r="F62" s="483" t="s">
        <v>533</v>
      </c>
      <c r="G62" s="483" t="s">
        <v>1034</v>
      </c>
      <c r="H62" s="117">
        <v>8496026.8300000001</v>
      </c>
      <c r="I62" s="118">
        <v>15.945346221441277</v>
      </c>
      <c r="J62" s="486">
        <v>4.2042277148025775E-2</v>
      </c>
      <c r="K62" s="486">
        <v>3.4238837486845419E-2</v>
      </c>
      <c r="L62" s="486">
        <v>0.13394884312035904</v>
      </c>
      <c r="M62" s="310"/>
      <c r="N62" s="310"/>
      <c r="O62" s="310"/>
      <c r="P62" s="169"/>
      <c r="Q62" s="202"/>
      <c r="R62" s="78"/>
      <c r="S62" s="78"/>
    </row>
    <row r="63" spans="1:19" ht="12.75" customHeight="1">
      <c r="A63" s="138" t="s">
        <v>106</v>
      </c>
      <c r="B63" s="196" t="s">
        <v>341</v>
      </c>
      <c r="C63" s="292" t="s">
        <v>266</v>
      </c>
      <c r="D63" s="482" t="s">
        <v>226</v>
      </c>
      <c r="E63" s="483" t="s">
        <v>89</v>
      </c>
      <c r="F63" s="483" t="s">
        <v>533</v>
      </c>
      <c r="G63" s="483" t="s">
        <v>1034</v>
      </c>
      <c r="H63" s="117">
        <v>58452370.450000003</v>
      </c>
      <c r="I63" s="118">
        <v>20.011424857174291</v>
      </c>
      <c r="J63" s="486">
        <v>-4.2471840484056278E-3</v>
      </c>
      <c r="K63" s="486">
        <v>-5.577379097691848E-3</v>
      </c>
      <c r="L63" s="486">
        <v>7.619169589772623E-2</v>
      </c>
      <c r="M63" s="310"/>
      <c r="N63" s="310"/>
      <c r="O63" s="310"/>
      <c r="P63" s="169"/>
      <c r="Q63" s="202"/>
      <c r="R63" s="78"/>
      <c r="S63" s="78"/>
    </row>
    <row r="64" spans="1:19" ht="12.75" customHeight="1">
      <c r="A64" s="138" t="s">
        <v>362</v>
      </c>
      <c r="B64" s="196" t="s">
        <v>363</v>
      </c>
      <c r="C64" s="292" t="s">
        <v>364</v>
      </c>
      <c r="D64" s="482" t="s">
        <v>107</v>
      </c>
      <c r="E64" s="483" t="s">
        <v>155</v>
      </c>
      <c r="F64" s="483" t="s">
        <v>533</v>
      </c>
      <c r="G64" s="483" t="s">
        <v>1033</v>
      </c>
      <c r="H64" s="117">
        <v>27387128.449999999</v>
      </c>
      <c r="I64" s="118">
        <v>739.28488889959647</v>
      </c>
      <c r="J64" s="486">
        <v>1.8621654357200867E-2</v>
      </c>
      <c r="K64" s="486">
        <v>1.6909679973134084E-2</v>
      </c>
      <c r="L64" s="486">
        <v>6.329280015194394E-2</v>
      </c>
      <c r="M64" s="310"/>
      <c r="N64" s="310"/>
      <c r="O64" s="310"/>
      <c r="P64" s="169"/>
      <c r="Q64" s="202"/>
      <c r="R64" s="78"/>
      <c r="S64" s="78"/>
    </row>
    <row r="65" spans="1:19" ht="12.75" customHeight="1">
      <c r="A65" s="138" t="s">
        <v>1364</v>
      </c>
      <c r="B65" s="196">
        <v>89809469629</v>
      </c>
      <c r="C65" s="292" t="s">
        <v>268</v>
      </c>
      <c r="D65" s="482" t="s">
        <v>107</v>
      </c>
      <c r="E65" s="483" t="s">
        <v>99</v>
      </c>
      <c r="F65" s="483" t="s">
        <v>533</v>
      </c>
      <c r="G65" s="483" t="s">
        <v>1033</v>
      </c>
      <c r="H65" s="117">
        <v>106337402.31999999</v>
      </c>
      <c r="I65" s="118">
        <v>752.28699361274198</v>
      </c>
      <c r="J65" s="486">
        <v>3.6303406638262592E-2</v>
      </c>
      <c r="K65" s="486">
        <v>2.0079069372602731E-4</v>
      </c>
      <c r="L65" s="486">
        <v>-1.0308665408489404E-3</v>
      </c>
      <c r="M65" s="310"/>
      <c r="N65" s="310"/>
      <c r="O65" s="310"/>
      <c r="P65" s="169"/>
      <c r="Q65" s="202"/>
      <c r="R65" s="78"/>
      <c r="S65" s="78"/>
    </row>
    <row r="66" spans="1:19" ht="12.75" customHeight="1">
      <c r="A66" s="115" t="s">
        <v>221</v>
      </c>
      <c r="B66" s="196">
        <v>85535430386</v>
      </c>
      <c r="C66" s="292" t="s">
        <v>269</v>
      </c>
      <c r="D66" s="482" t="s">
        <v>107</v>
      </c>
      <c r="E66" s="116" t="s">
        <v>89</v>
      </c>
      <c r="F66" s="116" t="s">
        <v>533</v>
      </c>
      <c r="G66" s="116" t="s">
        <v>1034</v>
      </c>
      <c r="H66" s="484">
        <v>134271012.40000001</v>
      </c>
      <c r="I66" s="485">
        <v>46.211188240925452</v>
      </c>
      <c r="J66" s="486">
        <v>7.1323783667764928E-3</v>
      </c>
      <c r="K66" s="486">
        <v>2.7422663144203385E-2</v>
      </c>
      <c r="L66" s="486">
        <v>0.10283501499558123</v>
      </c>
      <c r="M66" s="310"/>
      <c r="N66" s="310"/>
      <c r="O66" s="310"/>
      <c r="P66" s="169"/>
      <c r="Q66" s="202"/>
      <c r="R66" s="78"/>
      <c r="S66" s="78"/>
    </row>
    <row r="67" spans="1:19" ht="12.75" customHeight="1">
      <c r="A67" s="115" t="s">
        <v>108</v>
      </c>
      <c r="B67" s="196">
        <v>40425097619</v>
      </c>
      <c r="C67" s="292" t="s">
        <v>270</v>
      </c>
      <c r="D67" s="482" t="s">
        <v>107</v>
      </c>
      <c r="E67" s="116" t="s">
        <v>89</v>
      </c>
      <c r="F67" s="116" t="s">
        <v>533</v>
      </c>
      <c r="G67" s="116" t="s">
        <v>1033</v>
      </c>
      <c r="H67" s="484">
        <v>19445069.859999999</v>
      </c>
      <c r="I67" s="485">
        <v>752.03556228615184</v>
      </c>
      <c r="J67" s="486">
        <v>1.2025014453793892E-2</v>
      </c>
      <c r="K67" s="486">
        <v>8.9325249116212202E-3</v>
      </c>
      <c r="L67" s="486">
        <v>5.8018031963322558E-2</v>
      </c>
      <c r="M67" s="310"/>
      <c r="N67" s="310"/>
      <c r="O67" s="310"/>
      <c r="P67" s="169"/>
      <c r="Q67" s="202"/>
      <c r="R67" s="78"/>
      <c r="S67" s="78"/>
    </row>
    <row r="68" spans="1:19" ht="12.75" customHeight="1">
      <c r="A68" s="115" t="s">
        <v>227</v>
      </c>
      <c r="B68" s="196">
        <v>55749429688</v>
      </c>
      <c r="C68" s="292" t="s">
        <v>271</v>
      </c>
      <c r="D68" s="482" t="s">
        <v>107</v>
      </c>
      <c r="E68" s="116" t="s">
        <v>155</v>
      </c>
      <c r="F68" s="116" t="s">
        <v>533</v>
      </c>
      <c r="G68" s="116" t="s">
        <v>1033</v>
      </c>
      <c r="H68" s="484">
        <v>29834328.210000001</v>
      </c>
      <c r="I68" s="485">
        <v>763.77174205795563</v>
      </c>
      <c r="J68" s="486">
        <v>1.7079789331881923E-3</v>
      </c>
      <c r="K68" s="486">
        <v>5.1386671270092776E-3</v>
      </c>
      <c r="L68" s="486">
        <v>1.4133149913871268E-2</v>
      </c>
      <c r="M68" s="310"/>
      <c r="N68" s="310"/>
      <c r="O68" s="310"/>
      <c r="P68" s="169"/>
      <c r="Q68" s="202"/>
      <c r="R68" s="78"/>
      <c r="S68" s="78"/>
    </row>
    <row r="69" spans="1:19" ht="12.75" customHeight="1">
      <c r="A69" s="115" t="s">
        <v>354</v>
      </c>
      <c r="B69" s="196" t="s">
        <v>355</v>
      </c>
      <c r="C69" s="292" t="s">
        <v>356</v>
      </c>
      <c r="D69" s="482" t="s">
        <v>107</v>
      </c>
      <c r="E69" s="116" t="s">
        <v>155</v>
      </c>
      <c r="F69" s="116" t="s">
        <v>533</v>
      </c>
      <c r="G69" s="116" t="s">
        <v>1033</v>
      </c>
      <c r="H69" s="484">
        <v>19198367.129999999</v>
      </c>
      <c r="I69" s="485">
        <v>777.12217166414644</v>
      </c>
      <c r="J69" s="486">
        <v>3.2769912745114205E-3</v>
      </c>
      <c r="K69" s="486">
        <v>6.7130530824281998E-3</v>
      </c>
      <c r="L69" s="486">
        <v>1.9858034804654423E-2</v>
      </c>
      <c r="M69" s="310"/>
      <c r="N69" s="310"/>
      <c r="O69" s="310"/>
      <c r="P69" s="169"/>
      <c r="Q69" s="202"/>
      <c r="R69" s="78"/>
      <c r="S69" s="78"/>
    </row>
    <row r="70" spans="1:19" ht="12.75" customHeight="1">
      <c r="A70" s="115" t="s">
        <v>468</v>
      </c>
      <c r="B70" s="196" t="s">
        <v>469</v>
      </c>
      <c r="C70" s="292" t="s">
        <v>470</v>
      </c>
      <c r="D70" s="482" t="s">
        <v>107</v>
      </c>
      <c r="E70" s="116" t="s">
        <v>155</v>
      </c>
      <c r="F70" s="116" t="s">
        <v>533</v>
      </c>
      <c r="G70" s="116" t="s">
        <v>1035</v>
      </c>
      <c r="H70" s="484">
        <v>15867489.140000001</v>
      </c>
      <c r="I70" s="485">
        <v>680.64962557338731</v>
      </c>
      <c r="J70" s="486">
        <v>-1.0077659013176365E-2</v>
      </c>
      <c r="K70" s="486">
        <v>1.4797928427562779E-2</v>
      </c>
      <c r="L70" s="486">
        <v>5.2006708104256782E-2</v>
      </c>
      <c r="M70" s="310"/>
      <c r="N70" s="310"/>
      <c r="O70" s="310"/>
      <c r="P70" s="169"/>
      <c r="Q70" s="202"/>
      <c r="R70" s="78"/>
      <c r="S70" s="78"/>
    </row>
    <row r="71" spans="1:19" ht="12.75" customHeight="1">
      <c r="A71" s="138" t="s">
        <v>421</v>
      </c>
      <c r="B71" s="196" t="s">
        <v>422</v>
      </c>
      <c r="C71" s="292" t="s">
        <v>423</v>
      </c>
      <c r="D71" s="482" t="s">
        <v>107</v>
      </c>
      <c r="E71" s="116" t="s">
        <v>99</v>
      </c>
      <c r="F71" s="116" t="s">
        <v>533</v>
      </c>
      <c r="G71" s="116" t="s">
        <v>1033</v>
      </c>
      <c r="H71" s="484">
        <v>56008724.32</v>
      </c>
      <c r="I71" s="485">
        <v>742.88797283228769</v>
      </c>
      <c r="J71" s="486">
        <v>-1.0722126070950022E-4</v>
      </c>
      <c r="K71" s="486">
        <v>1.4381769683853296E-3</v>
      </c>
      <c r="L71" s="486">
        <v>3.1188094291751955E-3</v>
      </c>
      <c r="M71" s="310"/>
      <c r="N71" s="310"/>
      <c r="O71" s="310"/>
      <c r="P71" s="169"/>
      <c r="Q71" s="202"/>
      <c r="R71" s="78"/>
      <c r="S71" s="78"/>
    </row>
    <row r="72" spans="1:19" ht="12.75" customHeight="1">
      <c r="A72" s="115" t="s">
        <v>1365</v>
      </c>
      <c r="B72" s="196">
        <v>61515780704</v>
      </c>
      <c r="C72" s="292" t="s">
        <v>272</v>
      </c>
      <c r="D72" s="482" t="s">
        <v>107</v>
      </c>
      <c r="E72" s="116" t="s">
        <v>99</v>
      </c>
      <c r="F72" s="116" t="s">
        <v>533</v>
      </c>
      <c r="G72" s="116" t="s">
        <v>1034</v>
      </c>
      <c r="H72" s="484">
        <v>319623846.75999999</v>
      </c>
      <c r="I72" s="485">
        <v>133.19574201807748</v>
      </c>
      <c r="J72" s="486">
        <v>-1.1351868647777708E-2</v>
      </c>
      <c r="K72" s="486">
        <v>2.9439944622944303E-4</v>
      </c>
      <c r="L72" s="486">
        <v>2.4022989733363254E-4</v>
      </c>
      <c r="M72" s="310"/>
      <c r="N72" s="310"/>
      <c r="O72" s="310"/>
      <c r="P72" s="169"/>
      <c r="Q72" s="202"/>
      <c r="R72" s="78"/>
      <c r="S72" s="78"/>
    </row>
    <row r="73" spans="1:19" ht="12.75" customHeight="1">
      <c r="A73" s="115" t="s">
        <v>109</v>
      </c>
      <c r="B73" s="196">
        <v>16128752508</v>
      </c>
      <c r="C73" s="292" t="s">
        <v>273</v>
      </c>
      <c r="D73" s="482" t="s">
        <v>107</v>
      </c>
      <c r="E73" s="116" t="s">
        <v>90</v>
      </c>
      <c r="F73" s="116" t="s">
        <v>533</v>
      </c>
      <c r="G73" s="116" t="s">
        <v>1033</v>
      </c>
      <c r="H73" s="484">
        <v>41520123.579999998</v>
      </c>
      <c r="I73" s="485">
        <v>104.63923713448897</v>
      </c>
      <c r="J73" s="486">
        <v>2.6967652237061435E-2</v>
      </c>
      <c r="K73" s="486">
        <v>3.1986899294212723E-2</v>
      </c>
      <c r="L73" s="486">
        <v>8.2188743565544398E-2</v>
      </c>
      <c r="M73" s="310"/>
      <c r="N73" s="310"/>
      <c r="O73" s="310"/>
      <c r="P73" s="169"/>
      <c r="Q73" s="202"/>
      <c r="R73" s="78"/>
      <c r="S73" s="78"/>
    </row>
    <row r="74" spans="1:19" ht="12.75" customHeight="1">
      <c r="A74" s="115" t="s">
        <v>110</v>
      </c>
      <c r="B74" s="196" t="s">
        <v>342</v>
      </c>
      <c r="C74" s="292" t="s">
        <v>274</v>
      </c>
      <c r="D74" s="482" t="s">
        <v>111</v>
      </c>
      <c r="E74" s="116" t="s">
        <v>99</v>
      </c>
      <c r="F74" s="116" t="s">
        <v>533</v>
      </c>
      <c r="G74" s="116" t="s">
        <v>1033</v>
      </c>
      <c r="H74" s="484">
        <v>1496076182</v>
      </c>
      <c r="I74" s="485">
        <v>1056.6589430264937</v>
      </c>
      <c r="J74" s="486">
        <v>6.1527515336821326E-2</v>
      </c>
      <c r="K74" s="486">
        <v>1.4180845157320876E-2</v>
      </c>
      <c r="L74" s="486">
        <v>3.5537327326933044E-2</v>
      </c>
      <c r="M74" s="310"/>
      <c r="N74" s="310"/>
      <c r="O74" s="310"/>
      <c r="P74" s="169"/>
      <c r="Q74" s="202"/>
      <c r="R74" s="78"/>
      <c r="S74" s="78"/>
    </row>
    <row r="75" spans="1:19" ht="12.75" customHeight="1">
      <c r="A75" s="115" t="s">
        <v>222</v>
      </c>
      <c r="B75" s="196">
        <v>97407922886</v>
      </c>
      <c r="C75" s="292" t="s">
        <v>275</v>
      </c>
      <c r="D75" s="482" t="s">
        <v>111</v>
      </c>
      <c r="E75" s="116" t="s">
        <v>99</v>
      </c>
      <c r="F75" s="116" t="s">
        <v>533</v>
      </c>
      <c r="G75" s="116" t="s">
        <v>1033</v>
      </c>
      <c r="H75" s="484">
        <v>914272910.52999997</v>
      </c>
      <c r="I75" s="485">
        <v>906.17075274031504</v>
      </c>
      <c r="J75" s="486">
        <v>4.0757366525988159E-2</v>
      </c>
      <c r="K75" s="486">
        <v>1.4478380775013067E-2</v>
      </c>
      <c r="L75" s="486">
        <v>3.9137421215591717E-2</v>
      </c>
      <c r="M75" s="310"/>
      <c r="N75" s="310"/>
      <c r="O75" s="310"/>
      <c r="P75" s="169"/>
      <c r="Q75" s="202"/>
      <c r="R75" s="78"/>
      <c r="S75" s="78"/>
    </row>
    <row r="76" spans="1:19" ht="12.75" customHeight="1">
      <c r="A76" s="115" t="s">
        <v>351</v>
      </c>
      <c r="B76" s="196" t="s">
        <v>343</v>
      </c>
      <c r="C76" s="292" t="s">
        <v>346</v>
      </c>
      <c r="D76" s="482" t="s">
        <v>111</v>
      </c>
      <c r="E76" s="116" t="s">
        <v>99</v>
      </c>
      <c r="F76" s="116" t="s">
        <v>174</v>
      </c>
      <c r="G76" s="116" t="s">
        <v>1035</v>
      </c>
      <c r="H76" s="484">
        <v>25446590.509500001</v>
      </c>
      <c r="I76" s="485">
        <v>710.48130000000003</v>
      </c>
      <c r="J76" s="486">
        <v>-2.0817556607263255E-2</v>
      </c>
      <c r="K76" s="486">
        <v>3.7881947193383336E-3</v>
      </c>
      <c r="L76" s="486">
        <v>2.2248435727064031E-2</v>
      </c>
      <c r="M76" s="310"/>
      <c r="N76" s="310"/>
      <c r="O76" s="310"/>
      <c r="P76" s="169"/>
      <c r="Q76" s="202"/>
      <c r="R76" s="78"/>
      <c r="S76" s="78"/>
    </row>
    <row r="77" spans="1:19" ht="12.75" customHeight="1">
      <c r="A77" s="115" t="s">
        <v>533</v>
      </c>
      <c r="B77" s="196" t="s">
        <v>533</v>
      </c>
      <c r="C77" s="292" t="s">
        <v>533</v>
      </c>
      <c r="D77" s="482" t="s">
        <v>533</v>
      </c>
      <c r="E77" s="116" t="s">
        <v>533</v>
      </c>
      <c r="F77" s="116" t="s">
        <v>175</v>
      </c>
      <c r="G77" s="116" t="s">
        <v>1035</v>
      </c>
      <c r="H77" s="484">
        <v>10971247.782600001</v>
      </c>
      <c r="I77" s="485">
        <v>706.25639999999999</v>
      </c>
      <c r="J77" s="486">
        <v>-2.0978545857261222E-2</v>
      </c>
      <c r="K77" s="486">
        <v>3.6231368149612919E-3</v>
      </c>
      <c r="L77" s="486">
        <v>2.1235937847610353E-2</v>
      </c>
      <c r="M77" s="310"/>
      <c r="N77" s="310"/>
      <c r="O77" s="310"/>
      <c r="P77" s="169"/>
      <c r="Q77" s="202"/>
      <c r="R77" s="78"/>
      <c r="S77" s="78"/>
    </row>
    <row r="78" spans="1:19" ht="12.75" customHeight="1">
      <c r="A78" s="115" t="s">
        <v>533</v>
      </c>
      <c r="B78" s="196" t="s">
        <v>533</v>
      </c>
      <c r="C78" s="292" t="s">
        <v>533</v>
      </c>
      <c r="D78" s="482" t="s">
        <v>533</v>
      </c>
      <c r="E78" s="116" t="s">
        <v>533</v>
      </c>
      <c r="F78" s="116" t="s">
        <v>176</v>
      </c>
      <c r="G78" s="116" t="s">
        <v>1035</v>
      </c>
      <c r="H78" s="484">
        <v>1721028.4683999999</v>
      </c>
      <c r="I78" s="485">
        <v>702.04899999999998</v>
      </c>
      <c r="J78" s="486">
        <v>-2.1139529751253217E-2</v>
      </c>
      <c r="K78" s="486">
        <v>3.4580754209936337E-3</v>
      </c>
      <c r="L78" s="486">
        <v>2.0222052443833682E-2</v>
      </c>
      <c r="M78" s="310"/>
      <c r="N78" s="310"/>
      <c r="O78" s="310"/>
      <c r="P78" s="169"/>
      <c r="Q78" s="202"/>
      <c r="R78" s="78"/>
      <c r="S78" s="78"/>
    </row>
    <row r="79" spans="1:19" ht="12.75" customHeight="1">
      <c r="A79" s="115" t="s">
        <v>361</v>
      </c>
      <c r="B79" s="196" t="s">
        <v>367</v>
      </c>
      <c r="C79" s="292" t="s">
        <v>368</v>
      </c>
      <c r="D79" s="482" t="s">
        <v>111</v>
      </c>
      <c r="E79" s="116" t="s">
        <v>99</v>
      </c>
      <c r="F79" s="116" t="s">
        <v>174</v>
      </c>
      <c r="G79" s="116" t="s">
        <v>1035</v>
      </c>
      <c r="H79" s="484">
        <v>31751539.6142</v>
      </c>
      <c r="I79" s="485">
        <v>692.12469999999996</v>
      </c>
      <c r="J79" s="486">
        <v>-2.0721798560363824E-2</v>
      </c>
      <c r="K79" s="486">
        <v>3.8863862426870011E-3</v>
      </c>
      <c r="L79" s="486">
        <v>2.2758157683845592E-2</v>
      </c>
      <c r="M79" s="310"/>
      <c r="N79" s="310"/>
      <c r="O79" s="310"/>
      <c r="P79" s="169"/>
      <c r="Q79" s="202"/>
      <c r="R79" s="78"/>
      <c r="S79" s="78"/>
    </row>
    <row r="80" spans="1:19" ht="12.75" customHeight="1">
      <c r="A80" s="115" t="s">
        <v>533</v>
      </c>
      <c r="B80" s="196" t="s">
        <v>533</v>
      </c>
      <c r="C80" s="292" t="s">
        <v>533</v>
      </c>
      <c r="D80" s="482" t="s">
        <v>533</v>
      </c>
      <c r="E80" s="116" t="s">
        <v>533</v>
      </c>
      <c r="F80" s="116" t="s">
        <v>175</v>
      </c>
      <c r="G80" s="116" t="s">
        <v>1035</v>
      </c>
      <c r="H80" s="484">
        <v>13594779.9278</v>
      </c>
      <c r="I80" s="485">
        <v>690.30550000000005</v>
      </c>
      <c r="J80" s="486">
        <v>-2.3489529034942835E-2</v>
      </c>
      <c r="K80" s="486">
        <v>3.8042283483650241E-3</v>
      </c>
      <c r="L80" s="486">
        <v>2.225349754572381E-2</v>
      </c>
      <c r="M80" s="310"/>
      <c r="N80" s="310"/>
      <c r="O80" s="310"/>
      <c r="P80" s="169"/>
      <c r="Q80" s="202"/>
      <c r="R80" s="78"/>
      <c r="S80" s="78"/>
    </row>
    <row r="81" spans="1:19" ht="12.75" customHeight="1">
      <c r="A81" s="487" t="s">
        <v>533</v>
      </c>
      <c r="B81" s="196" t="s">
        <v>533</v>
      </c>
      <c r="C81" s="292" t="s">
        <v>533</v>
      </c>
      <c r="D81" s="482" t="s">
        <v>533</v>
      </c>
      <c r="E81" s="116" t="s">
        <v>533</v>
      </c>
      <c r="F81" s="116" t="s">
        <v>176</v>
      </c>
      <c r="G81" s="116" t="s">
        <v>1035</v>
      </c>
      <c r="H81" s="484">
        <v>3377333.1989000002</v>
      </c>
      <c r="I81" s="485">
        <v>688.49480000000005</v>
      </c>
      <c r="J81" s="486">
        <v>-2.1339097610114099E-2</v>
      </c>
      <c r="K81" s="486">
        <v>3.7211948991024979E-3</v>
      </c>
      <c r="L81" s="486">
        <v>2.1744518897073295E-2</v>
      </c>
      <c r="M81" s="310"/>
      <c r="N81" s="310"/>
      <c r="O81" s="310"/>
      <c r="P81" s="169"/>
      <c r="Q81" s="202"/>
      <c r="R81" s="78"/>
      <c r="S81" s="78"/>
    </row>
    <row r="82" spans="1:19" ht="12.75" customHeight="1">
      <c r="A82" s="115" t="s">
        <v>1366</v>
      </c>
      <c r="B82" s="196">
        <v>30096106301</v>
      </c>
      <c r="C82" s="292" t="s">
        <v>276</v>
      </c>
      <c r="D82" s="482" t="s">
        <v>111</v>
      </c>
      <c r="E82" s="116" t="s">
        <v>99</v>
      </c>
      <c r="F82" s="116" t="s">
        <v>533</v>
      </c>
      <c r="G82" s="116" t="s">
        <v>1035</v>
      </c>
      <c r="H82" s="484">
        <v>379261583.58999997</v>
      </c>
      <c r="I82" s="485">
        <v>893.4175061200657</v>
      </c>
      <c r="J82" s="486">
        <v>5.6666680919339463E-3</v>
      </c>
      <c r="K82" s="486">
        <v>3.4784259838256393E-3</v>
      </c>
      <c r="L82" s="486">
        <v>1.1990995889997746E-2</v>
      </c>
      <c r="M82" s="310"/>
      <c r="N82" s="310"/>
      <c r="O82" s="310"/>
      <c r="P82" s="169"/>
      <c r="Q82" s="202"/>
      <c r="R82" s="78"/>
      <c r="S82" s="78"/>
    </row>
    <row r="83" spans="1:19" ht="12.75" customHeight="1">
      <c r="A83" s="138" t="s">
        <v>112</v>
      </c>
      <c r="B83" s="196">
        <v>18911840764</v>
      </c>
      <c r="C83" s="292" t="s">
        <v>277</v>
      </c>
      <c r="D83" s="482" t="s">
        <v>111</v>
      </c>
      <c r="E83" s="116" t="s">
        <v>89</v>
      </c>
      <c r="F83" s="116" t="s">
        <v>533</v>
      </c>
      <c r="G83" s="116" t="s">
        <v>1033</v>
      </c>
      <c r="H83" s="484">
        <v>222563787.13999999</v>
      </c>
      <c r="I83" s="485">
        <v>94.391769567594466</v>
      </c>
      <c r="J83" s="486">
        <v>3.4024299621134846E-2</v>
      </c>
      <c r="K83" s="486">
        <v>2.9074367638986853E-2</v>
      </c>
      <c r="L83" s="486">
        <v>0.11632512379722337</v>
      </c>
      <c r="M83" s="310"/>
      <c r="N83" s="310"/>
      <c r="O83" s="310"/>
      <c r="P83" s="169"/>
      <c r="Q83" s="202"/>
      <c r="R83" s="78"/>
      <c r="S83" s="78"/>
    </row>
    <row r="84" spans="1:19" ht="12.75" customHeight="1">
      <c r="A84" s="115" t="s">
        <v>1367</v>
      </c>
      <c r="B84" s="196">
        <v>28173216249</v>
      </c>
      <c r="C84" s="292" t="s">
        <v>278</v>
      </c>
      <c r="D84" s="482" t="s">
        <v>111</v>
      </c>
      <c r="E84" s="116" t="s">
        <v>99</v>
      </c>
      <c r="F84" s="116" t="s">
        <v>533</v>
      </c>
      <c r="G84" s="116" t="s">
        <v>1033</v>
      </c>
      <c r="H84" s="484">
        <v>59560466.32</v>
      </c>
      <c r="I84" s="485">
        <v>951.81215000941904</v>
      </c>
      <c r="J84" s="486">
        <v>-1.5057325378702968E-2</v>
      </c>
      <c r="K84" s="486">
        <v>7.0022450961082505E-4</v>
      </c>
      <c r="L84" s="486">
        <v>3.7398800438248614E-4</v>
      </c>
      <c r="M84" s="310"/>
      <c r="N84" s="310"/>
      <c r="O84" s="310"/>
      <c r="P84" s="169"/>
      <c r="Q84" s="202"/>
      <c r="R84" s="78"/>
      <c r="S84" s="78"/>
    </row>
    <row r="85" spans="1:19" s="274" customFormat="1" ht="12.75" customHeight="1">
      <c r="A85" s="115" t="s">
        <v>1318</v>
      </c>
      <c r="B85" s="196" t="s">
        <v>1319</v>
      </c>
      <c r="C85" s="292" t="s">
        <v>1320</v>
      </c>
      <c r="D85" s="482" t="s">
        <v>111</v>
      </c>
      <c r="E85" s="116" t="s">
        <v>99</v>
      </c>
      <c r="F85" s="116"/>
      <c r="G85" s="116" t="s">
        <v>1033</v>
      </c>
      <c r="H85" s="484">
        <v>22806088.879999999</v>
      </c>
      <c r="I85" s="485">
        <v>740.98022880695396</v>
      </c>
      <c r="J85" s="486"/>
      <c r="K85" s="486"/>
      <c r="L85" s="486"/>
      <c r="M85" s="310"/>
      <c r="N85" s="310"/>
      <c r="O85" s="310"/>
      <c r="P85" s="169"/>
      <c r="Q85" s="202"/>
      <c r="R85" s="78"/>
      <c r="S85" s="78"/>
    </row>
    <row r="86" spans="1:19" ht="12.75" customHeight="1">
      <c r="A86" s="115" t="s">
        <v>228</v>
      </c>
      <c r="B86" s="196">
        <v>62937824927</v>
      </c>
      <c r="C86" s="292" t="s">
        <v>279</v>
      </c>
      <c r="D86" s="482" t="s">
        <v>111</v>
      </c>
      <c r="E86" s="116" t="s">
        <v>155</v>
      </c>
      <c r="F86" s="116" t="s">
        <v>533</v>
      </c>
      <c r="G86" s="116" t="s">
        <v>1033</v>
      </c>
      <c r="H86" s="484">
        <v>34362281.890000001</v>
      </c>
      <c r="I86" s="485">
        <v>790.10905737888527</v>
      </c>
      <c r="J86" s="486">
        <v>5.9471713264599213E-2</v>
      </c>
      <c r="K86" s="486">
        <v>1.8928266332185917E-2</v>
      </c>
      <c r="L86" s="486">
        <v>5.7572335755195603E-2</v>
      </c>
      <c r="M86" s="310"/>
      <c r="N86" s="310"/>
      <c r="O86" s="310"/>
      <c r="P86" s="169"/>
      <c r="Q86" s="202"/>
      <c r="R86" s="78"/>
      <c r="S86" s="78"/>
    </row>
    <row r="87" spans="1:19" s="274" customFormat="1" ht="12.75" customHeight="1">
      <c r="A87" s="115" t="s">
        <v>113</v>
      </c>
      <c r="B87" s="196">
        <v>52772437018</v>
      </c>
      <c r="C87" s="292" t="s">
        <v>280</v>
      </c>
      <c r="D87" s="482" t="s">
        <v>111</v>
      </c>
      <c r="E87" s="116" t="s">
        <v>90</v>
      </c>
      <c r="F87" s="116" t="s">
        <v>533</v>
      </c>
      <c r="G87" s="116" t="s">
        <v>1033</v>
      </c>
      <c r="H87" s="484">
        <v>218830688.96000001</v>
      </c>
      <c r="I87" s="485">
        <v>122.46117048122098</v>
      </c>
      <c r="J87" s="486">
        <v>2.0338958910774529E-2</v>
      </c>
      <c r="K87" s="486">
        <v>2.5735436687811308E-2</v>
      </c>
      <c r="L87" s="486">
        <v>8.8460120415599919E-2</v>
      </c>
      <c r="M87" s="310"/>
      <c r="N87" s="310"/>
      <c r="O87" s="310"/>
      <c r="P87" s="169"/>
      <c r="Q87" s="202"/>
      <c r="R87" s="78"/>
      <c r="S87" s="78"/>
    </row>
    <row r="88" spans="1:19" ht="12.75" customHeight="1">
      <c r="A88" s="115" t="s">
        <v>477</v>
      </c>
      <c r="B88" s="196" t="s">
        <v>478</v>
      </c>
      <c r="C88" s="292" t="s">
        <v>479</v>
      </c>
      <c r="D88" s="482" t="s">
        <v>111</v>
      </c>
      <c r="E88" s="116" t="s">
        <v>155</v>
      </c>
      <c r="F88" s="116" t="s">
        <v>533</v>
      </c>
      <c r="G88" s="116" t="s">
        <v>1033</v>
      </c>
      <c r="H88" s="484">
        <v>30040880.559999999</v>
      </c>
      <c r="I88" s="485">
        <v>724.15563360875944</v>
      </c>
      <c r="J88" s="486">
        <v>6.4635216361155212E-3</v>
      </c>
      <c r="K88" s="486">
        <v>1.4334027227167256E-2</v>
      </c>
      <c r="L88" s="486">
        <v>4.1035179615899642E-2</v>
      </c>
      <c r="M88" s="310"/>
      <c r="N88" s="310"/>
      <c r="O88" s="310"/>
      <c r="P88" s="169"/>
      <c r="Q88" s="202"/>
      <c r="R88" s="78"/>
      <c r="S88" s="78"/>
    </row>
    <row r="89" spans="1:19" ht="12.75" customHeight="1">
      <c r="A89" s="138" t="s">
        <v>373</v>
      </c>
      <c r="B89" s="196">
        <v>31076456551</v>
      </c>
      <c r="C89" s="292" t="s">
        <v>282</v>
      </c>
      <c r="D89" s="482" t="s">
        <v>111</v>
      </c>
      <c r="E89" s="116" t="s">
        <v>99</v>
      </c>
      <c r="F89" s="116" t="s">
        <v>533</v>
      </c>
      <c r="G89" s="116" t="s">
        <v>1034</v>
      </c>
      <c r="H89" s="484">
        <v>440157183.52999997</v>
      </c>
      <c r="I89" s="485">
        <v>105.65485204264581</v>
      </c>
      <c r="J89" s="486">
        <v>5.4469625926270693E-2</v>
      </c>
      <c r="K89" s="486">
        <v>2.0237700472387488E-3</v>
      </c>
      <c r="L89" s="486">
        <v>9.249963044634768E-3</v>
      </c>
      <c r="M89" s="310"/>
      <c r="N89" s="310"/>
      <c r="O89" s="310"/>
      <c r="P89" s="169"/>
      <c r="Q89" s="202"/>
      <c r="R89" s="78"/>
      <c r="S89" s="78"/>
    </row>
    <row r="90" spans="1:19" ht="12.75" customHeight="1">
      <c r="A90" s="138" t="s">
        <v>1368</v>
      </c>
      <c r="B90" s="196">
        <v>66324185184</v>
      </c>
      <c r="C90" s="292" t="s">
        <v>281</v>
      </c>
      <c r="D90" s="482" t="s">
        <v>111</v>
      </c>
      <c r="E90" s="116" t="s">
        <v>99</v>
      </c>
      <c r="F90" s="116" t="s">
        <v>533</v>
      </c>
      <c r="G90" s="116" t="s">
        <v>1034</v>
      </c>
      <c r="H90" s="484">
        <v>525840725.22000003</v>
      </c>
      <c r="I90" s="485">
        <v>143.50686023122191</v>
      </c>
      <c r="J90" s="486">
        <v>-7.2147838012928123E-2</v>
      </c>
      <c r="K90" s="486">
        <v>7.7240497539010633E-4</v>
      </c>
      <c r="L90" s="486">
        <v>5.5794417561894072E-4</v>
      </c>
      <c r="M90" s="310"/>
      <c r="N90" s="310"/>
      <c r="O90" s="310"/>
      <c r="P90" s="169"/>
      <c r="Q90" s="202"/>
      <c r="R90" s="78"/>
      <c r="S90" s="78"/>
    </row>
    <row r="91" spans="1:19" ht="12.75" customHeight="1">
      <c r="A91" s="138" t="s">
        <v>114</v>
      </c>
      <c r="B91" s="196">
        <v>51707511570</v>
      </c>
      <c r="C91" s="292" t="s">
        <v>283</v>
      </c>
      <c r="D91" s="482" t="s">
        <v>115</v>
      </c>
      <c r="E91" s="116" t="s">
        <v>89</v>
      </c>
      <c r="F91" s="116" t="s">
        <v>533</v>
      </c>
      <c r="G91" s="116" t="s">
        <v>1033</v>
      </c>
      <c r="H91" s="484">
        <v>10111090.650800001</v>
      </c>
      <c r="I91" s="485">
        <v>641.94312701540696</v>
      </c>
      <c r="J91" s="486">
        <v>-5.4846958340754037E-3</v>
      </c>
      <c r="K91" s="486">
        <v>-2.4081866896665804E-3</v>
      </c>
      <c r="L91" s="486">
        <v>6.3767147445369154E-2</v>
      </c>
      <c r="M91" s="310"/>
      <c r="N91" s="310"/>
      <c r="O91" s="310"/>
      <c r="P91" s="169"/>
      <c r="Q91" s="202"/>
      <c r="R91" s="78"/>
      <c r="S91" s="78"/>
    </row>
    <row r="92" spans="1:19" s="274" customFormat="1" ht="12.75" customHeight="1">
      <c r="A92" s="138" t="s">
        <v>1314</v>
      </c>
      <c r="B92" s="196" t="s">
        <v>1315</v>
      </c>
      <c r="C92" s="292" t="s">
        <v>1321</v>
      </c>
      <c r="D92" s="482" t="s">
        <v>115</v>
      </c>
      <c r="E92" s="116" t="s">
        <v>99</v>
      </c>
      <c r="F92" s="116" t="s">
        <v>174</v>
      </c>
      <c r="G92" s="116" t="s">
        <v>1035</v>
      </c>
      <c r="H92" s="484">
        <v>4817584.6988000004</v>
      </c>
      <c r="I92" s="485">
        <v>654.65560000000005</v>
      </c>
      <c r="J92" s="486"/>
      <c r="K92" s="486"/>
      <c r="L92" s="486"/>
      <c r="M92" s="310"/>
      <c r="N92" s="310"/>
      <c r="O92" s="310"/>
      <c r="P92" s="169"/>
      <c r="Q92" s="202"/>
      <c r="R92" s="78"/>
      <c r="S92" s="78"/>
    </row>
    <row r="93" spans="1:19" s="274" customFormat="1" ht="12.75" customHeight="1">
      <c r="A93" s="138"/>
      <c r="B93" s="196"/>
      <c r="C93" s="292"/>
      <c r="D93" s="482"/>
      <c r="E93" s="116"/>
      <c r="F93" s="116" t="s">
        <v>175</v>
      </c>
      <c r="G93" s="116" t="s">
        <v>1035</v>
      </c>
      <c r="H93" s="484">
        <v>200397.20120000001</v>
      </c>
      <c r="I93" s="485">
        <v>654.09550000000002</v>
      </c>
      <c r="J93" s="486"/>
      <c r="K93" s="486"/>
      <c r="L93" s="486"/>
      <c r="M93" s="310"/>
      <c r="N93" s="310"/>
      <c r="O93" s="310"/>
      <c r="P93" s="169"/>
      <c r="Q93" s="202"/>
      <c r="R93" s="78"/>
      <c r="S93" s="78"/>
    </row>
    <row r="94" spans="1:19" ht="12.75" customHeight="1">
      <c r="A94" s="115" t="s">
        <v>116</v>
      </c>
      <c r="B94" s="196">
        <v>40759487854</v>
      </c>
      <c r="C94" s="292" t="s">
        <v>284</v>
      </c>
      <c r="D94" s="482" t="s">
        <v>115</v>
      </c>
      <c r="E94" s="116" t="s">
        <v>89</v>
      </c>
      <c r="F94" s="116" t="s">
        <v>533</v>
      </c>
      <c r="G94" s="116" t="s">
        <v>1035</v>
      </c>
      <c r="H94" s="484">
        <v>18384554.085299999</v>
      </c>
      <c r="I94" s="485">
        <v>104.05538698428697</v>
      </c>
      <c r="J94" s="486">
        <v>-3.4380363275465786E-4</v>
      </c>
      <c r="K94" s="486">
        <v>2.8363814797755182E-2</v>
      </c>
      <c r="L94" s="486">
        <v>0.14282620088538533</v>
      </c>
      <c r="M94" s="310"/>
      <c r="N94" s="310"/>
      <c r="O94" s="310"/>
      <c r="P94" s="169"/>
      <c r="Q94" s="202"/>
      <c r="R94" s="78"/>
      <c r="S94" s="78"/>
    </row>
    <row r="95" spans="1:19" ht="12.75" customHeight="1">
      <c r="A95" s="115" t="s">
        <v>213</v>
      </c>
      <c r="B95" s="196">
        <v>89187481269</v>
      </c>
      <c r="C95" s="292" t="s">
        <v>285</v>
      </c>
      <c r="D95" s="482" t="s">
        <v>117</v>
      </c>
      <c r="E95" s="498" t="s">
        <v>155</v>
      </c>
      <c r="F95" s="498" t="s">
        <v>533</v>
      </c>
      <c r="G95" s="498" t="s">
        <v>1033</v>
      </c>
      <c r="H95" s="484">
        <v>83472041.952000007</v>
      </c>
      <c r="I95" s="485">
        <v>798.11480573950655</v>
      </c>
      <c r="J95" s="486">
        <v>1.7313069254583535E-2</v>
      </c>
      <c r="K95" s="486">
        <v>2.4863322930061438E-2</v>
      </c>
      <c r="L95" s="486">
        <v>3.3305170633340264E-2</v>
      </c>
      <c r="M95" s="310"/>
      <c r="N95" s="310"/>
      <c r="O95" s="310"/>
      <c r="P95" s="169"/>
      <c r="Q95" s="202"/>
      <c r="R95" s="78"/>
      <c r="S95" s="78"/>
    </row>
    <row r="96" spans="1:19" ht="12.75" customHeight="1">
      <c r="A96" s="115" t="s">
        <v>201</v>
      </c>
      <c r="B96" s="196" t="s">
        <v>344</v>
      </c>
      <c r="C96" s="292" t="s">
        <v>286</v>
      </c>
      <c r="D96" s="482" t="s">
        <v>117</v>
      </c>
      <c r="E96" s="498" t="s">
        <v>99</v>
      </c>
      <c r="F96" s="498" t="s">
        <v>533</v>
      </c>
      <c r="G96" s="498" t="s">
        <v>1033</v>
      </c>
      <c r="H96" s="484">
        <v>583988055.80900002</v>
      </c>
      <c r="I96" s="485">
        <v>831.91974702337018</v>
      </c>
      <c r="J96" s="486">
        <v>3.8733543388492775E-2</v>
      </c>
      <c r="K96" s="486">
        <v>1.6863054530522392E-2</v>
      </c>
      <c r="L96" s="486">
        <v>4.2063344469386754E-2</v>
      </c>
      <c r="M96" s="310"/>
      <c r="N96" s="310"/>
      <c r="O96" s="310"/>
      <c r="P96" s="169"/>
      <c r="Q96" s="202"/>
      <c r="R96" s="78"/>
      <c r="S96" s="78"/>
    </row>
    <row r="97" spans="1:19">
      <c r="A97" s="501" t="s">
        <v>204</v>
      </c>
      <c r="B97" s="196">
        <v>79265733460</v>
      </c>
      <c r="C97" s="292" t="s">
        <v>287</v>
      </c>
      <c r="D97" s="482" t="s">
        <v>117</v>
      </c>
      <c r="E97" s="498" t="s">
        <v>155</v>
      </c>
      <c r="F97" s="498" t="s">
        <v>533</v>
      </c>
      <c r="G97" s="498" t="s">
        <v>1033</v>
      </c>
      <c r="H97" s="484">
        <v>96746290.9005</v>
      </c>
      <c r="I97" s="485">
        <v>822.51331889918299</v>
      </c>
      <c r="J97" s="486">
        <v>1.0519034405251038E-2</v>
      </c>
      <c r="K97" s="486">
        <v>2.3622526367104602E-2</v>
      </c>
      <c r="L97" s="486">
        <v>-1.9048467451270312E-2</v>
      </c>
      <c r="M97" s="310"/>
      <c r="N97" s="310"/>
      <c r="O97" s="310"/>
      <c r="P97" s="169"/>
      <c r="Q97" s="202"/>
      <c r="R97" s="78"/>
      <c r="S97" s="78"/>
    </row>
    <row r="98" spans="1:19">
      <c r="A98" s="501" t="s">
        <v>1304</v>
      </c>
      <c r="B98" s="196">
        <v>27751007165</v>
      </c>
      <c r="C98" s="292" t="s">
        <v>1450</v>
      </c>
      <c r="D98" s="482" t="s">
        <v>117</v>
      </c>
      <c r="E98" s="498" t="s">
        <v>99</v>
      </c>
      <c r="F98" s="498" t="s">
        <v>533</v>
      </c>
      <c r="G98" s="498" t="s">
        <v>1033</v>
      </c>
      <c r="H98" s="484">
        <v>73675857.708000004</v>
      </c>
      <c r="I98" s="485">
        <v>758.71165996697141</v>
      </c>
      <c r="J98" s="486" t="s">
        <v>533</v>
      </c>
      <c r="K98" s="486" t="s">
        <v>533</v>
      </c>
      <c r="L98" s="486" t="s">
        <v>533</v>
      </c>
      <c r="M98" s="310"/>
      <c r="N98" s="310"/>
      <c r="O98" s="310"/>
      <c r="P98" s="169"/>
      <c r="Q98" s="202"/>
      <c r="R98" s="78"/>
      <c r="S98" s="78"/>
    </row>
    <row r="99" spans="1:19" ht="12.75" customHeight="1">
      <c r="A99" s="115" t="s">
        <v>1369</v>
      </c>
      <c r="B99" s="196">
        <v>20010251059</v>
      </c>
      <c r="C99" s="292" t="s">
        <v>288</v>
      </c>
      <c r="D99" s="482" t="s">
        <v>117</v>
      </c>
      <c r="E99" s="498" t="s">
        <v>99</v>
      </c>
      <c r="F99" s="498" t="s">
        <v>533</v>
      </c>
      <c r="G99" s="498" t="s">
        <v>1033</v>
      </c>
      <c r="H99" s="484">
        <v>125797107.8175</v>
      </c>
      <c r="I99" s="485">
        <v>787.05375210579177</v>
      </c>
      <c r="J99" s="486">
        <v>2.2094713331615612E-2</v>
      </c>
      <c r="K99" s="486">
        <v>1.0576502671111321E-3</v>
      </c>
      <c r="L99" s="486">
        <v>3.6338098110439976E-3</v>
      </c>
      <c r="M99" s="310"/>
      <c r="N99" s="310"/>
      <c r="O99" s="310"/>
      <c r="P99" s="169"/>
      <c r="Q99" s="202"/>
      <c r="R99" s="78"/>
      <c r="S99" s="78"/>
    </row>
    <row r="100" spans="1:19" s="274" customFormat="1" ht="12.75" customHeight="1">
      <c r="A100" s="115" t="s">
        <v>1370</v>
      </c>
      <c r="B100" s="196" t="s">
        <v>424</v>
      </c>
      <c r="C100" s="292" t="s">
        <v>425</v>
      </c>
      <c r="D100" s="482" t="s">
        <v>117</v>
      </c>
      <c r="E100" s="498" t="s">
        <v>99</v>
      </c>
      <c r="F100" s="498" t="s">
        <v>533</v>
      </c>
      <c r="G100" s="498" t="s">
        <v>1034</v>
      </c>
      <c r="H100" s="484">
        <v>233913805.43830001</v>
      </c>
      <c r="I100" s="485">
        <v>102.25760446756888</v>
      </c>
      <c r="J100" s="486">
        <v>3.5262050909575793E-2</v>
      </c>
      <c r="K100" s="486">
        <v>3.0454608055439092E-3</v>
      </c>
      <c r="L100" s="486">
        <v>1.0600177906820107E-2</v>
      </c>
      <c r="M100" s="310"/>
      <c r="N100" s="310"/>
      <c r="O100" s="310"/>
      <c r="P100" s="169"/>
      <c r="Q100" s="202"/>
      <c r="R100" s="78"/>
      <c r="S100" s="78"/>
    </row>
    <row r="101" spans="1:19" s="274" customFormat="1" ht="12.75" customHeight="1">
      <c r="A101" s="115" t="s">
        <v>487</v>
      </c>
      <c r="B101" s="196" t="s">
        <v>488</v>
      </c>
      <c r="C101" s="292" t="s">
        <v>489</v>
      </c>
      <c r="D101" s="482" t="s">
        <v>117</v>
      </c>
      <c r="E101" s="498" t="s">
        <v>490</v>
      </c>
      <c r="F101" s="498" t="s">
        <v>533</v>
      </c>
      <c r="G101" s="498" t="s">
        <v>1033</v>
      </c>
      <c r="H101" s="484">
        <v>5743919.8790999996</v>
      </c>
      <c r="I101" s="485">
        <v>746.55020551927419</v>
      </c>
      <c r="J101" s="486">
        <v>2.6092543131281287E-2</v>
      </c>
      <c r="K101" s="486">
        <v>1.1355019493511698E-2</v>
      </c>
      <c r="L101" s="486">
        <v>4.358417139080828E-2</v>
      </c>
      <c r="M101" s="310"/>
      <c r="N101" s="310"/>
      <c r="O101" s="310"/>
      <c r="P101" s="169"/>
      <c r="Q101" s="202"/>
      <c r="R101" s="78"/>
      <c r="S101" s="78"/>
    </row>
    <row r="102" spans="1:19">
      <c r="A102" s="501" t="s">
        <v>491</v>
      </c>
      <c r="B102" s="196" t="s">
        <v>492</v>
      </c>
      <c r="C102" s="292" t="s">
        <v>493</v>
      </c>
      <c r="D102" s="482" t="s">
        <v>117</v>
      </c>
      <c r="E102" s="498" t="s">
        <v>490</v>
      </c>
      <c r="F102" s="498" t="s">
        <v>533</v>
      </c>
      <c r="G102" s="498" t="s">
        <v>1033</v>
      </c>
      <c r="H102" s="484">
        <v>9822601.5175000001</v>
      </c>
      <c r="I102" s="485">
        <v>769.79233928920087</v>
      </c>
      <c r="J102" s="486">
        <v>7.2217583484665004E-2</v>
      </c>
      <c r="K102" s="486">
        <v>4.5569494085278883E-2</v>
      </c>
      <c r="L102" s="486">
        <v>0.13330768713223917</v>
      </c>
      <c r="M102" s="310"/>
      <c r="N102" s="310"/>
      <c r="O102" s="310"/>
      <c r="P102" s="169"/>
      <c r="Q102" s="202"/>
      <c r="R102" s="78"/>
      <c r="S102" s="78"/>
    </row>
    <row r="103" spans="1:19" s="274" customFormat="1">
      <c r="A103" s="501" t="s">
        <v>205</v>
      </c>
      <c r="B103" s="196">
        <v>79301865686</v>
      </c>
      <c r="C103" s="292" t="s">
        <v>289</v>
      </c>
      <c r="D103" s="482" t="s">
        <v>117</v>
      </c>
      <c r="E103" s="498" t="s">
        <v>155</v>
      </c>
      <c r="F103" s="498" t="s">
        <v>533</v>
      </c>
      <c r="G103" s="498" t="s">
        <v>1033</v>
      </c>
      <c r="H103" s="484">
        <v>132632269.4902</v>
      </c>
      <c r="I103" s="485">
        <v>804.98048538799583</v>
      </c>
      <c r="J103" s="486">
        <v>1.547084503789864E-2</v>
      </c>
      <c r="K103" s="486">
        <v>2.8099427097984853E-2</v>
      </c>
      <c r="L103" s="486">
        <v>3.1569024209872731E-2</v>
      </c>
      <c r="M103" s="310"/>
      <c r="N103" s="310"/>
      <c r="O103" s="310"/>
      <c r="P103" s="169"/>
      <c r="Q103" s="202"/>
      <c r="R103" s="78"/>
      <c r="S103" s="78"/>
    </row>
    <row r="104" spans="1:19" ht="12.75" customHeight="1">
      <c r="A104" s="115" t="s">
        <v>525</v>
      </c>
      <c r="B104" s="196" t="s">
        <v>526</v>
      </c>
      <c r="C104" s="292" t="s">
        <v>527</v>
      </c>
      <c r="D104" s="482" t="s">
        <v>117</v>
      </c>
      <c r="E104" s="498" t="s">
        <v>99</v>
      </c>
      <c r="F104" s="498" t="s">
        <v>533</v>
      </c>
      <c r="G104" s="498" t="s">
        <v>1035</v>
      </c>
      <c r="H104" s="492">
        <v>54005482.828900002</v>
      </c>
      <c r="I104" s="493">
        <v>676.00086476892523</v>
      </c>
      <c r="J104" s="486">
        <v>-1.6953762181027066E-2</v>
      </c>
      <c r="K104" s="486">
        <v>7.7490368514487873E-3</v>
      </c>
      <c r="L104" s="486">
        <v>3.3491369726676767E-2</v>
      </c>
      <c r="M104" s="310"/>
      <c r="N104" s="310"/>
      <c r="O104" s="310"/>
      <c r="P104" s="169"/>
      <c r="Q104" s="202"/>
      <c r="R104" s="78"/>
      <c r="S104" s="78"/>
    </row>
    <row r="105" spans="1:19" ht="12.75" customHeight="1">
      <c r="A105" s="115" t="s">
        <v>1306</v>
      </c>
      <c r="B105" s="196" t="s">
        <v>415</v>
      </c>
      <c r="C105" s="292" t="s">
        <v>416</v>
      </c>
      <c r="D105" s="482" t="s">
        <v>499</v>
      </c>
      <c r="E105" s="498" t="s">
        <v>99</v>
      </c>
      <c r="F105" s="498" t="s">
        <v>533</v>
      </c>
      <c r="G105" s="498" t="s">
        <v>1034</v>
      </c>
      <c r="H105" s="492">
        <v>12732699.619999999</v>
      </c>
      <c r="I105" s="493">
        <v>1012.7093624974209</v>
      </c>
      <c r="J105" s="486">
        <v>3.7048217383478743E-2</v>
      </c>
      <c r="K105" s="486">
        <v>3.8915901025937671E-4</v>
      </c>
      <c r="L105" s="486">
        <v>2.6785337636952011E-3</v>
      </c>
      <c r="M105" s="310"/>
      <c r="N105" s="310"/>
      <c r="O105" s="310"/>
      <c r="P105" s="169"/>
      <c r="Q105" s="202"/>
      <c r="R105" s="78"/>
      <c r="S105" s="78"/>
    </row>
    <row r="106" spans="1:19" s="274" customFormat="1" ht="12.75" customHeight="1">
      <c r="A106" s="115" t="s">
        <v>377</v>
      </c>
      <c r="B106" s="196">
        <v>37884602446</v>
      </c>
      <c r="C106" s="292" t="s">
        <v>293</v>
      </c>
      <c r="D106" s="482" t="s">
        <v>118</v>
      </c>
      <c r="E106" s="498" t="s">
        <v>89</v>
      </c>
      <c r="F106" s="498" t="s">
        <v>533</v>
      </c>
      <c r="G106" s="498" t="s">
        <v>1034</v>
      </c>
      <c r="H106" s="492">
        <v>244427951.5862</v>
      </c>
      <c r="I106" s="493">
        <v>120.30932004544196</v>
      </c>
      <c r="J106" s="486">
        <v>2.0090966409375799E-2</v>
      </c>
      <c r="K106" s="486">
        <v>2.4723988694034693E-2</v>
      </c>
      <c r="L106" s="486">
        <v>8.7468754693163397E-2</v>
      </c>
      <c r="M106" s="310"/>
      <c r="N106" s="310"/>
      <c r="O106" s="310"/>
      <c r="P106" s="169"/>
      <c r="Q106" s="202"/>
      <c r="R106" s="78"/>
      <c r="S106" s="78"/>
    </row>
    <row r="107" spans="1:19" ht="12.75" customHeight="1">
      <c r="A107" s="115" t="s">
        <v>1002</v>
      </c>
      <c r="B107" s="196" t="s">
        <v>538</v>
      </c>
      <c r="C107" s="292" t="s">
        <v>539</v>
      </c>
      <c r="D107" s="482" t="s">
        <v>118</v>
      </c>
      <c r="E107" s="498" t="s">
        <v>99</v>
      </c>
      <c r="F107" s="498" t="s">
        <v>533</v>
      </c>
      <c r="G107" s="498" t="s">
        <v>1035</v>
      </c>
      <c r="H107" s="484">
        <v>89817874.9507</v>
      </c>
      <c r="I107" s="485">
        <v>676.52594229100794</v>
      </c>
      <c r="J107" s="486">
        <v>-7.8679108426169542E-3</v>
      </c>
      <c r="K107" s="486">
        <v>1.7063204978039481E-2</v>
      </c>
      <c r="L107" s="486" t="s">
        <v>533</v>
      </c>
      <c r="M107" s="310"/>
      <c r="N107" s="310"/>
      <c r="O107" s="310"/>
      <c r="P107" s="169"/>
      <c r="Q107" s="202"/>
      <c r="R107" s="78"/>
      <c r="S107" s="78"/>
    </row>
    <row r="108" spans="1:19" ht="12.75" customHeight="1">
      <c r="A108" s="115" t="s">
        <v>378</v>
      </c>
      <c r="B108" s="196">
        <v>94465089647</v>
      </c>
      <c r="C108" s="292" t="s">
        <v>294</v>
      </c>
      <c r="D108" s="482" t="s">
        <v>118</v>
      </c>
      <c r="E108" s="498" t="s">
        <v>99</v>
      </c>
      <c r="F108" s="498" t="s">
        <v>533</v>
      </c>
      <c r="G108" s="498" t="s">
        <v>1033</v>
      </c>
      <c r="H108" s="484">
        <v>2035446516.6644001</v>
      </c>
      <c r="I108" s="485">
        <v>1554.2831020880128</v>
      </c>
      <c r="J108" s="486">
        <v>7.4004811505244295E-2</v>
      </c>
      <c r="K108" s="486">
        <v>2.0400751135506212E-2</v>
      </c>
      <c r="L108" s="486">
        <v>5.262982878894551E-2</v>
      </c>
      <c r="M108" s="310"/>
      <c r="N108" s="310"/>
      <c r="O108" s="310"/>
      <c r="P108" s="169"/>
      <c r="Q108" s="202"/>
      <c r="R108" s="78"/>
      <c r="S108" s="78"/>
    </row>
    <row r="109" spans="1:19" s="274" customFormat="1" ht="12.75" customHeight="1">
      <c r="A109" s="115" t="s">
        <v>379</v>
      </c>
      <c r="B109" s="196">
        <v>78935969676</v>
      </c>
      <c r="C109" s="292" t="s">
        <v>295</v>
      </c>
      <c r="D109" s="482" t="s">
        <v>118</v>
      </c>
      <c r="E109" s="498" t="s">
        <v>89</v>
      </c>
      <c r="F109" s="498" t="s">
        <v>533</v>
      </c>
      <c r="G109" s="498" t="s">
        <v>1033</v>
      </c>
      <c r="H109" s="484">
        <v>82414404.888899997</v>
      </c>
      <c r="I109" s="485">
        <v>809.66794469668741</v>
      </c>
      <c r="J109" s="486">
        <v>5.8405088951113404E-2</v>
      </c>
      <c r="K109" s="486">
        <v>4.6438698152952762E-2</v>
      </c>
      <c r="L109" s="486">
        <v>0.1186261843318599</v>
      </c>
      <c r="M109" s="310"/>
      <c r="N109" s="310"/>
      <c r="O109" s="310"/>
      <c r="P109" s="169"/>
      <c r="Q109" s="202"/>
      <c r="R109" s="78"/>
      <c r="S109" s="78"/>
    </row>
    <row r="110" spans="1:19" s="274" customFormat="1" ht="12.75" customHeight="1">
      <c r="A110" s="115" t="s">
        <v>1416</v>
      </c>
      <c r="B110" s="196" t="s">
        <v>1417</v>
      </c>
      <c r="C110" s="292" t="s">
        <v>1418</v>
      </c>
      <c r="D110" s="482" t="s">
        <v>118</v>
      </c>
      <c r="E110" s="498" t="s">
        <v>155</v>
      </c>
      <c r="F110" s="498"/>
      <c r="G110" s="498" t="s">
        <v>1033</v>
      </c>
      <c r="H110" s="484">
        <v>0</v>
      </c>
      <c r="I110" s="485">
        <v>0</v>
      </c>
      <c r="J110" s="486" t="s">
        <v>533</v>
      </c>
      <c r="K110" s="486" t="s">
        <v>533</v>
      </c>
      <c r="L110" s="486" t="s">
        <v>533</v>
      </c>
      <c r="M110" s="310"/>
      <c r="N110" s="310"/>
      <c r="O110" s="310"/>
      <c r="P110" s="169"/>
      <c r="Q110" s="202"/>
      <c r="R110" s="78"/>
      <c r="S110" s="78"/>
    </row>
    <row r="111" spans="1:19" ht="12.75" customHeight="1">
      <c r="A111" s="115" t="s">
        <v>374</v>
      </c>
      <c r="B111" s="196" t="s">
        <v>375</v>
      </c>
      <c r="C111" s="292" t="s">
        <v>376</v>
      </c>
      <c r="D111" s="482" t="s">
        <v>118</v>
      </c>
      <c r="E111" s="498" t="s">
        <v>155</v>
      </c>
      <c r="F111" s="498" t="s">
        <v>533</v>
      </c>
      <c r="G111" s="498" t="s">
        <v>1033</v>
      </c>
      <c r="H111" s="484">
        <v>67347332.4067</v>
      </c>
      <c r="I111" s="485">
        <v>809.90511613647959</v>
      </c>
      <c r="J111" s="486">
        <v>2.6453219058957256E-3</v>
      </c>
      <c r="K111" s="486">
        <v>7.228614733818306E-3</v>
      </c>
      <c r="L111" s="486">
        <v>2.7728210360240091E-2</v>
      </c>
      <c r="M111" s="310"/>
      <c r="N111" s="310"/>
      <c r="O111" s="310"/>
      <c r="P111" s="169"/>
      <c r="Q111" s="202"/>
      <c r="R111" s="78"/>
      <c r="S111" s="78"/>
    </row>
    <row r="112" spans="1:19" ht="12.75" customHeight="1">
      <c r="A112" s="115" t="s">
        <v>498</v>
      </c>
      <c r="B112" s="196" t="s">
        <v>500</v>
      </c>
      <c r="C112" s="292" t="s">
        <v>501</v>
      </c>
      <c r="D112" s="482" t="s">
        <v>118</v>
      </c>
      <c r="E112" s="498" t="s">
        <v>155</v>
      </c>
      <c r="F112" s="498" t="s">
        <v>533</v>
      </c>
      <c r="G112" s="498" t="s">
        <v>1035</v>
      </c>
      <c r="H112" s="484">
        <v>99310507.508599997</v>
      </c>
      <c r="I112" s="485">
        <v>693.69631771915238</v>
      </c>
      <c r="J112" s="486">
        <v>-1.0683722137461049E-2</v>
      </c>
      <c r="K112" s="486">
        <v>1.6363863623059416E-2</v>
      </c>
      <c r="L112" s="486">
        <v>5.9573119972304411E-2</v>
      </c>
      <c r="M112" s="310"/>
      <c r="N112" s="310"/>
      <c r="O112" s="310"/>
      <c r="P112" s="169"/>
      <c r="Q112" s="202"/>
      <c r="R112" s="78"/>
      <c r="S112" s="78"/>
    </row>
    <row r="113" spans="1:19" ht="12.75" customHeight="1">
      <c r="A113" s="115" t="s">
        <v>1371</v>
      </c>
      <c r="B113" s="196">
        <v>35313366580</v>
      </c>
      <c r="C113" s="292" t="s">
        <v>506</v>
      </c>
      <c r="D113" s="482" t="s">
        <v>118</v>
      </c>
      <c r="E113" s="498" t="s">
        <v>99</v>
      </c>
      <c r="F113" s="498" t="s">
        <v>426</v>
      </c>
      <c r="G113" s="498" t="s">
        <v>1033</v>
      </c>
      <c r="H113" s="484">
        <v>98637184.7949</v>
      </c>
      <c r="I113" s="485">
        <v>1117.3488</v>
      </c>
      <c r="J113" s="486">
        <v>-1.1620357713858054E-2</v>
      </c>
      <c r="K113" s="486">
        <v>2.1833582086761005E-4</v>
      </c>
      <c r="L113" s="486">
        <v>9.7152411734668931E-4</v>
      </c>
      <c r="M113" s="310"/>
      <c r="N113" s="310"/>
      <c r="O113" s="310"/>
      <c r="P113" s="169"/>
      <c r="Q113" s="202"/>
      <c r="R113" s="78"/>
      <c r="S113" s="78"/>
    </row>
    <row r="114" spans="1:19" ht="12.75" customHeight="1">
      <c r="A114" s="115" t="s">
        <v>533</v>
      </c>
      <c r="B114" s="196" t="s">
        <v>533</v>
      </c>
      <c r="C114" s="292" t="s">
        <v>533</v>
      </c>
      <c r="D114" s="482" t="s">
        <v>533</v>
      </c>
      <c r="E114" s="498" t="s">
        <v>533</v>
      </c>
      <c r="F114" s="498" t="s">
        <v>427</v>
      </c>
      <c r="G114" s="498" t="s">
        <v>1033</v>
      </c>
      <c r="H114" s="484">
        <v>252096569.2886</v>
      </c>
      <c r="I114" s="485">
        <v>1117.3488</v>
      </c>
      <c r="J114" s="486">
        <v>-2.7840476778624446E-3</v>
      </c>
      <c r="K114" s="486">
        <v>2.1842505192704031E-4</v>
      </c>
      <c r="L114" s="486">
        <v>9.7152411734668931E-4</v>
      </c>
      <c r="M114" s="310"/>
      <c r="N114" s="310"/>
      <c r="O114" s="310"/>
      <c r="P114" s="169"/>
      <c r="Q114" s="202"/>
      <c r="R114" s="78"/>
      <c r="S114" s="78"/>
    </row>
    <row r="115" spans="1:19" ht="12.75" customHeight="1">
      <c r="A115" s="115" t="s">
        <v>380</v>
      </c>
      <c r="B115" s="196">
        <v>41002460007</v>
      </c>
      <c r="C115" s="292" t="s">
        <v>296</v>
      </c>
      <c r="D115" s="482" t="s">
        <v>118</v>
      </c>
      <c r="E115" s="498" t="s">
        <v>89</v>
      </c>
      <c r="F115" s="498" t="s">
        <v>533</v>
      </c>
      <c r="G115" s="498" t="s">
        <v>1033</v>
      </c>
      <c r="H115" s="484">
        <v>238417541.91819999</v>
      </c>
      <c r="I115" s="485">
        <v>1060.9522384731054</v>
      </c>
      <c r="J115" s="486">
        <v>2.4156064440559843E-2</v>
      </c>
      <c r="K115" s="486">
        <v>4.1284256347684734E-2</v>
      </c>
      <c r="L115" s="486">
        <v>0.18470780860823988</v>
      </c>
      <c r="M115" s="310"/>
      <c r="N115" s="310"/>
      <c r="O115" s="310"/>
      <c r="P115" s="169"/>
      <c r="Q115" s="202"/>
      <c r="R115" s="78"/>
      <c r="S115" s="78"/>
    </row>
    <row r="116" spans="1:19" ht="12.75" customHeight="1">
      <c r="A116" s="115" t="s">
        <v>381</v>
      </c>
      <c r="B116" s="196">
        <v>58320210450</v>
      </c>
      <c r="C116" s="292" t="s">
        <v>297</v>
      </c>
      <c r="D116" s="482" t="s">
        <v>118</v>
      </c>
      <c r="E116" s="498" t="s">
        <v>155</v>
      </c>
      <c r="F116" s="498" t="s">
        <v>533</v>
      </c>
      <c r="G116" s="498" t="s">
        <v>1033</v>
      </c>
      <c r="H116" s="484">
        <v>17364204.025800001</v>
      </c>
      <c r="I116" s="485">
        <v>839.38541244185228</v>
      </c>
      <c r="J116" s="486">
        <v>5.4917090101909372E-2</v>
      </c>
      <c r="K116" s="486">
        <v>3.2480309871834034E-2</v>
      </c>
      <c r="L116" s="486">
        <v>0.11604601144887283</v>
      </c>
      <c r="M116" s="310"/>
      <c r="N116" s="310"/>
      <c r="O116" s="310"/>
      <c r="P116" s="169"/>
      <c r="Q116" s="202"/>
      <c r="R116" s="78"/>
      <c r="S116" s="78"/>
    </row>
    <row r="117" spans="1:19" ht="12.75" customHeight="1">
      <c r="A117" s="115" t="s">
        <v>382</v>
      </c>
      <c r="B117" s="196">
        <v>31982273976</v>
      </c>
      <c r="C117" s="292" t="s">
        <v>298</v>
      </c>
      <c r="D117" s="482" t="s">
        <v>118</v>
      </c>
      <c r="E117" s="498" t="s">
        <v>155</v>
      </c>
      <c r="F117" s="498" t="s">
        <v>533</v>
      </c>
      <c r="G117" s="498" t="s">
        <v>1033</v>
      </c>
      <c r="H117" s="484">
        <v>8623050.3655999992</v>
      </c>
      <c r="I117" s="485">
        <v>841.21076804367522</v>
      </c>
      <c r="J117" s="486">
        <v>4.0317062899325906E-2</v>
      </c>
      <c r="K117" s="486">
        <v>3.7088604721760232E-2</v>
      </c>
      <c r="L117" s="486">
        <v>0.13596144566867974</v>
      </c>
      <c r="M117" s="310"/>
      <c r="N117" s="310"/>
      <c r="O117" s="310"/>
      <c r="P117" s="169"/>
      <c r="Q117" s="202"/>
      <c r="R117" s="78"/>
      <c r="S117" s="78"/>
    </row>
    <row r="118" spans="1:19" s="274" customFormat="1" ht="12.75" customHeight="1">
      <c r="A118" s="115" t="s">
        <v>383</v>
      </c>
      <c r="B118" s="196" t="s">
        <v>345</v>
      </c>
      <c r="C118" s="292" t="s">
        <v>299</v>
      </c>
      <c r="D118" s="482" t="s">
        <v>118</v>
      </c>
      <c r="E118" s="498" t="s">
        <v>155</v>
      </c>
      <c r="F118" s="498" t="s">
        <v>533</v>
      </c>
      <c r="G118" s="498" t="s">
        <v>1033</v>
      </c>
      <c r="H118" s="484">
        <v>8356574.8721000003</v>
      </c>
      <c r="I118" s="485">
        <v>835.01629489747404</v>
      </c>
      <c r="J118" s="486">
        <v>1.3461475199139095E-2</v>
      </c>
      <c r="K118" s="486">
        <v>3.5363872386470652E-2</v>
      </c>
      <c r="L118" s="486">
        <v>0.13262399036992556</v>
      </c>
      <c r="M118" s="310"/>
      <c r="N118" s="310"/>
      <c r="O118" s="310"/>
      <c r="P118" s="169"/>
      <c r="Q118" s="202"/>
      <c r="R118" s="78"/>
      <c r="S118" s="78"/>
    </row>
    <row r="119" spans="1:19" ht="12.75" customHeight="1">
      <c r="A119" s="115" t="s">
        <v>384</v>
      </c>
      <c r="B119" s="196">
        <v>40820433166</v>
      </c>
      <c r="C119" s="292" t="s">
        <v>300</v>
      </c>
      <c r="D119" s="482" t="s">
        <v>118</v>
      </c>
      <c r="E119" s="498" t="s">
        <v>155</v>
      </c>
      <c r="F119" s="498" t="s">
        <v>533</v>
      </c>
      <c r="G119" s="498" t="s">
        <v>1033</v>
      </c>
      <c r="H119" s="484">
        <v>7012270.1311999997</v>
      </c>
      <c r="I119" s="485">
        <v>836.74790945180371</v>
      </c>
      <c r="J119" s="486">
        <v>3.1030244365632065E-2</v>
      </c>
      <c r="K119" s="486">
        <v>3.6603768204587439E-2</v>
      </c>
      <c r="L119" s="486">
        <v>0.13248868403315561</v>
      </c>
      <c r="M119" s="310"/>
      <c r="N119" s="310"/>
      <c r="O119" s="310"/>
      <c r="P119" s="169"/>
      <c r="Q119" s="202"/>
      <c r="R119" s="78"/>
      <c r="S119" s="78"/>
    </row>
    <row r="120" spans="1:19" ht="12.75" customHeight="1">
      <c r="A120" s="115" t="s">
        <v>1003</v>
      </c>
      <c r="B120" s="196" t="s">
        <v>536</v>
      </c>
      <c r="C120" s="292" t="s">
        <v>537</v>
      </c>
      <c r="D120" s="482" t="s">
        <v>118</v>
      </c>
      <c r="E120" s="498" t="s">
        <v>99</v>
      </c>
      <c r="F120" s="498" t="s">
        <v>533</v>
      </c>
      <c r="G120" s="498" t="s">
        <v>1033</v>
      </c>
      <c r="H120" s="484">
        <v>51564126.828400001</v>
      </c>
      <c r="I120" s="485">
        <v>778.43206623053527</v>
      </c>
      <c r="J120" s="486">
        <v>0.33917393172735499</v>
      </c>
      <c r="K120" s="486">
        <v>2.9629925975105609E-2</v>
      </c>
      <c r="L120" s="486" t="s">
        <v>533</v>
      </c>
      <c r="M120" s="310"/>
      <c r="N120" s="310"/>
      <c r="O120" s="310"/>
      <c r="P120" s="169"/>
      <c r="Q120" s="202"/>
      <c r="R120" s="78"/>
      <c r="S120" s="78"/>
    </row>
    <row r="121" spans="1:19" ht="12.75" customHeight="1">
      <c r="A121" s="115" t="s">
        <v>385</v>
      </c>
      <c r="B121" s="196">
        <v>84643903663</v>
      </c>
      <c r="C121" s="292" t="s">
        <v>301</v>
      </c>
      <c r="D121" s="482" t="s">
        <v>118</v>
      </c>
      <c r="E121" s="498" t="s">
        <v>90</v>
      </c>
      <c r="F121" s="498" t="s">
        <v>533</v>
      </c>
      <c r="G121" s="498" t="s">
        <v>1033</v>
      </c>
      <c r="H121" s="484">
        <v>342229740.01899999</v>
      </c>
      <c r="I121" s="485">
        <v>1310.9160168782157</v>
      </c>
      <c r="J121" s="486">
        <v>2.8230340207529458E-2</v>
      </c>
      <c r="K121" s="486">
        <v>3.1602381000768842E-2</v>
      </c>
      <c r="L121" s="486">
        <v>9.6799020410738734E-2</v>
      </c>
      <c r="M121" s="310"/>
      <c r="N121" s="310"/>
      <c r="O121" s="310"/>
      <c r="P121" s="169"/>
      <c r="Q121" s="202"/>
      <c r="R121" s="78"/>
      <c r="S121" s="78"/>
    </row>
    <row r="122" spans="1:19" ht="12.75" customHeight="1">
      <c r="A122" s="494" t="s">
        <v>1372</v>
      </c>
      <c r="B122" s="196">
        <v>56062339448</v>
      </c>
      <c r="C122" s="292" t="s">
        <v>302</v>
      </c>
      <c r="D122" s="482" t="s">
        <v>118</v>
      </c>
      <c r="E122" s="498" t="s">
        <v>99</v>
      </c>
      <c r="F122" s="498" t="s">
        <v>533</v>
      </c>
      <c r="G122" s="498" t="s">
        <v>1034</v>
      </c>
      <c r="H122" s="484">
        <v>1750220796.3020999</v>
      </c>
      <c r="I122" s="485">
        <v>176.09469027815382</v>
      </c>
      <c r="J122" s="486">
        <v>7.9925310268633698E-3</v>
      </c>
      <c r="K122" s="486">
        <v>1.214277364367522E-4</v>
      </c>
      <c r="L122" s="486">
        <v>3.5387038383283276E-4</v>
      </c>
      <c r="M122" s="310"/>
      <c r="N122" s="310"/>
      <c r="O122" s="310"/>
      <c r="P122" s="169"/>
      <c r="Q122" s="202"/>
      <c r="R122" s="78"/>
      <c r="S122" s="78"/>
    </row>
    <row r="123" spans="1:19" s="274" customFormat="1" ht="12.75" customHeight="1">
      <c r="A123" s="494" t="s">
        <v>303</v>
      </c>
      <c r="B123" s="196">
        <v>53751385334</v>
      </c>
      <c r="C123" s="292" t="s">
        <v>304</v>
      </c>
      <c r="D123" s="482" t="s">
        <v>118</v>
      </c>
      <c r="E123" s="498" t="s">
        <v>155</v>
      </c>
      <c r="F123" s="498" t="s">
        <v>533</v>
      </c>
      <c r="G123" s="498" t="s">
        <v>1033</v>
      </c>
      <c r="H123" s="484">
        <v>52462774.954499997</v>
      </c>
      <c r="I123" s="485">
        <v>813.04920127216712</v>
      </c>
      <c r="J123" s="486">
        <v>-1.3310442174945258E-3</v>
      </c>
      <c r="K123" s="486">
        <v>4.7448642751026782E-3</v>
      </c>
      <c r="L123" s="486">
        <v>1.0809902508127411E-2</v>
      </c>
      <c r="M123" s="310"/>
      <c r="N123" s="310"/>
      <c r="O123" s="310"/>
      <c r="P123" s="169"/>
      <c r="Q123" s="202"/>
      <c r="R123" s="78"/>
      <c r="S123" s="78"/>
    </row>
    <row r="124" spans="1:19" s="274" customFormat="1" ht="12.75" customHeight="1">
      <c r="A124" s="494" t="s">
        <v>386</v>
      </c>
      <c r="B124" s="196">
        <v>88183360964</v>
      </c>
      <c r="C124" s="292" t="s">
        <v>305</v>
      </c>
      <c r="D124" s="482" t="s">
        <v>118</v>
      </c>
      <c r="E124" s="498" t="s">
        <v>89</v>
      </c>
      <c r="F124" s="498" t="s">
        <v>533</v>
      </c>
      <c r="G124" s="498" t="s">
        <v>1035</v>
      </c>
      <c r="H124" s="484">
        <v>109991141.4632</v>
      </c>
      <c r="I124" s="485">
        <v>1361.4083340877173</v>
      </c>
      <c r="J124" s="486">
        <v>1.6736643171796572E-2</v>
      </c>
      <c r="K124" s="486">
        <v>3.4124842709637448E-2</v>
      </c>
      <c r="L124" s="486">
        <v>0.12675377488976691</v>
      </c>
      <c r="M124" s="310"/>
      <c r="N124" s="310"/>
      <c r="O124" s="310"/>
      <c r="P124" s="169"/>
      <c r="Q124" s="202"/>
      <c r="R124" s="78"/>
      <c r="S124" s="78"/>
    </row>
    <row r="125" spans="1:19" ht="18.75" customHeight="1">
      <c r="A125" s="644" t="s">
        <v>728</v>
      </c>
      <c r="B125" s="645"/>
      <c r="C125" s="645"/>
      <c r="D125" s="645"/>
      <c r="E125" s="646"/>
      <c r="F125" s="646"/>
      <c r="G125" s="646"/>
      <c r="H125" s="647">
        <f>SUM(H11:H124)</f>
        <v>20036088684.089497</v>
      </c>
      <c r="I125" s="647"/>
      <c r="J125" s="648">
        <v>3.7857237006135414E-2</v>
      </c>
      <c r="K125" s="648"/>
      <c r="L125" s="648"/>
      <c r="M125" s="310"/>
      <c r="N125" s="310"/>
      <c r="O125" s="310"/>
      <c r="P125" s="169"/>
    </row>
    <row r="126" spans="1:19" ht="12.75" customHeight="1">
      <c r="A126" s="22" t="s">
        <v>625</v>
      </c>
      <c r="M126" s="169"/>
      <c r="N126" s="169"/>
      <c r="O126" s="169"/>
      <c r="P126" s="169"/>
    </row>
    <row r="127" spans="1:19" s="274" customFormat="1" ht="12.75" customHeight="1">
      <c r="A127" s="22"/>
      <c r="F127" s="231" t="s">
        <v>781</v>
      </c>
      <c r="G127" s="231"/>
      <c r="M127" s="169"/>
      <c r="N127" s="169"/>
      <c r="O127" s="169"/>
      <c r="P127" s="169"/>
    </row>
    <row r="128" spans="1:19" ht="12.75" customHeight="1">
      <c r="A128" s="47" t="s">
        <v>733</v>
      </c>
      <c r="C128" s="230"/>
      <c r="F128" s="231" t="s">
        <v>782</v>
      </c>
      <c r="G128" s="231"/>
      <c r="M128" s="169"/>
      <c r="N128" s="169"/>
      <c r="O128" s="169"/>
      <c r="P128" s="169"/>
    </row>
    <row r="129" spans="1:16" ht="12.75" customHeight="1">
      <c r="A129" s="48" t="s">
        <v>783</v>
      </c>
      <c r="F129" s="231"/>
      <c r="G129" s="231"/>
      <c r="M129" s="169"/>
      <c r="N129" s="169"/>
      <c r="O129" s="169"/>
      <c r="P129" s="169"/>
    </row>
    <row r="130" spans="1:16" ht="12.75" customHeight="1">
      <c r="A130" s="35" t="s">
        <v>166</v>
      </c>
      <c r="M130" s="169"/>
      <c r="N130" s="169"/>
      <c r="O130" s="169"/>
      <c r="P130" s="169"/>
    </row>
    <row r="131" spans="1:16" ht="12.75" customHeight="1">
      <c r="A131" s="601" t="s">
        <v>167</v>
      </c>
      <c r="H131" s="137"/>
    </row>
    <row r="132" spans="1:16" ht="12.75" customHeight="1">
      <c r="A132" s="601" t="s">
        <v>784</v>
      </c>
    </row>
    <row r="133" spans="1:16" ht="12.75" customHeight="1">
      <c r="A133" s="34" t="s">
        <v>1308</v>
      </c>
    </row>
    <row r="134" spans="1:16" ht="12.75" customHeight="1">
      <c r="A134" s="35" t="s">
        <v>507</v>
      </c>
    </row>
    <row r="135" spans="1:16" ht="12.75" customHeight="1">
      <c r="A135" s="607" t="s">
        <v>1307</v>
      </c>
    </row>
    <row r="136" spans="1:16" ht="12.75" customHeight="1">
      <c r="A136" s="34" t="s">
        <v>1309</v>
      </c>
      <c r="B136" s="50"/>
      <c r="C136" s="50"/>
      <c r="D136" s="50"/>
      <c r="E136" s="50"/>
      <c r="F136" s="50"/>
      <c r="G136" s="50"/>
      <c r="H136" s="50"/>
      <c r="I136" s="50"/>
      <c r="J136" s="50"/>
    </row>
    <row r="137" spans="1:16" s="274" customFormat="1" ht="12.75" customHeight="1">
      <c r="A137" s="34"/>
      <c r="B137" s="50"/>
      <c r="C137" s="50"/>
      <c r="D137" s="50"/>
      <c r="E137" s="50"/>
      <c r="F137" s="50"/>
      <c r="G137" s="50"/>
      <c r="H137" s="50"/>
      <c r="I137" s="50"/>
      <c r="J137" s="50"/>
    </row>
    <row r="138" spans="1:16" ht="12.75" customHeight="1">
      <c r="A138" s="34"/>
      <c r="E138" s="51"/>
      <c r="F138" s="51"/>
      <c r="G138" s="51"/>
      <c r="H138" s="51"/>
      <c r="I138" s="51"/>
      <c r="J138" s="51"/>
    </row>
    <row r="139" spans="1:16" ht="12.75" customHeight="1">
      <c r="A139" s="683" t="s">
        <v>722</v>
      </c>
      <c r="B139" s="684"/>
      <c r="C139" s="684"/>
      <c r="D139" s="667"/>
    </row>
    <row r="140" spans="1:16" ht="12.75" customHeight="1">
      <c r="A140" s="667" t="s">
        <v>387</v>
      </c>
      <c r="B140" s="667"/>
      <c r="C140" s="667"/>
      <c r="D140" s="667"/>
    </row>
    <row r="141" spans="1:16" ht="12.75" customHeight="1">
      <c r="A141" s="667" t="s">
        <v>540</v>
      </c>
      <c r="B141" s="667"/>
      <c r="C141" s="667"/>
      <c r="D141" s="667"/>
    </row>
    <row r="142" spans="1:16" ht="12.75" customHeight="1">
      <c r="A142" s="688" t="s">
        <v>125</v>
      </c>
      <c r="L142" s="36" t="s">
        <v>1281</v>
      </c>
    </row>
    <row r="143" spans="1:16" ht="12.75" customHeight="1"/>
    <row r="144" spans="1:16" ht="12.75" customHeight="1"/>
    <row r="145" spans="1:11" ht="12.75" customHeight="1"/>
    <row r="146" spans="1:11">
      <c r="A146" s="55"/>
      <c r="B146" s="55"/>
      <c r="C146" s="55"/>
      <c r="D146" s="55"/>
      <c r="E146" s="55"/>
      <c r="F146" s="55"/>
      <c r="G146" s="55"/>
      <c r="H146" s="55"/>
      <c r="I146" s="55"/>
      <c r="J146" s="55"/>
      <c r="K146" s="55"/>
    </row>
    <row r="147" spans="1:11" ht="12.75" customHeight="1"/>
    <row r="148" spans="1:11" ht="12.75" customHeight="1">
      <c r="A148" s="35"/>
    </row>
    <row r="149" spans="1:11" ht="12.75" customHeight="1">
      <c r="A149" s="55"/>
    </row>
    <row r="150" spans="1:11" ht="12.75" customHeight="1">
      <c r="A150" s="35"/>
    </row>
    <row r="151" spans="1:11" ht="12.75" customHeight="1">
      <c r="A151" s="35"/>
    </row>
    <row r="152" spans="1:11" ht="12.75" customHeight="1">
      <c r="A152" s="55"/>
    </row>
    <row r="153" spans="1:11" ht="12.75" customHeight="1"/>
    <row r="154" spans="1:11" ht="12.75" customHeight="1">
      <c r="A154" s="35"/>
    </row>
    <row r="155" spans="1:11" ht="12.75" customHeight="1">
      <c r="A155" s="55"/>
    </row>
    <row r="156" spans="1:11" ht="12.75" customHeight="1">
      <c r="A156" s="58"/>
    </row>
    <row r="157" spans="1:11" ht="12.75" customHeight="1">
      <c r="A157" s="35"/>
    </row>
    <row r="158" spans="1:11" ht="12.75" customHeight="1">
      <c r="A158" s="55"/>
    </row>
    <row r="159" spans="1:11" ht="12.75" customHeight="1"/>
    <row r="160" spans="1: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sheetData>
  <mergeCells count="3">
    <mergeCell ref="K8:L8"/>
    <mergeCell ref="H6:I6"/>
    <mergeCell ref="H7:I7"/>
  </mergeCells>
  <hyperlinks>
    <hyperlink ref="A142" location="'2 Sadržaj'!A1" display="Sadržaj / Contents"/>
  </hyperlinks>
  <pageMargins left="0.7" right="0.7" top="0.75" bottom="0.75" header="0.3" footer="0.3"/>
  <pageSetup paperSize="9" scale="39" orientation="portrait" r:id="rId1"/>
  <ignoredErrors>
    <ignoredError sqref="B26:B34 B43:B52 B63:B79 B88 B118:B120 B110:B112 B18:B23 B96:B107 B92 B109 B85"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O198"/>
  <sheetViews>
    <sheetView showGridLines="0" zoomScaleNormal="100" workbookViewId="0"/>
  </sheetViews>
  <sheetFormatPr defaultRowHeight="15"/>
  <cols>
    <col min="1" max="1" width="24.28515625" customWidth="1"/>
    <col min="2" max="3" width="8.85546875" customWidth="1"/>
    <col min="4" max="4" width="9.7109375" bestFit="1" customWidth="1"/>
    <col min="5" max="6" width="9.5703125" customWidth="1"/>
    <col min="7" max="7" width="9.85546875" customWidth="1"/>
    <col min="8" max="13" width="8.85546875" customWidth="1"/>
  </cols>
  <sheetData>
    <row r="1" spans="1:15" ht="12.75" customHeight="1">
      <c r="A1" s="146" t="s">
        <v>1117</v>
      </c>
      <c r="O1" s="142" t="str">
        <f>Naslovnica!A20</f>
        <v>Lipanj 2019.</v>
      </c>
    </row>
    <row r="2" spans="1:15" ht="12.75" customHeight="1">
      <c r="A2" s="606" t="s">
        <v>1118</v>
      </c>
      <c r="O2" s="600" t="str">
        <f>Naslovnica!A24</f>
        <v>June 2019</v>
      </c>
    </row>
    <row r="3" spans="1:15" ht="12.75" customHeight="1">
      <c r="A3" s="11"/>
      <c r="M3" s="12"/>
    </row>
    <row r="4" spans="1:15" ht="12.75" customHeight="1">
      <c r="A4" s="65"/>
      <c r="B4" s="65"/>
      <c r="C4" s="65"/>
      <c r="D4" s="65"/>
      <c r="E4" s="65"/>
      <c r="F4" s="65"/>
      <c r="G4" s="65"/>
      <c r="H4" s="65"/>
      <c r="I4" s="65"/>
      <c r="J4" s="65"/>
      <c r="K4" s="65"/>
      <c r="L4" s="65"/>
      <c r="M4" s="14"/>
      <c r="O4" s="14" t="s">
        <v>748</v>
      </c>
    </row>
    <row r="5" spans="1:15" ht="25.5" customHeight="1">
      <c r="A5" s="1099" t="s">
        <v>740</v>
      </c>
      <c r="B5" s="1100" t="s">
        <v>741</v>
      </c>
      <c r="C5" s="1101"/>
      <c r="D5" s="1096" t="s">
        <v>742</v>
      </c>
      <c r="E5" s="1097"/>
      <c r="F5" s="1096" t="s">
        <v>743</v>
      </c>
      <c r="G5" s="1097"/>
      <c r="H5" s="1096" t="s">
        <v>744</v>
      </c>
      <c r="I5" s="1097"/>
      <c r="J5" s="1096" t="s">
        <v>745</v>
      </c>
      <c r="K5" s="1097"/>
      <c r="L5" s="1096" t="s">
        <v>746</v>
      </c>
      <c r="M5" s="1097"/>
      <c r="N5" s="1096" t="s">
        <v>747</v>
      </c>
      <c r="O5" s="1097"/>
    </row>
    <row r="6" spans="1:15" ht="12.75" customHeight="1">
      <c r="A6" s="1099"/>
      <c r="B6" s="649" t="s">
        <v>33</v>
      </c>
      <c r="C6" s="649" t="s">
        <v>34</v>
      </c>
      <c r="D6" s="649" t="s">
        <v>33</v>
      </c>
      <c r="E6" s="649" t="s">
        <v>34</v>
      </c>
      <c r="F6" s="649" t="s">
        <v>33</v>
      </c>
      <c r="G6" s="649" t="s">
        <v>34</v>
      </c>
      <c r="H6" s="649" t="s">
        <v>33</v>
      </c>
      <c r="I6" s="649" t="s">
        <v>34</v>
      </c>
      <c r="J6" s="649" t="s">
        <v>33</v>
      </c>
      <c r="K6" s="649" t="s">
        <v>34</v>
      </c>
      <c r="L6" s="649" t="s">
        <v>33</v>
      </c>
      <c r="M6" s="649" t="s">
        <v>34</v>
      </c>
      <c r="N6" s="649" t="s">
        <v>33</v>
      </c>
      <c r="O6" s="649" t="s">
        <v>34</v>
      </c>
    </row>
    <row r="7" spans="1:15" ht="12.75" customHeight="1">
      <c r="A7" s="1099"/>
      <c r="B7" s="650" t="s">
        <v>31</v>
      </c>
      <c r="C7" s="650" t="s">
        <v>32</v>
      </c>
      <c r="D7" s="650" t="s">
        <v>31</v>
      </c>
      <c r="E7" s="650" t="s">
        <v>32</v>
      </c>
      <c r="F7" s="650" t="s">
        <v>31</v>
      </c>
      <c r="G7" s="650" t="s">
        <v>32</v>
      </c>
      <c r="H7" s="650" t="s">
        <v>31</v>
      </c>
      <c r="I7" s="650" t="s">
        <v>32</v>
      </c>
      <c r="J7" s="650" t="s">
        <v>31</v>
      </c>
      <c r="K7" s="650" t="s">
        <v>32</v>
      </c>
      <c r="L7" s="650" t="s">
        <v>31</v>
      </c>
      <c r="M7" s="650" t="s">
        <v>32</v>
      </c>
      <c r="N7" s="650" t="s">
        <v>31</v>
      </c>
      <c r="O7" s="650" t="s">
        <v>32</v>
      </c>
    </row>
    <row r="8" spans="1:15" ht="18">
      <c r="A8" s="386" t="s">
        <v>749</v>
      </c>
      <c r="B8" s="502">
        <v>185078.53006999998</v>
      </c>
      <c r="C8" s="503">
        <v>0.10901785211197412</v>
      </c>
      <c r="D8" s="502">
        <v>120120.63223999999</v>
      </c>
      <c r="E8" s="503">
        <v>0.13555311635531647</v>
      </c>
      <c r="F8" s="502">
        <v>530.17782999999997</v>
      </c>
      <c r="G8" s="503">
        <v>3.4058850832311735E-2</v>
      </c>
      <c r="H8" s="502">
        <v>2140.1693100000002</v>
      </c>
      <c r="I8" s="503">
        <v>0.40488281181716901</v>
      </c>
      <c r="J8" s="502">
        <v>2103380.3475199998</v>
      </c>
      <c r="K8" s="503">
        <v>0.1270648341207942</v>
      </c>
      <c r="L8" s="502">
        <v>56991.55141</v>
      </c>
      <c r="M8" s="503">
        <v>6.4925802353846068E-2</v>
      </c>
      <c r="N8" s="502">
        <v>2468241.4083799999</v>
      </c>
      <c r="O8" s="503">
        <v>0.12318978256139332</v>
      </c>
    </row>
    <row r="9" spans="1:15" ht="18">
      <c r="A9" s="386" t="s">
        <v>750</v>
      </c>
      <c r="B9" s="502">
        <v>9356.4628400000001</v>
      </c>
      <c r="C9" s="503">
        <v>5.5112901631351359E-3</v>
      </c>
      <c r="D9" s="502">
        <v>1223.7117000000001</v>
      </c>
      <c r="E9" s="503">
        <v>1.3809279168964033E-3</v>
      </c>
      <c r="F9" s="502">
        <v>0</v>
      </c>
      <c r="G9" s="503">
        <v>0</v>
      </c>
      <c r="H9" s="502">
        <v>0</v>
      </c>
      <c r="I9" s="503">
        <v>0</v>
      </c>
      <c r="J9" s="502">
        <v>123538.94905</v>
      </c>
      <c r="K9" s="503">
        <v>7.4629660237168485E-3</v>
      </c>
      <c r="L9" s="502">
        <v>4822.6637199999996</v>
      </c>
      <c r="M9" s="503">
        <v>5.4940654142088038E-3</v>
      </c>
      <c r="N9" s="502">
        <v>138941.78731000001</v>
      </c>
      <c r="O9" s="503">
        <v>6.9345763786712719E-3</v>
      </c>
    </row>
    <row r="10" spans="1:15" ht="18">
      <c r="A10" s="386" t="s">
        <v>751</v>
      </c>
      <c r="B10" s="502">
        <v>1508747.1888600001</v>
      </c>
      <c r="C10" s="503">
        <v>0.88870587986238481</v>
      </c>
      <c r="D10" s="502">
        <v>794426.23629999999</v>
      </c>
      <c r="E10" s="503">
        <v>0.89649005367980772</v>
      </c>
      <c r="F10" s="502">
        <v>15066.98511</v>
      </c>
      <c r="G10" s="503">
        <v>0.96790957546103362</v>
      </c>
      <c r="H10" s="502">
        <v>4460.9608600000001</v>
      </c>
      <c r="I10" s="503">
        <v>0.84393621007635899</v>
      </c>
      <c r="J10" s="502">
        <v>15282129.51894</v>
      </c>
      <c r="K10" s="503">
        <v>0.92319073658081707</v>
      </c>
      <c r="L10" s="502">
        <v>852077.58605999989</v>
      </c>
      <c r="M10" s="503">
        <v>0.97070214047492642</v>
      </c>
      <c r="N10" s="502">
        <v>18456908.476129998</v>
      </c>
      <c r="O10" s="503">
        <v>0.92118320931270192</v>
      </c>
    </row>
    <row r="11" spans="1:15" ht="21.75" customHeight="1">
      <c r="A11" s="386" t="s">
        <v>752</v>
      </c>
      <c r="B11" s="504">
        <v>559214.93530000001</v>
      </c>
      <c r="C11" s="505">
        <v>0.32939753245438441</v>
      </c>
      <c r="D11" s="504">
        <v>408756.19117000001</v>
      </c>
      <c r="E11" s="505">
        <v>0.46127109481007339</v>
      </c>
      <c r="F11" s="504">
        <v>0</v>
      </c>
      <c r="G11" s="505">
        <v>0</v>
      </c>
      <c r="H11" s="504">
        <v>4460.9608600000001</v>
      </c>
      <c r="I11" s="505">
        <v>0.84393621007635899</v>
      </c>
      <c r="J11" s="504">
        <v>13447234.03748</v>
      </c>
      <c r="K11" s="505">
        <v>0.81234502564907474</v>
      </c>
      <c r="L11" s="504">
        <v>586357.43863999995</v>
      </c>
      <c r="M11" s="505">
        <v>0.66798896025785615</v>
      </c>
      <c r="N11" s="504">
        <v>15006023.563450001</v>
      </c>
      <c r="O11" s="505">
        <v>0.74894974762855504</v>
      </c>
    </row>
    <row r="12" spans="1:15" ht="18" customHeight="1">
      <c r="A12" s="393" t="s">
        <v>753</v>
      </c>
      <c r="B12" s="504">
        <v>482278.21338999999</v>
      </c>
      <c r="C12" s="505">
        <v>0.28407906051713611</v>
      </c>
      <c r="D12" s="504">
        <v>60517.261639999997</v>
      </c>
      <c r="E12" s="505">
        <v>6.8292209719658492E-2</v>
      </c>
      <c r="F12" s="504">
        <v>0</v>
      </c>
      <c r="G12" s="505">
        <v>0</v>
      </c>
      <c r="H12" s="504">
        <v>0</v>
      </c>
      <c r="I12" s="505">
        <v>0</v>
      </c>
      <c r="J12" s="504">
        <v>0</v>
      </c>
      <c r="K12" s="505">
        <v>0</v>
      </c>
      <c r="L12" s="504">
        <v>6202.3289999999997</v>
      </c>
      <c r="M12" s="505">
        <v>7.0658049627487351E-3</v>
      </c>
      <c r="N12" s="504">
        <v>548997.80403</v>
      </c>
      <c r="O12" s="505">
        <v>2.7400447896029283E-2</v>
      </c>
    </row>
    <row r="13" spans="1:15" ht="18" customHeight="1">
      <c r="A13" s="393" t="s">
        <v>754</v>
      </c>
      <c r="B13" s="504">
        <v>19455.00289</v>
      </c>
      <c r="C13" s="505">
        <v>1.1459690257415979E-2</v>
      </c>
      <c r="D13" s="504">
        <v>327816.33854999999</v>
      </c>
      <c r="E13" s="505">
        <v>0.36993250413349615</v>
      </c>
      <c r="F13" s="504">
        <v>0</v>
      </c>
      <c r="G13" s="505">
        <v>0</v>
      </c>
      <c r="H13" s="504">
        <v>0</v>
      </c>
      <c r="I13" s="505">
        <v>0</v>
      </c>
      <c r="J13" s="504">
        <v>9793544.9903100003</v>
      </c>
      <c r="K13" s="505">
        <v>0.59162631766314089</v>
      </c>
      <c r="L13" s="504">
        <v>468968.37274999998</v>
      </c>
      <c r="M13" s="505">
        <v>0.53425722104537643</v>
      </c>
      <c r="N13" s="504">
        <v>10609784.704499999</v>
      </c>
      <c r="O13" s="505">
        <v>0.52953372645522401</v>
      </c>
    </row>
    <row r="14" spans="1:15" ht="18" customHeight="1">
      <c r="A14" s="393" t="s">
        <v>755</v>
      </c>
      <c r="B14" s="504">
        <v>0</v>
      </c>
      <c r="C14" s="505">
        <v>0</v>
      </c>
      <c r="D14" s="504">
        <v>0</v>
      </c>
      <c r="E14" s="505">
        <v>0</v>
      </c>
      <c r="F14" s="504">
        <v>0</v>
      </c>
      <c r="G14" s="505">
        <v>0</v>
      </c>
      <c r="H14" s="504">
        <v>0</v>
      </c>
      <c r="I14" s="505">
        <v>0</v>
      </c>
      <c r="J14" s="504">
        <v>0</v>
      </c>
      <c r="K14" s="505">
        <v>0</v>
      </c>
      <c r="L14" s="504">
        <v>0</v>
      </c>
      <c r="M14" s="505">
        <v>0</v>
      </c>
      <c r="N14" s="504">
        <v>0</v>
      </c>
      <c r="O14" s="505">
        <v>0</v>
      </c>
    </row>
    <row r="15" spans="1:15" ht="19.5">
      <c r="A15" s="393" t="s">
        <v>756</v>
      </c>
      <c r="B15" s="504">
        <v>3258.0628700000002</v>
      </c>
      <c r="C15" s="505">
        <v>1.9191151777509577E-3</v>
      </c>
      <c r="D15" s="504">
        <v>14538.365019999999</v>
      </c>
      <c r="E15" s="505">
        <v>1.6406179757983957E-2</v>
      </c>
      <c r="F15" s="504">
        <v>0</v>
      </c>
      <c r="G15" s="505">
        <v>0</v>
      </c>
      <c r="H15" s="504">
        <v>0</v>
      </c>
      <c r="I15" s="505">
        <v>0</v>
      </c>
      <c r="J15" s="504">
        <v>249308.67747</v>
      </c>
      <c r="K15" s="505">
        <v>1.5060693033930194E-2</v>
      </c>
      <c r="L15" s="504">
        <v>710.98136</v>
      </c>
      <c r="M15" s="505">
        <v>8.0996277719383241E-4</v>
      </c>
      <c r="N15" s="504">
        <v>267816.08671999996</v>
      </c>
      <c r="O15" s="505">
        <v>1.3366685032293532E-2</v>
      </c>
    </row>
    <row r="16" spans="1:15" ht="19.5">
      <c r="A16" s="394" t="s">
        <v>757</v>
      </c>
      <c r="B16" s="504">
        <v>0</v>
      </c>
      <c r="C16" s="505">
        <v>0</v>
      </c>
      <c r="D16" s="504">
        <v>0</v>
      </c>
      <c r="E16" s="505">
        <v>0</v>
      </c>
      <c r="F16" s="504">
        <v>0</v>
      </c>
      <c r="G16" s="505">
        <v>0</v>
      </c>
      <c r="H16" s="504">
        <v>0</v>
      </c>
      <c r="I16" s="505">
        <v>0</v>
      </c>
      <c r="J16" s="504">
        <v>0</v>
      </c>
      <c r="K16" s="505">
        <v>0</v>
      </c>
      <c r="L16" s="504">
        <v>0</v>
      </c>
      <c r="M16" s="505">
        <v>0</v>
      </c>
      <c r="N16" s="504">
        <v>0</v>
      </c>
      <c r="O16" s="505">
        <v>0</v>
      </c>
    </row>
    <row r="17" spans="1:15" ht="18" customHeight="1">
      <c r="A17" s="394" t="s">
        <v>758</v>
      </c>
      <c r="B17" s="504">
        <v>6347.7742600000001</v>
      </c>
      <c r="C17" s="505">
        <v>3.7390653321870532E-3</v>
      </c>
      <c r="D17" s="504">
        <v>884.17880000000002</v>
      </c>
      <c r="E17" s="505">
        <v>9.9777356745707479E-4</v>
      </c>
      <c r="F17" s="504">
        <v>0</v>
      </c>
      <c r="G17" s="505">
        <v>0</v>
      </c>
      <c r="H17" s="504">
        <v>0</v>
      </c>
      <c r="I17" s="505">
        <v>0</v>
      </c>
      <c r="J17" s="504">
        <v>23072.625940000002</v>
      </c>
      <c r="K17" s="505">
        <v>1.3938132450718628E-3</v>
      </c>
      <c r="L17" s="504">
        <v>27868.939890000001</v>
      </c>
      <c r="M17" s="505">
        <v>3.1748798520895655E-2</v>
      </c>
      <c r="N17" s="504">
        <v>58173.518890000007</v>
      </c>
      <c r="O17" s="505">
        <v>2.9034368836692421E-3</v>
      </c>
    </row>
    <row r="18" spans="1:15" ht="18" customHeight="1">
      <c r="A18" s="395" t="s">
        <v>759</v>
      </c>
      <c r="B18" s="504">
        <v>0</v>
      </c>
      <c r="C18" s="505">
        <v>0</v>
      </c>
      <c r="D18" s="504">
        <v>0</v>
      </c>
      <c r="E18" s="505">
        <v>0</v>
      </c>
      <c r="F18" s="504">
        <v>0</v>
      </c>
      <c r="G18" s="505">
        <v>0</v>
      </c>
      <c r="H18" s="504">
        <v>0</v>
      </c>
      <c r="I18" s="505">
        <v>0</v>
      </c>
      <c r="J18" s="504">
        <v>1119915.80104</v>
      </c>
      <c r="K18" s="505">
        <v>6.7653915116296343E-2</v>
      </c>
      <c r="L18" s="504">
        <v>0</v>
      </c>
      <c r="M18" s="505">
        <v>0</v>
      </c>
      <c r="N18" s="504">
        <v>1119915.80104</v>
      </c>
      <c r="O18" s="505">
        <v>5.58949313259176E-2</v>
      </c>
    </row>
    <row r="19" spans="1:15" ht="18" customHeight="1">
      <c r="A19" s="386" t="s">
        <v>760</v>
      </c>
      <c r="B19" s="504">
        <v>47875.881890000004</v>
      </c>
      <c r="C19" s="505">
        <v>2.8200601169894309E-2</v>
      </c>
      <c r="D19" s="504">
        <v>5000.0471600000001</v>
      </c>
      <c r="E19" s="505">
        <v>5.6424276314777227E-3</v>
      </c>
      <c r="F19" s="504">
        <v>0</v>
      </c>
      <c r="G19" s="505">
        <v>0</v>
      </c>
      <c r="H19" s="504">
        <v>4460.9608600000001</v>
      </c>
      <c r="I19" s="505">
        <v>0.84393621007635899</v>
      </c>
      <c r="J19" s="504">
        <v>2261391.9427199997</v>
      </c>
      <c r="K19" s="505">
        <v>0.13661028659063532</v>
      </c>
      <c r="L19" s="504">
        <v>82606.815640000001</v>
      </c>
      <c r="M19" s="505">
        <v>9.4107172951641532E-2</v>
      </c>
      <c r="N19" s="504">
        <v>2401335.6482699998</v>
      </c>
      <c r="O19" s="505">
        <v>0.11985052003542133</v>
      </c>
    </row>
    <row r="20" spans="1:15" ht="18" customHeight="1">
      <c r="A20" s="393" t="s">
        <v>761</v>
      </c>
      <c r="B20" s="504">
        <v>949532.25355999998</v>
      </c>
      <c r="C20" s="505">
        <v>0.55930834740800039</v>
      </c>
      <c r="D20" s="504">
        <v>385670.04513000004</v>
      </c>
      <c r="E20" s="505">
        <v>0.43521895886973444</v>
      </c>
      <c r="F20" s="504">
        <v>15066.98511</v>
      </c>
      <c r="G20" s="505">
        <v>0.96790957546103362</v>
      </c>
      <c r="H20" s="504">
        <v>0</v>
      </c>
      <c r="I20" s="505">
        <v>0</v>
      </c>
      <c r="J20" s="504">
        <v>1834895.4814599999</v>
      </c>
      <c r="K20" s="505">
        <v>0.11084571093174236</v>
      </c>
      <c r="L20" s="504">
        <v>265720.14741999999</v>
      </c>
      <c r="M20" s="505">
        <v>0.30271318021707033</v>
      </c>
      <c r="N20" s="504">
        <v>3450884.9126799996</v>
      </c>
      <c r="O20" s="505">
        <v>0.17223346168414708</v>
      </c>
    </row>
    <row r="21" spans="1:15" ht="18" customHeight="1">
      <c r="A21" s="393" t="s">
        <v>762</v>
      </c>
      <c r="B21" s="504">
        <v>887156.63069000002</v>
      </c>
      <c r="C21" s="505">
        <v>0.5225668818967818</v>
      </c>
      <c r="D21" s="504">
        <v>178580.56996000002</v>
      </c>
      <c r="E21" s="505">
        <v>0.20152368770604648</v>
      </c>
      <c r="F21" s="504">
        <v>0</v>
      </c>
      <c r="G21" s="505">
        <v>0</v>
      </c>
      <c r="H21" s="504">
        <v>0</v>
      </c>
      <c r="I21" s="505">
        <v>0</v>
      </c>
      <c r="J21" s="504">
        <v>0</v>
      </c>
      <c r="K21" s="505">
        <v>0</v>
      </c>
      <c r="L21" s="504">
        <v>28204.90955</v>
      </c>
      <c r="M21" s="505">
        <v>3.2131541211739847E-2</v>
      </c>
      <c r="N21" s="504">
        <v>1093942.1102</v>
      </c>
      <c r="O21" s="505">
        <v>5.4598585953851038E-2</v>
      </c>
    </row>
    <row r="22" spans="1:15" ht="18" customHeight="1">
      <c r="A22" s="393" t="s">
        <v>763</v>
      </c>
      <c r="B22" s="504">
        <v>0</v>
      </c>
      <c r="C22" s="505">
        <v>0</v>
      </c>
      <c r="D22" s="504">
        <v>76638.441800000001</v>
      </c>
      <c r="E22" s="505">
        <v>8.648455660680554E-2</v>
      </c>
      <c r="F22" s="504">
        <v>0</v>
      </c>
      <c r="G22" s="505">
        <v>0</v>
      </c>
      <c r="H22" s="504">
        <v>0</v>
      </c>
      <c r="I22" s="505">
        <v>0</v>
      </c>
      <c r="J22" s="504">
        <v>1703839.0381099998</v>
      </c>
      <c r="K22" s="505">
        <v>0.10292861440929771</v>
      </c>
      <c r="L22" s="504">
        <v>87089.155270000003</v>
      </c>
      <c r="M22" s="505">
        <v>9.9213535029883324E-2</v>
      </c>
      <c r="N22" s="504">
        <v>1867566.6351799998</v>
      </c>
      <c r="O22" s="505">
        <v>9.32101401935954E-2</v>
      </c>
    </row>
    <row r="23" spans="1:15" ht="18" customHeight="1">
      <c r="A23" s="393" t="s">
        <v>755</v>
      </c>
      <c r="B23" s="504">
        <v>0</v>
      </c>
      <c r="C23" s="505">
        <v>0</v>
      </c>
      <c r="D23" s="504">
        <v>0</v>
      </c>
      <c r="E23" s="505">
        <v>0</v>
      </c>
      <c r="F23" s="504">
        <v>0</v>
      </c>
      <c r="G23" s="505">
        <v>0</v>
      </c>
      <c r="H23" s="504">
        <v>0</v>
      </c>
      <c r="I23" s="505">
        <v>0</v>
      </c>
      <c r="J23" s="504">
        <v>0</v>
      </c>
      <c r="K23" s="505">
        <v>0</v>
      </c>
      <c r="L23" s="504">
        <v>0</v>
      </c>
      <c r="M23" s="505">
        <v>0</v>
      </c>
      <c r="N23" s="504">
        <v>0</v>
      </c>
      <c r="O23" s="505">
        <v>0</v>
      </c>
    </row>
    <row r="24" spans="1:15" ht="19.5">
      <c r="A24" s="393" t="s">
        <v>764</v>
      </c>
      <c r="B24" s="504">
        <v>294.88766999999996</v>
      </c>
      <c r="C24" s="505">
        <v>1.7369935013826656E-4</v>
      </c>
      <c r="D24" s="504">
        <v>3214.9138800000001</v>
      </c>
      <c r="E24" s="505">
        <v>3.6279495630463722E-3</v>
      </c>
      <c r="F24" s="504">
        <v>0</v>
      </c>
      <c r="G24" s="505">
        <v>0</v>
      </c>
      <c r="H24" s="504">
        <v>0</v>
      </c>
      <c r="I24" s="505">
        <v>0</v>
      </c>
      <c r="J24" s="504">
        <v>72678.225269999995</v>
      </c>
      <c r="K24" s="505">
        <v>4.3904787115723745E-3</v>
      </c>
      <c r="L24" s="504">
        <v>3151.6461600000002</v>
      </c>
      <c r="M24" s="505">
        <v>3.5904120981257196E-3</v>
      </c>
      <c r="N24" s="504">
        <v>79339.672980000003</v>
      </c>
      <c r="O24" s="505">
        <v>3.9598383811708243E-3</v>
      </c>
    </row>
    <row r="25" spans="1:15" ht="19.5">
      <c r="A25" s="394" t="s">
        <v>757</v>
      </c>
      <c r="B25" s="504">
        <v>0</v>
      </c>
      <c r="C25" s="505">
        <v>0</v>
      </c>
      <c r="D25" s="504">
        <v>0</v>
      </c>
      <c r="E25" s="505">
        <v>0</v>
      </c>
      <c r="F25" s="504">
        <v>0</v>
      </c>
      <c r="G25" s="505">
        <v>0</v>
      </c>
      <c r="H25" s="504">
        <v>0</v>
      </c>
      <c r="I25" s="505">
        <v>0</v>
      </c>
      <c r="J25" s="504">
        <v>0</v>
      </c>
      <c r="K25" s="505">
        <v>0</v>
      </c>
      <c r="L25" s="504">
        <v>0</v>
      </c>
      <c r="M25" s="505">
        <v>0</v>
      </c>
      <c r="N25" s="504">
        <v>0</v>
      </c>
      <c r="O25" s="505">
        <v>0</v>
      </c>
    </row>
    <row r="26" spans="1:15" ht="19.5">
      <c r="A26" s="394" t="s">
        <v>765</v>
      </c>
      <c r="B26" s="504">
        <v>62080.735200000003</v>
      </c>
      <c r="C26" s="505">
        <v>3.656776616108029E-2</v>
      </c>
      <c r="D26" s="504">
        <v>127236.11949</v>
      </c>
      <c r="E26" s="505">
        <v>0.14358276499383602</v>
      </c>
      <c r="F26" s="504">
        <v>15066.98511</v>
      </c>
      <c r="G26" s="505">
        <v>0.96790957546103362</v>
      </c>
      <c r="H26" s="504">
        <v>0</v>
      </c>
      <c r="I26" s="505">
        <v>0</v>
      </c>
      <c r="J26" s="504">
        <v>29837.592430000001</v>
      </c>
      <c r="K26" s="505">
        <v>1.8024836721289969E-3</v>
      </c>
      <c r="L26" s="504">
        <v>147274.43643999999</v>
      </c>
      <c r="M26" s="505">
        <v>0.16777769187732144</v>
      </c>
      <c r="N26" s="504">
        <v>381495.86867</v>
      </c>
      <c r="O26" s="505">
        <v>1.9040436219070107E-2</v>
      </c>
    </row>
    <row r="27" spans="1:15" ht="18" customHeight="1">
      <c r="A27" s="395" t="s">
        <v>759</v>
      </c>
      <c r="B27" s="504">
        <v>0</v>
      </c>
      <c r="C27" s="505">
        <v>0</v>
      </c>
      <c r="D27" s="504">
        <v>0</v>
      </c>
      <c r="E27" s="505">
        <v>0</v>
      </c>
      <c r="F27" s="504">
        <v>0</v>
      </c>
      <c r="G27" s="505">
        <v>0</v>
      </c>
      <c r="H27" s="504">
        <v>0</v>
      </c>
      <c r="I27" s="505">
        <v>0</v>
      </c>
      <c r="J27" s="504">
        <v>28540.625649999998</v>
      </c>
      <c r="K27" s="505">
        <v>1.724134138743279E-3</v>
      </c>
      <c r="L27" s="504">
        <v>0</v>
      </c>
      <c r="M27" s="505">
        <v>0</v>
      </c>
      <c r="N27" s="504">
        <v>28540.625649999998</v>
      </c>
      <c r="O27" s="505">
        <v>1.4244609364597166E-3</v>
      </c>
    </row>
    <row r="28" spans="1:15" ht="18" customHeight="1">
      <c r="A28" s="393" t="s">
        <v>760</v>
      </c>
      <c r="B28" s="504">
        <v>0</v>
      </c>
      <c r="C28" s="505">
        <v>0</v>
      </c>
      <c r="D28" s="504">
        <v>0</v>
      </c>
      <c r="E28" s="505">
        <v>0</v>
      </c>
      <c r="F28" s="504">
        <v>0</v>
      </c>
      <c r="G28" s="505">
        <v>0</v>
      </c>
      <c r="H28" s="504">
        <v>0</v>
      </c>
      <c r="I28" s="505">
        <v>0</v>
      </c>
      <c r="J28" s="504">
        <v>0</v>
      </c>
      <c r="K28" s="505">
        <v>0</v>
      </c>
      <c r="L28" s="504">
        <v>0</v>
      </c>
      <c r="M28" s="505">
        <v>0</v>
      </c>
      <c r="N28" s="504">
        <v>0</v>
      </c>
      <c r="O28" s="505">
        <v>0</v>
      </c>
    </row>
    <row r="29" spans="1:15" ht="18" customHeight="1">
      <c r="A29" s="393" t="s">
        <v>766</v>
      </c>
      <c r="B29" s="506">
        <v>3220.6787799999997</v>
      </c>
      <c r="C29" s="507">
        <v>1.8970946160282158E-3</v>
      </c>
      <c r="D29" s="506">
        <v>1626.59926</v>
      </c>
      <c r="E29" s="507">
        <v>1.835576408836355E-3</v>
      </c>
      <c r="F29" s="506">
        <v>0</v>
      </c>
      <c r="G29" s="507">
        <v>0</v>
      </c>
      <c r="H29" s="506">
        <v>0</v>
      </c>
      <c r="I29" s="507">
        <v>0</v>
      </c>
      <c r="J29" s="506">
        <v>3402.0730899999999</v>
      </c>
      <c r="K29" s="507">
        <v>2.0551863259412592E-4</v>
      </c>
      <c r="L29" s="506">
        <v>9745.1741500000007</v>
      </c>
      <c r="M29" s="507">
        <v>1.1101877999687005E-2</v>
      </c>
      <c r="N29" s="506">
        <v>17994.525280000002</v>
      </c>
      <c r="O29" s="507">
        <v>8.981056913689925E-4</v>
      </c>
    </row>
    <row r="30" spans="1:15" ht="18" customHeight="1">
      <c r="A30" s="386" t="s">
        <v>767</v>
      </c>
      <c r="B30" s="502">
        <v>1706402.8605500001</v>
      </c>
      <c r="C30" s="503">
        <v>1.0051321167535223</v>
      </c>
      <c r="D30" s="502">
        <v>917397.17950000009</v>
      </c>
      <c r="E30" s="503">
        <v>1.0352596743608571</v>
      </c>
      <c r="F30" s="502">
        <v>15597.16294</v>
      </c>
      <c r="G30" s="503">
        <v>1.0019684262933455</v>
      </c>
      <c r="H30" s="502">
        <v>6601.1301700000004</v>
      </c>
      <c r="I30" s="503">
        <v>1.248819021893528</v>
      </c>
      <c r="J30" s="502">
        <v>17512450.888599999</v>
      </c>
      <c r="K30" s="503">
        <v>1.0579240553579221</v>
      </c>
      <c r="L30" s="502">
        <v>923636.97533999989</v>
      </c>
      <c r="M30" s="503">
        <v>1.0522238862426683</v>
      </c>
      <c r="N30" s="502">
        <v>21082086.197099999</v>
      </c>
      <c r="O30" s="503">
        <v>1.0522056739441357</v>
      </c>
    </row>
    <row r="31" spans="1:15" ht="18" customHeight="1">
      <c r="A31" s="393" t="s">
        <v>768</v>
      </c>
      <c r="B31" s="506">
        <v>8712.7438899999997</v>
      </c>
      <c r="C31" s="507">
        <v>5.1321167535222914E-3</v>
      </c>
      <c r="D31" s="506">
        <v>31245.42239</v>
      </c>
      <c r="E31" s="507">
        <v>3.5259674360857168E-2</v>
      </c>
      <c r="F31" s="506">
        <v>30.641549999999999</v>
      </c>
      <c r="G31" s="507">
        <v>1.9684262933454266E-3</v>
      </c>
      <c r="H31" s="506">
        <v>1315.2320099999999</v>
      </c>
      <c r="I31" s="507">
        <v>0.24881902189352809</v>
      </c>
      <c r="J31" s="506">
        <v>958851.60148000007</v>
      </c>
      <c r="K31" s="507">
        <v>5.7924055357922187E-2</v>
      </c>
      <c r="L31" s="506">
        <v>45841.871639999998</v>
      </c>
      <c r="M31" s="507">
        <v>5.2223886242668278E-2</v>
      </c>
      <c r="N31" s="506">
        <v>1045997.5129600001</v>
      </c>
      <c r="O31" s="507">
        <v>5.2205673944135715E-2</v>
      </c>
    </row>
    <row r="32" spans="1:15" ht="26.25" customHeight="1">
      <c r="A32" s="651" t="s">
        <v>769</v>
      </c>
      <c r="B32" s="652">
        <v>1697690.1166600001</v>
      </c>
      <c r="C32" s="653">
        <v>1</v>
      </c>
      <c r="D32" s="652">
        <v>886151.75711000012</v>
      </c>
      <c r="E32" s="653">
        <v>1</v>
      </c>
      <c r="F32" s="652">
        <v>15566.52139</v>
      </c>
      <c r="G32" s="653">
        <v>1</v>
      </c>
      <c r="H32" s="652">
        <v>5285.8981600000006</v>
      </c>
      <c r="I32" s="653">
        <v>1</v>
      </c>
      <c r="J32" s="652">
        <v>16553599.28712</v>
      </c>
      <c r="K32" s="653">
        <v>1</v>
      </c>
      <c r="L32" s="652">
        <v>877795.10369999986</v>
      </c>
      <c r="M32" s="653">
        <v>1</v>
      </c>
      <c r="N32" s="652">
        <v>20036088.68414</v>
      </c>
      <c r="O32" s="653">
        <v>1</v>
      </c>
    </row>
    <row r="33" spans="1:15" ht="19.5">
      <c r="A33" s="395" t="s">
        <v>770</v>
      </c>
      <c r="B33" s="504">
        <v>633.92962</v>
      </c>
      <c r="C33" s="505">
        <v>3.7340714526110325E-4</v>
      </c>
      <c r="D33" s="504">
        <v>701.99567000000002</v>
      </c>
      <c r="E33" s="505">
        <v>7.9218448123311643E-4</v>
      </c>
      <c r="F33" s="504">
        <v>0</v>
      </c>
      <c r="G33" s="505">
        <v>0</v>
      </c>
      <c r="H33" s="504">
        <v>0</v>
      </c>
      <c r="I33" s="505">
        <v>0</v>
      </c>
      <c r="J33" s="504">
        <v>1770.34276</v>
      </c>
      <c r="K33" s="505">
        <v>1.0694609246567093E-4</v>
      </c>
      <c r="L33" s="504">
        <v>972.44512999999995</v>
      </c>
      <c r="M33" s="505">
        <v>1.1078270155541311E-3</v>
      </c>
      <c r="N33" s="504">
        <v>4078.7131800000002</v>
      </c>
      <c r="O33" s="505">
        <v>2.0356833333586678E-4</v>
      </c>
    </row>
    <row r="34" spans="1:15" ht="19.5">
      <c r="A34" s="395" t="s">
        <v>771</v>
      </c>
      <c r="B34" s="504">
        <v>369.68838</v>
      </c>
      <c r="C34" s="505">
        <v>2.1775963491341821E-4</v>
      </c>
      <c r="D34" s="504">
        <v>24306.70565</v>
      </c>
      <c r="E34" s="505">
        <v>2.7429506802842972E-2</v>
      </c>
      <c r="F34" s="504">
        <v>0</v>
      </c>
      <c r="G34" s="505">
        <v>0</v>
      </c>
      <c r="H34" s="504">
        <v>0</v>
      </c>
      <c r="I34" s="505">
        <v>0</v>
      </c>
      <c r="J34" s="504">
        <v>878796.17726999999</v>
      </c>
      <c r="K34" s="505">
        <v>5.3087921365462337E-2</v>
      </c>
      <c r="L34" s="504">
        <v>41488.132090000006</v>
      </c>
      <c r="M34" s="505">
        <v>4.7264027692935529E-2</v>
      </c>
      <c r="N34" s="504">
        <v>944960.70338999992</v>
      </c>
      <c r="O34" s="505">
        <v>4.7162932760324822E-2</v>
      </c>
    </row>
    <row r="35" spans="1:15" ht="12.75" customHeight="1">
      <c r="A35" s="22" t="s">
        <v>717</v>
      </c>
    </row>
    <row r="36" spans="1:15" ht="12.75" customHeight="1">
      <c r="A36" s="41" t="s">
        <v>772</v>
      </c>
    </row>
    <row r="37" spans="1:15" ht="12.75" customHeight="1"/>
    <row r="38" spans="1:15" ht="12.75" customHeight="1"/>
    <row r="39" spans="1:15" ht="12.75" customHeight="1"/>
    <row r="40" spans="1:15" ht="12.75" customHeight="1"/>
    <row r="41" spans="1:15" ht="12.75" customHeight="1">
      <c r="A41" s="146" t="s">
        <v>1148</v>
      </c>
      <c r="H41" s="142" t="str">
        <f>Naslovnica!A20</f>
        <v>Lipanj 2019.</v>
      </c>
    </row>
    <row r="42" spans="1:15">
      <c r="A42" s="606" t="s">
        <v>1149</v>
      </c>
      <c r="H42" s="600" t="str">
        <f>Naslovnica!A24</f>
        <v>June 2019</v>
      </c>
    </row>
    <row r="43" spans="1:15" ht="12.75" customHeight="1"/>
    <row r="44" spans="1:15">
      <c r="H44" s="14" t="s">
        <v>773</v>
      </c>
    </row>
    <row r="45" spans="1:15" ht="22.5">
      <c r="A45" s="1098" t="s">
        <v>774</v>
      </c>
      <c r="B45" s="654" t="s">
        <v>741</v>
      </c>
      <c r="C45" s="654" t="s">
        <v>742</v>
      </c>
      <c r="D45" s="654" t="s">
        <v>743</v>
      </c>
      <c r="E45" s="654" t="s">
        <v>744</v>
      </c>
      <c r="F45" s="654" t="s">
        <v>745</v>
      </c>
      <c r="G45" s="654" t="s">
        <v>776</v>
      </c>
      <c r="H45" s="654" t="s">
        <v>747</v>
      </c>
    </row>
    <row r="46" spans="1:15" ht="22.5">
      <c r="A46" s="1098"/>
      <c r="B46" s="655" t="s">
        <v>775</v>
      </c>
      <c r="C46" s="655" t="s">
        <v>775</v>
      </c>
      <c r="D46" s="655" t="s">
        <v>775</v>
      </c>
      <c r="E46" s="655" t="s">
        <v>775</v>
      </c>
      <c r="F46" s="655" t="s">
        <v>775</v>
      </c>
      <c r="G46" s="655" t="s">
        <v>775</v>
      </c>
      <c r="H46" s="655" t="s">
        <v>775</v>
      </c>
    </row>
    <row r="47" spans="1:15" ht="22.5">
      <c r="A47" s="81" t="s">
        <v>777</v>
      </c>
      <c r="B47" s="508">
        <v>33319.212260000022</v>
      </c>
      <c r="C47" s="508">
        <v>8199.3693099999982</v>
      </c>
      <c r="D47" s="508">
        <v>375.81184999999999</v>
      </c>
      <c r="E47" s="508">
        <v>2599.9933099999998</v>
      </c>
      <c r="F47" s="508">
        <v>966456.75612999988</v>
      </c>
      <c r="G47" s="508">
        <v>8776.3439899999903</v>
      </c>
      <c r="H47" s="508">
        <v>1019727.4868499999</v>
      </c>
    </row>
    <row r="48" spans="1:15" ht="22.5">
      <c r="A48" s="509" t="s">
        <v>778</v>
      </c>
      <c r="B48" s="508">
        <v>31084.208319999994</v>
      </c>
      <c r="C48" s="508">
        <v>3578.0413100000005</v>
      </c>
      <c r="D48" s="508">
        <v>3.1833499999999999</v>
      </c>
      <c r="E48" s="508">
        <v>2599.6228500000002</v>
      </c>
      <c r="F48" s="508">
        <v>522852.58269999997</v>
      </c>
      <c r="G48" s="508">
        <v>4840.9617799999996</v>
      </c>
      <c r="H48" s="508">
        <v>564958.60031000001</v>
      </c>
    </row>
    <row r="49" spans="1:15" ht="33">
      <c r="A49" s="651" t="s">
        <v>779</v>
      </c>
      <c r="B49" s="656">
        <v>2235.0039400000278</v>
      </c>
      <c r="C49" s="656">
        <v>4621.3279999999977</v>
      </c>
      <c r="D49" s="656">
        <v>372.62849999999997</v>
      </c>
      <c r="E49" s="656">
        <v>0.37045999999963897</v>
      </c>
      <c r="F49" s="656">
        <v>443604.17342999991</v>
      </c>
      <c r="G49" s="656">
        <v>3935.3822099999907</v>
      </c>
      <c r="H49" s="656">
        <v>454768.88653999986</v>
      </c>
    </row>
    <row r="50" spans="1:15" ht="12.75" customHeight="1">
      <c r="A50" s="22" t="s">
        <v>717</v>
      </c>
    </row>
    <row r="51" spans="1:15" ht="12.75" customHeight="1">
      <c r="A51" s="41" t="s">
        <v>772</v>
      </c>
    </row>
    <row r="52" spans="1:15" ht="12.75" customHeight="1"/>
    <row r="53" spans="1:15" ht="12.75" customHeight="1">
      <c r="A53" s="688" t="s">
        <v>125</v>
      </c>
    </row>
    <row r="54" spans="1:15" ht="12.75" customHeight="1"/>
    <row r="55" spans="1:15" ht="12.75" customHeight="1"/>
    <row r="56" spans="1:15" ht="12.75" customHeight="1">
      <c r="O56" s="36" t="s">
        <v>1282</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3" location="'2 Sadržaj'!A1" display="Sadržaj / Contents"/>
  </hyperlinks>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P96"/>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5" bestFit="1" customWidth="1"/>
    <col min="8" max="8" width="13.140625" bestFit="1" customWidth="1"/>
    <col min="9" max="9" width="8.7109375" customWidth="1"/>
    <col min="10" max="10" width="10.140625" customWidth="1"/>
    <col min="11" max="12" width="12.42578125" bestFit="1" customWidth="1"/>
    <col min="13" max="13" width="9.28515625" bestFit="1" customWidth="1"/>
  </cols>
  <sheetData>
    <row r="1" spans="1:16" ht="12.75" customHeight="1">
      <c r="A1" s="144" t="s">
        <v>1150</v>
      </c>
      <c r="F1" s="286" t="s">
        <v>494</v>
      </c>
      <c r="G1" s="163" t="s">
        <v>1030</v>
      </c>
    </row>
    <row r="2" spans="1:16">
      <c r="A2" s="602" t="s">
        <v>1151</v>
      </c>
      <c r="F2" s="603" t="s">
        <v>495</v>
      </c>
      <c r="G2" s="604" t="s">
        <v>1031</v>
      </c>
    </row>
    <row r="3" spans="1:16" ht="12.75" customHeight="1"/>
    <row r="4" spans="1:16" ht="12.75" customHeight="1">
      <c r="C4" s="193"/>
      <c r="G4" s="162" t="s">
        <v>710</v>
      </c>
    </row>
    <row r="5" spans="1:16" ht="22.5" customHeight="1">
      <c r="A5" s="638" t="s">
        <v>723</v>
      </c>
      <c r="B5" s="638" t="s">
        <v>724</v>
      </c>
      <c r="C5" s="638" t="s">
        <v>713</v>
      </c>
      <c r="D5" s="638" t="s">
        <v>725</v>
      </c>
      <c r="E5" s="638"/>
      <c r="F5" s="638" t="s">
        <v>726</v>
      </c>
      <c r="G5" s="638" t="s">
        <v>727</v>
      </c>
      <c r="J5" s="274"/>
      <c r="K5" s="274"/>
      <c r="L5" s="274"/>
      <c r="M5" s="274"/>
      <c r="N5" s="274"/>
      <c r="O5" s="274"/>
      <c r="P5" s="274"/>
    </row>
    <row r="6" spans="1:16" ht="12.75" customHeight="1">
      <c r="A6" s="115" t="s">
        <v>97</v>
      </c>
      <c r="B6" s="196">
        <v>47572962490</v>
      </c>
      <c r="C6" s="292" t="s">
        <v>306</v>
      </c>
      <c r="D6" s="115" t="s">
        <v>96</v>
      </c>
      <c r="E6" s="115"/>
      <c r="F6" s="117">
        <v>8344178.9000000004</v>
      </c>
      <c r="G6" s="118">
        <v>107.20699366222905</v>
      </c>
      <c r="H6" s="305"/>
      <c r="I6" s="306"/>
      <c r="J6" s="274"/>
      <c r="K6" s="274"/>
      <c r="L6" s="274"/>
      <c r="M6" s="274"/>
      <c r="N6" s="274"/>
      <c r="O6" s="274"/>
      <c r="P6" s="274"/>
    </row>
    <row r="7" spans="1:16" ht="12.75" customHeight="1">
      <c r="A7" s="115" t="s">
        <v>169</v>
      </c>
      <c r="B7" s="196">
        <v>97433886648</v>
      </c>
      <c r="C7" s="292" t="s">
        <v>309</v>
      </c>
      <c r="D7" s="115" t="s">
        <v>153</v>
      </c>
      <c r="E7" s="115"/>
      <c r="F7" s="117">
        <v>6969169.8799999999</v>
      </c>
      <c r="G7" s="118">
        <v>1186.966569762664</v>
      </c>
      <c r="H7" s="305"/>
      <c r="I7" s="306"/>
      <c r="J7" s="274"/>
      <c r="K7" s="274"/>
      <c r="L7" s="274"/>
      <c r="M7" s="274"/>
      <c r="N7" s="274"/>
      <c r="O7" s="274"/>
      <c r="P7" s="274"/>
    </row>
    <row r="8" spans="1:16" ht="12.75" customHeight="1">
      <c r="A8" s="115" t="s">
        <v>353</v>
      </c>
      <c r="B8" s="196">
        <v>93273216321</v>
      </c>
      <c r="C8" s="292" t="s">
        <v>308</v>
      </c>
      <c r="D8" s="115" t="s">
        <v>153</v>
      </c>
      <c r="E8" s="115"/>
      <c r="F8" s="117">
        <v>540152072.13</v>
      </c>
      <c r="G8" s="118">
        <v>826.74210021830675</v>
      </c>
      <c r="H8" s="305"/>
      <c r="I8" s="306"/>
      <c r="J8" s="274"/>
      <c r="K8" s="274"/>
      <c r="L8" s="274"/>
      <c r="M8" s="274"/>
      <c r="N8" s="274"/>
      <c r="O8" s="274"/>
      <c r="P8" s="274"/>
    </row>
    <row r="9" spans="1:16" ht="12.75" customHeight="1">
      <c r="A9" s="115" t="s">
        <v>1324</v>
      </c>
      <c r="B9" s="196" t="s">
        <v>1335</v>
      </c>
      <c r="C9" s="292" t="s">
        <v>1336</v>
      </c>
      <c r="D9" s="115" t="s">
        <v>1325</v>
      </c>
      <c r="E9" s="115"/>
      <c r="F9" s="117">
        <v>30106392.129999999</v>
      </c>
      <c r="G9" s="118">
        <v>100.35464043333332</v>
      </c>
      <c r="H9" s="298"/>
      <c r="I9" s="299"/>
      <c r="J9" s="274"/>
      <c r="K9" s="274"/>
      <c r="L9" s="274"/>
      <c r="M9" s="274"/>
      <c r="N9" s="274"/>
      <c r="O9" s="274"/>
      <c r="P9" s="274"/>
    </row>
    <row r="10" spans="1:16" ht="12.75" customHeight="1">
      <c r="A10" s="115" t="s">
        <v>199</v>
      </c>
      <c r="B10" s="196">
        <v>57255663752</v>
      </c>
      <c r="C10" s="292" t="s">
        <v>307</v>
      </c>
      <c r="D10" s="115" t="s">
        <v>388</v>
      </c>
      <c r="E10" s="115"/>
      <c r="F10" s="117">
        <v>12572380.470000001</v>
      </c>
      <c r="G10" s="118">
        <v>112.38573547155426</v>
      </c>
      <c r="H10" s="305"/>
      <c r="I10" s="306"/>
      <c r="J10" s="274"/>
      <c r="K10" s="274"/>
      <c r="L10" s="274"/>
      <c r="M10" s="274"/>
      <c r="N10" s="274"/>
      <c r="O10" s="274"/>
      <c r="P10" s="274"/>
    </row>
    <row r="11" spans="1:16" ht="12.75" customHeight="1">
      <c r="A11" s="115" t="s">
        <v>389</v>
      </c>
      <c r="B11" s="196">
        <v>13264226136</v>
      </c>
      <c r="C11" s="292" t="s">
        <v>310</v>
      </c>
      <c r="D11" s="138" t="s">
        <v>170</v>
      </c>
      <c r="E11" s="138"/>
      <c r="F11" s="119">
        <v>22410885.93</v>
      </c>
      <c r="G11" s="118">
        <v>0.99888088134298769</v>
      </c>
      <c r="H11" s="305"/>
      <c r="I11" s="306"/>
      <c r="J11" s="274"/>
      <c r="K11" s="274"/>
      <c r="L11" s="274"/>
      <c r="M11" s="274"/>
      <c r="N11" s="274"/>
      <c r="O11" s="274"/>
      <c r="P11" s="274"/>
    </row>
    <row r="12" spans="1:16" ht="12.75" customHeight="1">
      <c r="A12" s="115" t="s">
        <v>437</v>
      </c>
      <c r="B12" s="196" t="s">
        <v>442</v>
      </c>
      <c r="C12" s="292" t="s">
        <v>443</v>
      </c>
      <c r="D12" s="138" t="s">
        <v>170</v>
      </c>
      <c r="E12" s="138"/>
      <c r="F12" s="119">
        <v>49901.89</v>
      </c>
      <c r="G12" s="118">
        <v>5.9209149728656172</v>
      </c>
      <c r="H12" s="305"/>
      <c r="I12" s="306"/>
      <c r="J12" s="274"/>
      <c r="K12" s="274"/>
      <c r="L12" s="274"/>
      <c r="M12" s="274"/>
      <c r="N12" s="274"/>
      <c r="O12" s="274"/>
      <c r="P12" s="274"/>
    </row>
    <row r="13" spans="1:16" s="274" customFormat="1" ht="12.75" customHeight="1">
      <c r="A13" s="115" t="s">
        <v>1419</v>
      </c>
      <c r="B13" s="196">
        <v>75398635234</v>
      </c>
      <c r="C13" s="292" t="s">
        <v>1338</v>
      </c>
      <c r="D13" s="138" t="s">
        <v>224</v>
      </c>
      <c r="E13" s="138"/>
      <c r="F13" s="119">
        <v>44582913.630000003</v>
      </c>
      <c r="G13" s="118">
        <v>5764.5348431721004</v>
      </c>
      <c r="H13" s="305"/>
      <c r="I13" s="306"/>
    </row>
    <row r="14" spans="1:16" ht="12.75" customHeight="1">
      <c r="A14" s="115" t="s">
        <v>225</v>
      </c>
      <c r="B14" s="196">
        <v>45897406091</v>
      </c>
      <c r="C14" s="293" t="s">
        <v>311</v>
      </c>
      <c r="D14" s="115" t="s">
        <v>224</v>
      </c>
      <c r="E14" s="115"/>
      <c r="F14" s="117">
        <v>2778904.47</v>
      </c>
      <c r="G14" s="118">
        <v>31.197611814027223</v>
      </c>
      <c r="H14" s="305"/>
      <c r="J14" s="274"/>
      <c r="K14" s="274"/>
      <c r="L14" s="274"/>
      <c r="M14" s="274"/>
      <c r="N14" s="274"/>
      <c r="O14" s="274"/>
      <c r="P14" s="274"/>
    </row>
    <row r="15" spans="1:16" ht="12.75" customHeight="1">
      <c r="A15" s="115" t="s">
        <v>172</v>
      </c>
      <c r="B15" s="196">
        <v>48815690681</v>
      </c>
      <c r="C15" s="292" t="s">
        <v>312</v>
      </c>
      <c r="D15" s="115" t="s">
        <v>224</v>
      </c>
      <c r="E15" s="115"/>
      <c r="F15" s="120">
        <v>6816094.0300000003</v>
      </c>
      <c r="G15" s="121">
        <v>832.91437031314172</v>
      </c>
      <c r="H15" s="305"/>
      <c r="I15" s="306"/>
      <c r="J15" s="274"/>
      <c r="K15" s="274"/>
      <c r="L15" s="274"/>
      <c r="M15" s="274"/>
      <c r="N15" s="274"/>
      <c r="O15" s="274"/>
      <c r="P15" s="274"/>
    </row>
    <row r="16" spans="1:16" ht="12.75" customHeight="1">
      <c r="A16" s="115" t="s">
        <v>217</v>
      </c>
      <c r="B16" s="196">
        <v>81393286204</v>
      </c>
      <c r="C16" s="292" t="s">
        <v>313</v>
      </c>
      <c r="D16" s="115" t="s">
        <v>118</v>
      </c>
      <c r="E16" s="115"/>
      <c r="F16" s="119">
        <v>7779840.1919999998</v>
      </c>
      <c r="G16" s="122">
        <v>59.795954426983741</v>
      </c>
      <c r="H16" s="305"/>
      <c r="I16" s="306"/>
      <c r="J16" s="274"/>
      <c r="K16" s="274"/>
      <c r="L16" s="274"/>
      <c r="M16" s="274"/>
      <c r="N16" s="274"/>
      <c r="O16" s="274"/>
      <c r="P16" s="274"/>
    </row>
    <row r="17" spans="1:16" ht="18.75" customHeight="1">
      <c r="A17" s="644" t="s">
        <v>728</v>
      </c>
      <c r="B17" s="658"/>
      <c r="C17" s="659"/>
      <c r="D17" s="645"/>
      <c r="E17" s="645"/>
      <c r="F17" s="647">
        <f>SUM(F6:F16)</f>
        <v>682562733.65199995</v>
      </c>
      <c r="G17" s="660"/>
      <c r="J17" s="274"/>
      <c r="K17" s="274"/>
      <c r="L17" s="274"/>
      <c r="M17" s="274"/>
      <c r="N17" s="274"/>
      <c r="O17" s="274"/>
      <c r="P17" s="274"/>
    </row>
    <row r="18" spans="1:16" ht="12.75" customHeight="1">
      <c r="A18" s="22" t="s">
        <v>708</v>
      </c>
      <c r="J18" s="274"/>
      <c r="K18" s="274"/>
      <c r="L18" s="274"/>
      <c r="M18" s="274"/>
      <c r="N18" s="274"/>
      <c r="O18" s="274"/>
      <c r="P18" s="274"/>
    </row>
    <row r="19" spans="1:16" ht="12.75" customHeight="1">
      <c r="A19" s="47" t="s">
        <v>729</v>
      </c>
      <c r="J19" s="274"/>
      <c r="K19" s="274"/>
      <c r="L19" s="274"/>
      <c r="M19" s="274"/>
      <c r="N19" s="274"/>
      <c r="O19" s="274"/>
      <c r="P19" s="274"/>
    </row>
    <row r="20" spans="1:16" ht="12.75" customHeight="1">
      <c r="A20" s="115"/>
    </row>
    <row r="21" spans="1:16" ht="12.75" customHeight="1">
      <c r="A21" s="144" t="s">
        <v>1152</v>
      </c>
      <c r="G21" s="163" t="s">
        <v>1030</v>
      </c>
    </row>
    <row r="22" spans="1:16" ht="12.75" customHeight="1">
      <c r="A22" s="602" t="s">
        <v>1153</v>
      </c>
      <c r="G22" s="604" t="s">
        <v>1031</v>
      </c>
    </row>
    <row r="23" spans="1:16" ht="12.75" customHeight="1">
      <c r="A23" s="55"/>
    </row>
    <row r="24" spans="1:16" ht="12.75" customHeight="1">
      <c r="A24" s="55"/>
      <c r="G24" s="187" t="s">
        <v>710</v>
      </c>
    </row>
    <row r="25" spans="1:16" ht="21.75">
      <c r="A25" s="638" t="s">
        <v>730</v>
      </c>
      <c r="B25" s="638" t="s">
        <v>724</v>
      </c>
      <c r="C25" s="638" t="s">
        <v>713</v>
      </c>
      <c r="D25" s="638" t="s">
        <v>725</v>
      </c>
      <c r="E25" s="638" t="s">
        <v>731</v>
      </c>
      <c r="F25" s="638" t="s">
        <v>726</v>
      </c>
      <c r="G25" s="638" t="s">
        <v>727</v>
      </c>
    </row>
    <row r="26" spans="1:16">
      <c r="A26" s="115" t="s">
        <v>446</v>
      </c>
      <c r="B26" s="196" t="s">
        <v>452</v>
      </c>
      <c r="C26" s="292" t="s">
        <v>453</v>
      </c>
      <c r="D26" s="115" t="s">
        <v>96</v>
      </c>
      <c r="E26" s="116"/>
      <c r="F26" s="119">
        <v>5896672.7599999998</v>
      </c>
      <c r="G26" s="118">
        <v>77.872056456145472</v>
      </c>
      <c r="H26" s="300"/>
    </row>
    <row r="27" spans="1:16">
      <c r="A27" s="115" t="s">
        <v>447</v>
      </c>
      <c r="B27" s="196" t="s">
        <v>454</v>
      </c>
      <c r="C27" s="292" t="s">
        <v>455</v>
      </c>
      <c r="D27" s="115" t="s">
        <v>450</v>
      </c>
      <c r="E27" s="116"/>
      <c r="F27" s="119">
        <v>54398709.773999996</v>
      </c>
      <c r="G27" s="118">
        <v>824.19454929551273</v>
      </c>
      <c r="H27" s="300"/>
    </row>
    <row r="28" spans="1:16">
      <c r="A28" s="115" t="s">
        <v>448</v>
      </c>
      <c r="B28" s="196" t="s">
        <v>456</v>
      </c>
      <c r="C28" s="292" t="s">
        <v>457</v>
      </c>
      <c r="D28" s="115" t="s">
        <v>450</v>
      </c>
      <c r="E28" s="116"/>
      <c r="F28" s="119">
        <v>212330763.22049999</v>
      </c>
      <c r="G28" s="118">
        <v>823.74472254717989</v>
      </c>
      <c r="H28" s="300"/>
    </row>
    <row r="29" spans="1:16">
      <c r="A29" s="115" t="s">
        <v>449</v>
      </c>
      <c r="B29" s="196" t="s">
        <v>458</v>
      </c>
      <c r="C29" s="292" t="s">
        <v>459</v>
      </c>
      <c r="D29" s="115" t="s">
        <v>450</v>
      </c>
      <c r="E29" s="116"/>
      <c r="F29" s="119">
        <v>10952113.3561</v>
      </c>
      <c r="G29" s="118">
        <v>123.30414235663557</v>
      </c>
      <c r="H29" s="300"/>
    </row>
    <row r="30" spans="1:16" ht="12.75" customHeight="1">
      <c r="A30" s="115" t="s">
        <v>391</v>
      </c>
      <c r="B30" s="196" t="s">
        <v>392</v>
      </c>
      <c r="C30" s="292" t="s">
        <v>393</v>
      </c>
      <c r="D30" s="115" t="s">
        <v>388</v>
      </c>
      <c r="E30" s="116" t="s">
        <v>174</v>
      </c>
      <c r="F30" s="119">
        <v>11395968.697899999</v>
      </c>
      <c r="G30" s="118">
        <v>108.3216</v>
      </c>
      <c r="H30" s="300"/>
    </row>
    <row r="31" spans="1:16" ht="12.75" customHeight="1">
      <c r="A31" s="115"/>
      <c r="B31" s="196"/>
      <c r="C31" s="292"/>
      <c r="D31" s="115"/>
      <c r="E31" s="116" t="s">
        <v>175</v>
      </c>
      <c r="F31" s="119">
        <v>1068840.2220999999</v>
      </c>
      <c r="G31" s="118">
        <v>105.79349999999999</v>
      </c>
      <c r="H31" s="300"/>
    </row>
    <row r="32" spans="1:16" ht="12.75" customHeight="1">
      <c r="A32" s="115" t="s">
        <v>1326</v>
      </c>
      <c r="B32" s="196" t="s">
        <v>444</v>
      </c>
      <c r="C32" s="292" t="s">
        <v>445</v>
      </c>
      <c r="D32" s="138" t="s">
        <v>170</v>
      </c>
      <c r="E32" s="138"/>
      <c r="F32" s="119">
        <v>43865427.030000001</v>
      </c>
      <c r="G32" s="118">
        <v>7.3079789730305222</v>
      </c>
      <c r="H32" s="303"/>
    </row>
    <row r="33" spans="1:13" ht="12.75" customHeight="1">
      <c r="A33" s="115" t="s">
        <v>390</v>
      </c>
      <c r="B33" s="196" t="s">
        <v>350</v>
      </c>
      <c r="C33" s="292" t="s">
        <v>314</v>
      </c>
      <c r="D33" s="115" t="s">
        <v>170</v>
      </c>
      <c r="E33" s="115"/>
      <c r="F33" s="119">
        <v>46178267.299999997</v>
      </c>
      <c r="G33" s="118">
        <v>1.0682790614604671</v>
      </c>
      <c r="H33" s="300"/>
    </row>
    <row r="34" spans="1:13" ht="12.75" customHeight="1">
      <c r="A34" s="115" t="s">
        <v>394</v>
      </c>
      <c r="B34" s="196" t="s">
        <v>395</v>
      </c>
      <c r="C34" s="292" t="s">
        <v>396</v>
      </c>
      <c r="D34" s="115" t="s">
        <v>170</v>
      </c>
      <c r="E34" s="115"/>
      <c r="F34" s="119">
        <v>60703836.509999998</v>
      </c>
      <c r="G34" s="118">
        <v>7.532373869338592</v>
      </c>
      <c r="H34" s="300"/>
    </row>
    <row r="35" spans="1:13" ht="12.75" customHeight="1">
      <c r="A35" s="115" t="s">
        <v>171</v>
      </c>
      <c r="B35" s="196">
        <v>34464772270</v>
      </c>
      <c r="C35" s="292" t="s">
        <v>315</v>
      </c>
      <c r="D35" s="115" t="s">
        <v>224</v>
      </c>
      <c r="E35" s="115"/>
      <c r="F35" s="119">
        <v>7703670.8799999999</v>
      </c>
      <c r="G35" s="118">
        <v>1031.4033124054213</v>
      </c>
      <c r="H35" s="300"/>
    </row>
    <row r="36" spans="1:13" ht="12.75" customHeight="1">
      <c r="A36" s="115" t="s">
        <v>223</v>
      </c>
      <c r="B36" s="196">
        <v>84595320778</v>
      </c>
      <c r="C36" s="292" t="s">
        <v>316</v>
      </c>
      <c r="D36" s="115" t="s">
        <v>224</v>
      </c>
      <c r="E36" s="115"/>
      <c r="F36" s="117">
        <v>2319120.65</v>
      </c>
      <c r="G36" s="118">
        <v>1964.2195661324843</v>
      </c>
      <c r="H36" s="300"/>
      <c r="I36" s="301"/>
      <c r="J36" s="304"/>
      <c r="K36" s="304"/>
      <c r="L36" s="287"/>
      <c r="M36" s="287"/>
    </row>
    <row r="37" spans="1:13" ht="12.75" customHeight="1">
      <c r="A37" s="115" t="s">
        <v>451</v>
      </c>
      <c r="B37" s="196" t="s">
        <v>461</v>
      </c>
      <c r="C37" s="292" t="s">
        <v>460</v>
      </c>
      <c r="D37" s="115" t="s">
        <v>499</v>
      </c>
      <c r="E37" s="115"/>
      <c r="F37" s="117">
        <v>2623553.66</v>
      </c>
      <c r="G37" s="118">
        <v>692.25407936048475</v>
      </c>
      <c r="H37" s="300"/>
      <c r="I37" s="301"/>
      <c r="J37" s="304"/>
      <c r="K37" s="304"/>
      <c r="L37" s="287"/>
      <c r="M37" s="287"/>
    </row>
    <row r="38" spans="1:13" ht="12.75" customHeight="1">
      <c r="A38" s="115" t="s">
        <v>496</v>
      </c>
      <c r="B38" s="196">
        <v>34988643147</v>
      </c>
      <c r="C38" s="292" t="s">
        <v>317</v>
      </c>
      <c r="D38" s="138" t="s">
        <v>499</v>
      </c>
      <c r="E38" s="115"/>
      <c r="F38" s="117">
        <v>36724790.740000002</v>
      </c>
      <c r="G38" s="118">
        <v>1535.8532628105643</v>
      </c>
      <c r="H38" s="298"/>
      <c r="I38" s="299"/>
      <c r="J38" s="304"/>
      <c r="K38" s="304"/>
      <c r="L38" s="287"/>
      <c r="M38" s="287"/>
    </row>
    <row r="39" spans="1:13" ht="18.75" customHeight="1">
      <c r="A39" s="644" t="s">
        <v>732</v>
      </c>
      <c r="B39" s="658"/>
      <c r="C39" s="659"/>
      <c r="D39" s="645"/>
      <c r="E39" s="645"/>
      <c r="F39" s="647">
        <f>SUM(F26:F38)</f>
        <v>496161734.80060005</v>
      </c>
      <c r="G39" s="660"/>
      <c r="H39" s="298"/>
      <c r="I39" s="287"/>
      <c r="J39" s="287"/>
      <c r="K39" s="287"/>
      <c r="L39" s="287"/>
      <c r="M39" s="287"/>
    </row>
    <row r="40" spans="1:13" ht="12.75" customHeight="1">
      <c r="A40" s="22" t="s">
        <v>708</v>
      </c>
    </row>
    <row r="41" spans="1:13" ht="12.75" customHeight="1">
      <c r="A41" s="47" t="s">
        <v>733</v>
      </c>
    </row>
    <row r="42" spans="1:13" ht="12.75" customHeight="1">
      <c r="A42" s="288" t="s">
        <v>734</v>
      </c>
    </row>
    <row r="43" spans="1:13" ht="12.75" customHeight="1">
      <c r="A43" s="288" t="s">
        <v>1337</v>
      </c>
    </row>
    <row r="44" spans="1:13" s="274" customFormat="1" ht="12.75" customHeight="1">
      <c r="A44" s="288"/>
    </row>
    <row r="45" spans="1:13" ht="12.75" customHeight="1">
      <c r="A45" s="144" t="s">
        <v>1154</v>
      </c>
      <c r="G45" s="163" t="s">
        <v>1030</v>
      </c>
    </row>
    <row r="46" spans="1:13" ht="12.75" customHeight="1">
      <c r="A46" s="602" t="s">
        <v>1301</v>
      </c>
      <c r="G46" s="604" t="s">
        <v>1031</v>
      </c>
    </row>
    <row r="47" spans="1:13" ht="12.75" customHeight="1">
      <c r="A47" s="70"/>
    </row>
    <row r="48" spans="1:13" ht="12.75" customHeight="1">
      <c r="A48" s="47"/>
      <c r="G48" s="201" t="s">
        <v>710</v>
      </c>
    </row>
    <row r="49" spans="1:7" ht="47.25" customHeight="1">
      <c r="A49" s="661" t="s">
        <v>735</v>
      </c>
      <c r="B49" s="638" t="s">
        <v>712</v>
      </c>
      <c r="C49" s="638" t="s">
        <v>713</v>
      </c>
      <c r="D49" s="661" t="s">
        <v>714</v>
      </c>
      <c r="E49" s="661"/>
      <c r="F49" s="661" t="s">
        <v>715</v>
      </c>
      <c r="G49" s="661" t="s">
        <v>716</v>
      </c>
    </row>
    <row r="50" spans="1:7">
      <c r="A50" s="123" t="s">
        <v>219</v>
      </c>
      <c r="B50" s="115">
        <v>8269700991</v>
      </c>
      <c r="C50" s="292" t="s">
        <v>326</v>
      </c>
      <c r="D50" s="123" t="s">
        <v>152</v>
      </c>
      <c r="E50" s="123"/>
      <c r="F50" s="124">
        <v>1197452447.72</v>
      </c>
      <c r="G50" s="118">
        <v>311.39049182928306</v>
      </c>
    </row>
    <row r="51" spans="1:7">
      <c r="A51" s="22" t="s">
        <v>625</v>
      </c>
      <c r="G51" s="229"/>
    </row>
    <row r="52" spans="1:7">
      <c r="A52" s="159" t="s">
        <v>736</v>
      </c>
    </row>
    <row r="53" spans="1:7" ht="12.75" customHeight="1">
      <c r="A53" s="165" t="s">
        <v>164</v>
      </c>
      <c r="B53" s="188"/>
      <c r="C53" s="188"/>
      <c r="D53" s="188"/>
      <c r="E53" s="228"/>
      <c r="F53" s="188"/>
      <c r="G53" s="188"/>
    </row>
    <row r="54" spans="1:7" ht="21.75" customHeight="1">
      <c r="A54" s="1102" t="s">
        <v>165</v>
      </c>
      <c r="B54" s="1102"/>
      <c r="C54" s="1102"/>
      <c r="D54" s="1102"/>
      <c r="E54" s="1102"/>
      <c r="F54" s="1102"/>
      <c r="G54" s="1102"/>
    </row>
    <row r="55" spans="1:7" ht="12.75" customHeight="1">
      <c r="A55" s="55"/>
    </row>
    <row r="56" spans="1:7" ht="12.75" customHeight="1">
      <c r="A56" s="150" t="s">
        <v>1155</v>
      </c>
      <c r="F56" s="151"/>
      <c r="G56" s="163" t="s">
        <v>1030</v>
      </c>
    </row>
    <row r="57" spans="1:7" ht="12.75" customHeight="1">
      <c r="A57" s="605" t="s">
        <v>1298</v>
      </c>
      <c r="F57" s="56"/>
      <c r="G57" s="604" t="s">
        <v>1031</v>
      </c>
    </row>
    <row r="58" spans="1:7" ht="12.75" customHeight="1"/>
    <row r="59" spans="1:7" ht="12.75" customHeight="1">
      <c r="G59" s="162" t="s">
        <v>718</v>
      </c>
    </row>
    <row r="60" spans="1:7" ht="35.25" customHeight="1">
      <c r="A60" s="661" t="s">
        <v>1297</v>
      </c>
      <c r="B60" s="638" t="s">
        <v>724</v>
      </c>
      <c r="C60" s="638" t="s">
        <v>713</v>
      </c>
      <c r="D60" s="661" t="s">
        <v>714</v>
      </c>
      <c r="E60" s="661"/>
      <c r="F60" s="661" t="s">
        <v>715</v>
      </c>
      <c r="G60" s="638" t="s">
        <v>727</v>
      </c>
    </row>
    <row r="61" spans="1:7" ht="12.75" customHeight="1">
      <c r="A61" s="127" t="s">
        <v>1343</v>
      </c>
      <c r="B61" s="196">
        <v>40266711905</v>
      </c>
      <c r="C61" s="294" t="s">
        <v>318</v>
      </c>
      <c r="D61" s="127" t="s">
        <v>388</v>
      </c>
      <c r="E61" s="127"/>
      <c r="F61" s="128">
        <v>2440128.56</v>
      </c>
      <c r="G61" s="129">
        <v>12.653100306921907</v>
      </c>
    </row>
    <row r="62" spans="1:7" ht="12.75" customHeight="1">
      <c r="A62" s="42" t="s">
        <v>737</v>
      </c>
    </row>
    <row r="63" spans="1:7" s="274" customFormat="1" ht="12.75" customHeight="1">
      <c r="A63" s="42" t="s">
        <v>738</v>
      </c>
    </row>
    <row r="64" spans="1:7" ht="12.75" customHeight="1">
      <c r="A64" s="47" t="s">
        <v>733</v>
      </c>
    </row>
    <row r="65" spans="1:7" ht="12.75" customHeight="1"/>
    <row r="66" spans="1:7" ht="12.75" customHeight="1">
      <c r="A66" s="150" t="s">
        <v>1299</v>
      </c>
      <c r="F66" s="151"/>
      <c r="G66" s="163" t="s">
        <v>1030</v>
      </c>
    </row>
    <row r="67" spans="1:7" ht="12.75" customHeight="1">
      <c r="A67" s="605" t="s">
        <v>1300</v>
      </c>
      <c r="F67" s="56"/>
      <c r="G67" s="604" t="s">
        <v>1031</v>
      </c>
    </row>
    <row r="68" spans="1:7" ht="12.75" customHeight="1">
      <c r="A68" s="164"/>
    </row>
    <row r="69" spans="1:7" ht="12.75" customHeight="1">
      <c r="G69" s="162" t="s">
        <v>718</v>
      </c>
    </row>
    <row r="70" spans="1:7" ht="66.75" customHeight="1">
      <c r="A70" s="661" t="s">
        <v>739</v>
      </c>
      <c r="B70" s="638" t="s">
        <v>724</v>
      </c>
      <c r="C70" s="638" t="s">
        <v>713</v>
      </c>
      <c r="D70" s="661" t="s">
        <v>714</v>
      </c>
      <c r="E70" s="661"/>
      <c r="F70" s="661" t="s">
        <v>715</v>
      </c>
      <c r="G70" s="638" t="s">
        <v>727</v>
      </c>
    </row>
    <row r="71" spans="1:7" ht="12.75" customHeight="1">
      <c r="A71" s="127" t="s">
        <v>121</v>
      </c>
      <c r="B71" s="196">
        <v>50454412454</v>
      </c>
      <c r="C71" s="294" t="s">
        <v>319</v>
      </c>
      <c r="D71" s="130" t="s">
        <v>122</v>
      </c>
      <c r="E71" s="130"/>
      <c r="F71" s="990">
        <v>11004026.560000001</v>
      </c>
      <c r="G71" s="991">
        <v>0.66638268138402212</v>
      </c>
    </row>
    <row r="72" spans="1:7" ht="12.75" customHeight="1">
      <c r="A72" s="992" t="s">
        <v>1424</v>
      </c>
      <c r="B72" s="196">
        <v>79640747340</v>
      </c>
      <c r="C72" s="294" t="s">
        <v>320</v>
      </c>
      <c r="D72" s="127" t="s">
        <v>388</v>
      </c>
      <c r="E72" s="127"/>
      <c r="F72" s="990">
        <v>224737591.36000001</v>
      </c>
      <c r="G72" s="991">
        <v>99.330839406739528</v>
      </c>
    </row>
    <row r="73" spans="1:7" ht="12.75" customHeight="1">
      <c r="A73" s="127" t="s">
        <v>123</v>
      </c>
      <c r="B73" s="196">
        <v>61196386099</v>
      </c>
      <c r="C73" s="294" t="s">
        <v>322</v>
      </c>
      <c r="D73" s="127" t="s">
        <v>124</v>
      </c>
      <c r="E73" s="127"/>
      <c r="F73" s="990">
        <v>256298265.83000001</v>
      </c>
      <c r="G73" s="991">
        <v>3.582092463534424</v>
      </c>
    </row>
    <row r="74" spans="1:7" ht="12.75" customHeight="1">
      <c r="A74" s="992" t="s">
        <v>1425</v>
      </c>
      <c r="B74" s="196">
        <v>37735093339</v>
      </c>
      <c r="C74" s="294" t="s">
        <v>321</v>
      </c>
      <c r="D74" s="127" t="s">
        <v>124</v>
      </c>
      <c r="E74" s="127"/>
      <c r="F74" s="990">
        <v>122466061.15000001</v>
      </c>
      <c r="G74" s="991">
        <v>8.0591649376133123</v>
      </c>
    </row>
    <row r="75" spans="1:7" ht="12.75" customHeight="1">
      <c r="A75" s="127" t="s">
        <v>497</v>
      </c>
      <c r="B75" s="196">
        <v>48379655657</v>
      </c>
      <c r="C75" s="294" t="s">
        <v>323</v>
      </c>
      <c r="D75" s="130" t="s">
        <v>120</v>
      </c>
      <c r="E75" s="130"/>
      <c r="F75" s="990">
        <v>378261003.47000003</v>
      </c>
      <c r="G75" s="991">
        <v>282.93568948722907</v>
      </c>
    </row>
    <row r="76" spans="1:7" ht="18.75" customHeight="1">
      <c r="A76" s="644" t="s">
        <v>732</v>
      </c>
      <c r="B76" s="658"/>
      <c r="C76" s="659"/>
      <c r="D76" s="658"/>
      <c r="E76" s="658"/>
      <c r="F76" s="662">
        <f>SUM(F71:F75)</f>
        <v>992766948.37</v>
      </c>
      <c r="G76" s="663"/>
    </row>
    <row r="77" spans="1:7" ht="12.75" customHeight="1">
      <c r="A77" s="42" t="s">
        <v>737</v>
      </c>
    </row>
    <row r="78" spans="1:7" ht="12.75" customHeight="1">
      <c r="A78" s="47" t="s">
        <v>733</v>
      </c>
      <c r="F78" s="46"/>
    </row>
    <row r="79" spans="1:7" ht="12.75" customHeight="1">
      <c r="A79" s="601" t="s">
        <v>334</v>
      </c>
    </row>
    <row r="80" spans="1:7" ht="12.75" customHeight="1"/>
    <row r="81" spans="1:7">
      <c r="A81" s="165" t="s">
        <v>163</v>
      </c>
    </row>
    <row r="82" spans="1:7" ht="21" customHeight="1">
      <c r="A82" s="1103" t="s">
        <v>162</v>
      </c>
      <c r="B82" s="1103"/>
      <c r="C82" s="1103"/>
      <c r="D82" s="1103"/>
      <c r="E82" s="1103"/>
      <c r="F82" s="1103"/>
      <c r="G82" s="1103"/>
    </row>
    <row r="83" spans="1:7" ht="12.75" customHeight="1">
      <c r="A83" s="166"/>
    </row>
    <row r="84" spans="1:7" ht="12.75" customHeight="1">
      <c r="A84" s="688" t="s">
        <v>125</v>
      </c>
    </row>
    <row r="85" spans="1:7" ht="12.75" customHeight="1">
      <c r="G85" s="36" t="s">
        <v>1283</v>
      </c>
    </row>
    <row r="86" spans="1:7" ht="12.75" customHeight="1"/>
    <row r="87" spans="1:7" ht="12.75" customHeight="1">
      <c r="A87" s="167"/>
    </row>
    <row r="88" spans="1:7" ht="12.75" customHeight="1">
      <c r="A88" s="165"/>
    </row>
    <row r="89" spans="1:7" ht="12.75" customHeight="1">
      <c r="A89" s="165"/>
    </row>
    <row r="90" spans="1:7" ht="12.75" customHeight="1">
      <c r="A90" s="165"/>
    </row>
    <row r="91" spans="1:7" ht="12.75" customHeight="1">
      <c r="A91" s="166"/>
    </row>
    <row r="92" spans="1:7" ht="12.75" customHeight="1">
      <c r="A92" s="166"/>
    </row>
    <row r="93" spans="1:7" ht="12.75" customHeight="1">
      <c r="A93" s="166"/>
    </row>
    <row r="94" spans="1:7" ht="12.75" customHeight="1">
      <c r="A94" s="166"/>
    </row>
    <row r="95" spans="1:7" ht="12.75" customHeight="1"/>
    <row r="96" spans="1:7" ht="12.75" customHeight="1"/>
  </sheetData>
  <sortState ref="A6:D15">
    <sortCondition ref="B6"/>
  </sortState>
  <mergeCells count="2">
    <mergeCell ref="A54:G54"/>
    <mergeCell ref="A82:G82"/>
  </mergeCells>
  <hyperlinks>
    <hyperlink ref="A84" location="'2 Sadržaj'!A1" display="Sadržaj / Contents"/>
  </hyperlinks>
  <pageMargins left="0.7" right="0.7" top="0.75" bottom="0.75" header="0.3" footer="0.3"/>
  <pageSetup paperSize="9" scale="58" orientation="portrait" r:id="rId1"/>
  <ignoredErrors>
    <ignoredError sqref="B26:B38 B12 B9"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6"/>
  <sheetViews>
    <sheetView showGridLines="0" zoomScaleNormal="100" workbookViewId="0"/>
  </sheetViews>
  <sheetFormatPr defaultColWidth="9.140625" defaultRowHeight="15"/>
  <cols>
    <col min="1" max="1" width="32.28515625" style="65" customWidth="1"/>
    <col min="2" max="2" width="10.42578125" style="65" bestFit="1" customWidth="1"/>
    <col min="3" max="3" width="13.42578125" style="65" bestFit="1" customWidth="1"/>
    <col min="4" max="4" width="31.5703125" style="65" customWidth="1"/>
    <col min="5" max="5" width="13.140625" style="65" bestFit="1" customWidth="1"/>
    <col min="6" max="16384" width="9.140625" style="65"/>
  </cols>
  <sheetData>
    <row r="1" spans="1:6" ht="12.75" customHeight="1">
      <c r="A1" s="146" t="s">
        <v>1157</v>
      </c>
      <c r="F1" s="148" t="str">
        <f>Naslovnica!A20</f>
        <v>Lipanj 2019.</v>
      </c>
    </row>
    <row r="2" spans="1:6" ht="12.75" customHeight="1">
      <c r="A2" s="598" t="s">
        <v>1158</v>
      </c>
      <c r="F2" s="599" t="str">
        <f>Naslovnica!A24</f>
        <v>June 2019</v>
      </c>
    </row>
    <row r="3" spans="1:6" ht="12.75" customHeight="1"/>
    <row r="4" spans="1:6" ht="12.75" customHeight="1">
      <c r="F4" s="14" t="s">
        <v>710</v>
      </c>
    </row>
    <row r="5" spans="1:6" ht="54.75">
      <c r="A5" s="661" t="s">
        <v>711</v>
      </c>
      <c r="B5" s="638" t="s">
        <v>712</v>
      </c>
      <c r="C5" s="638" t="s">
        <v>713</v>
      </c>
      <c r="D5" s="661" t="s">
        <v>714</v>
      </c>
      <c r="E5" s="661" t="s">
        <v>715</v>
      </c>
      <c r="F5" s="661" t="s">
        <v>716</v>
      </c>
    </row>
    <row r="6" spans="1:6">
      <c r="A6" s="123" t="s">
        <v>512</v>
      </c>
      <c r="B6" s="196" t="s">
        <v>513</v>
      </c>
      <c r="C6" s="292" t="s">
        <v>514</v>
      </c>
      <c r="D6" s="123" t="s">
        <v>96</v>
      </c>
      <c r="E6" s="124">
        <v>0</v>
      </c>
      <c r="F6" s="170">
        <v>0</v>
      </c>
    </row>
    <row r="7" spans="1:6" ht="12.75" customHeight="1">
      <c r="A7" s="22" t="s">
        <v>717</v>
      </c>
    </row>
    <row r="8" spans="1:6" ht="12.75" customHeight="1">
      <c r="A8" s="22"/>
    </row>
    <row r="9" spans="1:6" ht="12.75" customHeight="1">
      <c r="A9" s="146" t="s">
        <v>1159</v>
      </c>
      <c r="F9" s="148" t="s">
        <v>1344</v>
      </c>
    </row>
    <row r="10" spans="1:6" ht="12.75" customHeight="1">
      <c r="A10" s="598" t="s">
        <v>1160</v>
      </c>
      <c r="F10" s="599" t="s">
        <v>1345</v>
      </c>
    </row>
    <row r="11" spans="1:6" ht="12.75" customHeight="1"/>
    <row r="12" spans="1:6" ht="12.75" customHeight="1">
      <c r="F12" s="14" t="s">
        <v>718</v>
      </c>
    </row>
    <row r="13" spans="1:6" ht="54.75">
      <c r="A13" s="661" t="s">
        <v>719</v>
      </c>
      <c r="B13" s="638" t="s">
        <v>712</v>
      </c>
      <c r="C13" s="638" t="s">
        <v>713</v>
      </c>
      <c r="D13" s="661" t="s">
        <v>714</v>
      </c>
      <c r="E13" s="661" t="s">
        <v>715</v>
      </c>
      <c r="F13" s="661" t="s">
        <v>716</v>
      </c>
    </row>
    <row r="14" spans="1:6" ht="12.75" customHeight="1">
      <c r="A14" s="123" t="s">
        <v>218</v>
      </c>
      <c r="B14" s="196" t="s">
        <v>349</v>
      </c>
      <c r="C14" s="292" t="s">
        <v>324</v>
      </c>
      <c r="D14" s="123" t="s">
        <v>127</v>
      </c>
      <c r="E14" s="124">
        <v>113469992.11</v>
      </c>
      <c r="F14" s="170">
        <v>37.247019978873553</v>
      </c>
    </row>
    <row r="15" spans="1:6" ht="12.75" customHeight="1">
      <c r="A15" s="123" t="s">
        <v>200</v>
      </c>
      <c r="B15" s="196">
        <v>75111210338</v>
      </c>
      <c r="C15" s="292" t="s">
        <v>325</v>
      </c>
      <c r="D15" s="290" t="s">
        <v>203</v>
      </c>
      <c r="E15" s="124">
        <v>23722619.475400001</v>
      </c>
      <c r="F15" s="170">
        <v>46.882647184584975</v>
      </c>
    </row>
    <row r="16" spans="1:6">
      <c r="A16" s="644" t="s">
        <v>707</v>
      </c>
      <c r="B16" s="657"/>
      <c r="C16" s="657"/>
      <c r="D16" s="664"/>
      <c r="E16" s="665">
        <f>SUM(E14:E15)</f>
        <v>137192611.58539999</v>
      </c>
      <c r="F16" s="666"/>
    </row>
    <row r="17" spans="1:6" ht="12.75" customHeight="1">
      <c r="A17" s="22" t="s">
        <v>720</v>
      </c>
    </row>
    <row r="18" spans="1:6" ht="12.75" customHeight="1"/>
    <row r="19" spans="1:6" ht="12.75" customHeight="1">
      <c r="A19" s="147" t="s">
        <v>1161</v>
      </c>
      <c r="F19" s="148" t="s">
        <v>1344</v>
      </c>
    </row>
    <row r="20" spans="1:6" ht="12.75" customHeight="1">
      <c r="A20" s="596" t="s">
        <v>1162</v>
      </c>
      <c r="F20" s="599" t="s">
        <v>1345</v>
      </c>
    </row>
    <row r="21" spans="1:6" ht="12.75" customHeight="1"/>
    <row r="22" spans="1:6" ht="12.75" customHeight="1">
      <c r="F22" s="14" t="s">
        <v>710</v>
      </c>
    </row>
    <row r="23" spans="1:6" ht="54.75">
      <c r="A23" s="661" t="s">
        <v>719</v>
      </c>
      <c r="B23" s="638" t="s">
        <v>712</v>
      </c>
      <c r="C23" s="638" t="s">
        <v>713</v>
      </c>
      <c r="D23" s="661" t="s">
        <v>714</v>
      </c>
      <c r="E23" s="661" t="s">
        <v>715</v>
      </c>
      <c r="F23" s="661" t="s">
        <v>716</v>
      </c>
    </row>
    <row r="24" spans="1:6" ht="12.75" customHeight="1">
      <c r="A24" s="123" t="s">
        <v>1375</v>
      </c>
      <c r="B24" s="196">
        <v>56903349567</v>
      </c>
      <c r="C24" s="292" t="s">
        <v>327</v>
      </c>
      <c r="D24" s="295" t="s">
        <v>107</v>
      </c>
      <c r="E24" s="124" t="s">
        <v>202</v>
      </c>
      <c r="F24" s="170" t="s">
        <v>202</v>
      </c>
    </row>
    <row r="25" spans="1:6" ht="12.75" customHeight="1">
      <c r="A25" s="987" t="s">
        <v>1420</v>
      </c>
    </row>
    <row r="26" spans="1:6" ht="12.75" customHeight="1">
      <c r="A26" s="22" t="s">
        <v>717</v>
      </c>
    </row>
    <row r="27" spans="1:6" ht="19.5" customHeight="1">
      <c r="A27" s="1104" t="s">
        <v>164</v>
      </c>
      <c r="B27" s="1104"/>
      <c r="C27" s="1104"/>
      <c r="D27" s="1104"/>
    </row>
    <row r="28" spans="1:6" ht="21.75" customHeight="1">
      <c r="A28" s="1102" t="s">
        <v>165</v>
      </c>
      <c r="B28" s="1102"/>
      <c r="C28" s="1102"/>
      <c r="D28" s="1102"/>
      <c r="E28" s="55"/>
      <c r="F28" s="55"/>
    </row>
    <row r="29" spans="1:6" ht="12.75" customHeight="1">
      <c r="A29" s="987"/>
    </row>
    <row r="30" spans="1:6" ht="12.75" customHeight="1"/>
    <row r="31" spans="1:6" ht="12.75" customHeight="1">
      <c r="A31" s="149" t="s">
        <v>1163</v>
      </c>
      <c r="E31" s="142" t="str">
        <f>Naslovnica!A20</f>
        <v>Lipanj 2019.</v>
      </c>
    </row>
    <row r="32" spans="1:6" ht="12.75" customHeight="1">
      <c r="A32" s="596" t="s">
        <v>1164</v>
      </c>
      <c r="E32" s="600" t="str">
        <f>Naslovnica!A24</f>
        <v>June 2019</v>
      </c>
    </row>
    <row r="33" spans="1:5" ht="12.75" customHeight="1"/>
    <row r="34" spans="1:5" ht="12.75" customHeight="1">
      <c r="E34" s="14" t="s">
        <v>718</v>
      </c>
    </row>
    <row r="35" spans="1:5" ht="22.5" customHeight="1">
      <c r="A35" s="661" t="s">
        <v>721</v>
      </c>
      <c r="B35" s="638" t="s">
        <v>712</v>
      </c>
      <c r="C35" s="638" t="s">
        <v>713</v>
      </c>
      <c r="D35" s="661" t="s">
        <v>714</v>
      </c>
      <c r="E35" s="661" t="s">
        <v>715</v>
      </c>
    </row>
    <row r="36" spans="1:5" ht="22.5" customHeight="1">
      <c r="A36" s="125" t="s">
        <v>119</v>
      </c>
      <c r="B36" s="196">
        <v>39146857475</v>
      </c>
      <c r="C36" s="292" t="s">
        <v>328</v>
      </c>
      <c r="D36" s="271" t="s">
        <v>170</v>
      </c>
      <c r="E36" s="126">
        <v>887931289.44000006</v>
      </c>
    </row>
    <row r="37" spans="1:5" ht="12.75" customHeight="1">
      <c r="A37" s="22" t="s">
        <v>717</v>
      </c>
      <c r="B37" s="281"/>
      <c r="C37" s="282"/>
      <c r="D37" s="283"/>
      <c r="E37" s="284"/>
    </row>
    <row r="38" spans="1:5" ht="12.75" customHeight="1">
      <c r="A38" s="601" t="s">
        <v>335</v>
      </c>
    </row>
    <row r="39" spans="1:5" ht="12.75" customHeight="1">
      <c r="A39" s="161"/>
    </row>
    <row r="40" spans="1:5" ht="12.75" customHeight="1">
      <c r="A40" s="285"/>
      <c r="B40" s="189"/>
      <c r="C40" s="189"/>
      <c r="D40" s="189"/>
    </row>
    <row r="41" spans="1:5" ht="12.75" customHeight="1">
      <c r="A41" s="291"/>
      <c r="B41" s="55"/>
      <c r="C41" s="55"/>
      <c r="D41" s="55"/>
    </row>
    <row r="42" spans="1:5" ht="12.75" customHeight="1">
      <c r="A42" s="180"/>
    </row>
    <row r="43" spans="1:5" ht="12.75" customHeight="1"/>
    <row r="44" spans="1:5" ht="12.75" customHeight="1"/>
    <row r="45" spans="1:5" ht="12.75" customHeight="1">
      <c r="A45" s="683" t="s">
        <v>722</v>
      </c>
      <c r="B45" s="685"/>
    </row>
    <row r="46" spans="1:5" ht="12.75" customHeight="1">
      <c r="A46" s="686" t="s">
        <v>372</v>
      </c>
      <c r="B46" s="685"/>
    </row>
    <row r="47" spans="1:5" ht="12.75" customHeight="1"/>
    <row r="48" spans="1:5" ht="12.75" customHeight="1">
      <c r="A48" s="688" t="s">
        <v>125</v>
      </c>
    </row>
    <row r="49" spans="6:6" ht="12.75" customHeight="1"/>
    <row r="50" spans="6:6" ht="12.75" customHeight="1">
      <c r="F50" s="36" t="s">
        <v>1285</v>
      </c>
    </row>
    <row r="51" spans="6:6" ht="12.75" customHeight="1"/>
    <row r="52" spans="6:6" ht="12.75" customHeight="1"/>
    <row r="53" spans="6:6" ht="12.75" customHeight="1"/>
    <row r="54" spans="6:6" ht="12.75" customHeight="1"/>
    <row r="55" spans="6:6" ht="12.75" customHeight="1"/>
    <row r="56" spans="6:6" ht="12.75" customHeight="1"/>
    <row r="57" spans="6:6" ht="12.75" customHeight="1"/>
    <row r="58" spans="6:6" ht="12.75" customHeight="1"/>
    <row r="59" spans="6:6" ht="12.75" customHeight="1"/>
    <row r="60" spans="6:6" ht="12.75" customHeight="1"/>
    <row r="61" spans="6:6" ht="12.75" customHeight="1"/>
    <row r="62" spans="6:6" ht="12.75" customHeight="1"/>
    <row r="63" spans="6:6" ht="12.75" customHeight="1"/>
    <row r="64" spans="6: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sheetData>
  <mergeCells count="2">
    <mergeCell ref="A27:D27"/>
    <mergeCell ref="A28:D28"/>
  </mergeCells>
  <hyperlinks>
    <hyperlink ref="A48" location="'2 Sadržaj'!A1" display="Sadržaj / Contents"/>
  </hyperlinks>
  <pageMargins left="0.7" right="0.7" top="0.75" bottom="0.75" header="0.3" footer="0.3"/>
  <pageSetup paperSize="9" scale="79" orientation="portrait" r:id="rId1"/>
  <ignoredErrors>
    <ignoredError sqref="B14 B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7109375" customWidth="1"/>
    <col min="2" max="2" width="12.85546875" customWidth="1"/>
    <col min="3" max="3" width="12.140625" customWidth="1"/>
    <col min="4" max="4" width="19.140625" customWidth="1"/>
    <col min="5" max="5" width="11.28515625" customWidth="1"/>
    <col min="6" max="6" width="15.7109375" customWidth="1"/>
    <col min="7" max="7" width="14.140625" customWidth="1"/>
    <col min="8" max="8" width="17.71093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28515625" customWidth="1"/>
    <col min="22" max="22" width="15.42578125" customWidth="1"/>
    <col min="23" max="23" width="11.140625" customWidth="1"/>
    <col min="24" max="24" width="23.5703125" customWidth="1"/>
    <col min="25" max="25" width="11.42578125" customWidth="1"/>
  </cols>
  <sheetData>
    <row r="1" spans="1:27" ht="15" customHeight="1">
      <c r="A1" s="679" t="s">
        <v>1119</v>
      </c>
      <c r="B1" s="680"/>
      <c r="C1" s="680"/>
      <c r="D1" s="583"/>
      <c r="E1" s="677"/>
      <c r="F1" s="206"/>
      <c r="G1" s="206"/>
      <c r="H1" s="206"/>
      <c r="I1" s="584" t="s">
        <v>1316</v>
      </c>
    </row>
    <row r="2" spans="1:27" ht="15" customHeight="1">
      <c r="A2" s="681" t="s">
        <v>1120</v>
      </c>
      <c r="B2" s="680"/>
      <c r="C2" s="680"/>
      <c r="D2" s="583"/>
      <c r="E2" s="678"/>
      <c r="F2" s="206"/>
      <c r="G2" s="206"/>
      <c r="H2" s="206"/>
      <c r="I2" s="591" t="s">
        <v>1317</v>
      </c>
    </row>
    <row r="3" spans="1:27" ht="12.75" customHeight="1">
      <c r="A3" s="43" t="s">
        <v>703</v>
      </c>
    </row>
    <row r="4" spans="1:27" ht="12.75" customHeight="1"/>
    <row r="5" spans="1:27" ht="12.75" customHeight="1">
      <c r="A5" s="152" t="s">
        <v>1121</v>
      </c>
    </row>
    <row r="6" spans="1:27" ht="12.75" customHeight="1">
      <c r="A6" s="592" t="s">
        <v>1122</v>
      </c>
    </row>
    <row r="7" spans="1:27" ht="12.75" customHeight="1">
      <c r="J7" s="1105"/>
      <c r="K7" s="1105"/>
      <c r="L7" s="338"/>
      <c r="M7" s="338"/>
      <c r="N7" s="338"/>
      <c r="O7" s="338"/>
      <c r="P7" s="338"/>
    </row>
    <row r="8" spans="1:27" ht="16.5" customHeight="1">
      <c r="A8" s="1106" t="s">
        <v>695</v>
      </c>
      <c r="B8" s="1106"/>
      <c r="C8" s="510">
        <v>43465</v>
      </c>
      <c r="D8" s="510" t="s">
        <v>1328</v>
      </c>
      <c r="E8" s="338"/>
      <c r="F8" s="338"/>
      <c r="G8" s="338"/>
      <c r="J8" s="1105"/>
      <c r="K8" s="1105"/>
      <c r="L8" s="339"/>
      <c r="M8" s="339"/>
      <c r="N8" s="339"/>
      <c r="O8" s="339"/>
      <c r="P8" s="339"/>
    </row>
    <row r="9" spans="1:27" ht="21.75" customHeight="1">
      <c r="A9" s="1107" t="s">
        <v>696</v>
      </c>
      <c r="B9" s="1107"/>
      <c r="C9" s="511">
        <v>16</v>
      </c>
      <c r="D9" s="511">
        <v>16</v>
      </c>
      <c r="E9" s="339"/>
      <c r="F9" s="339"/>
      <c r="G9" s="339"/>
    </row>
    <row r="10" spans="1:27" ht="12.75" customHeight="1">
      <c r="A10" s="17" t="s">
        <v>625</v>
      </c>
    </row>
    <row r="11" spans="1:27" ht="12.75" customHeight="1"/>
    <row r="12" spans="1:27" ht="12.75" customHeight="1">
      <c r="A12" s="152" t="s">
        <v>1123</v>
      </c>
    </row>
    <row r="13" spans="1:27" ht="12.75" customHeight="1">
      <c r="A13" s="592" t="s">
        <v>1124</v>
      </c>
      <c r="Z13" s="66"/>
      <c r="AA13" s="66"/>
    </row>
    <row r="14" spans="1:27" s="274" customFormat="1" ht="12.75" customHeight="1">
      <c r="A14" s="44"/>
      <c r="F14" s="206"/>
      <c r="I14" s="66" t="s">
        <v>698</v>
      </c>
      <c r="Y14" s="66"/>
      <c r="Z14" s="66"/>
      <c r="AA14" s="66"/>
    </row>
    <row r="15" spans="1:27" s="274" customFormat="1" ht="22.5" customHeight="1">
      <c r="A15" s="512"/>
      <c r="B15" s="1111" t="s">
        <v>697</v>
      </c>
      <c r="C15" s="1111"/>
      <c r="D15" s="1111"/>
      <c r="E15" s="1111"/>
      <c r="F15" s="1111" t="s">
        <v>635</v>
      </c>
      <c r="G15" s="1111"/>
      <c r="H15" s="1111"/>
      <c r="I15" s="1111"/>
      <c r="Y15" s="66"/>
      <c r="Z15" s="66"/>
      <c r="AA15" s="66"/>
    </row>
    <row r="16" spans="1:27" ht="135" customHeight="1">
      <c r="A16" s="1112" t="s">
        <v>699</v>
      </c>
      <c r="B16" s="993" t="s">
        <v>1234</v>
      </c>
      <c r="C16" s="1110" t="s">
        <v>700</v>
      </c>
      <c r="D16" s="993" t="s">
        <v>701</v>
      </c>
      <c r="E16" s="1110" t="s">
        <v>700</v>
      </c>
      <c r="F16" s="993" t="s">
        <v>1235</v>
      </c>
      <c r="G16" s="1110" t="s">
        <v>702</v>
      </c>
      <c r="H16" s="993" t="s">
        <v>1232</v>
      </c>
      <c r="I16" s="1110" t="s">
        <v>702</v>
      </c>
    </row>
    <row r="17" spans="1:16" ht="15.75" customHeight="1">
      <c r="A17" s="1112"/>
      <c r="B17" s="563" t="s">
        <v>1305</v>
      </c>
      <c r="C17" s="1110"/>
      <c r="D17" s="563" t="s">
        <v>1305</v>
      </c>
      <c r="E17" s="1110"/>
      <c r="F17" s="563" t="s">
        <v>1329</v>
      </c>
      <c r="G17" s="1110"/>
      <c r="H17" s="563" t="s">
        <v>1329</v>
      </c>
      <c r="I17" s="1110"/>
      <c r="J17" s="1105"/>
      <c r="K17" s="234"/>
      <c r="L17" s="340"/>
      <c r="M17" s="234"/>
      <c r="N17" s="341"/>
      <c r="O17" s="274"/>
    </row>
    <row r="18" spans="1:16" ht="27.75" customHeight="1">
      <c r="A18" s="513" t="s">
        <v>704</v>
      </c>
      <c r="B18" s="514">
        <v>43276</v>
      </c>
      <c r="C18" s="515">
        <v>2.7152757998670844E-2</v>
      </c>
      <c r="D18" s="514">
        <v>2563266.0564799998</v>
      </c>
      <c r="E18" s="515">
        <v>-4.3657351113861667E-2</v>
      </c>
      <c r="F18" s="514">
        <v>3027</v>
      </c>
      <c r="G18" s="515">
        <v>-0.30984952120383036</v>
      </c>
      <c r="H18" s="514">
        <v>421251.17005000002</v>
      </c>
      <c r="I18" s="517">
        <v>0.13044111098568001</v>
      </c>
      <c r="J18" s="1105"/>
      <c r="K18" s="342"/>
      <c r="L18" s="343"/>
      <c r="M18" s="342"/>
      <c r="N18" s="343"/>
      <c r="O18" s="274"/>
    </row>
    <row r="19" spans="1:16" ht="16.5" customHeight="1">
      <c r="A19" s="513" t="s">
        <v>705</v>
      </c>
      <c r="B19" s="514">
        <v>93700</v>
      </c>
      <c r="C19" s="515">
        <v>0.19635857560552086</v>
      </c>
      <c r="D19" s="514">
        <v>12821643.969470002</v>
      </c>
      <c r="E19" s="515">
        <v>0.14022907689255951</v>
      </c>
      <c r="F19" s="514">
        <v>9352</v>
      </c>
      <c r="G19" s="515">
        <v>-5.2386260006079641E-2</v>
      </c>
      <c r="H19" s="514">
        <v>1747723.0575500003</v>
      </c>
      <c r="I19" s="517">
        <v>-0.10578850689946184</v>
      </c>
      <c r="J19" s="43"/>
      <c r="K19" s="344"/>
      <c r="L19" s="345"/>
      <c r="M19" s="344"/>
      <c r="N19" s="346"/>
      <c r="O19" s="274"/>
    </row>
    <row r="20" spans="1:16" ht="16.5" customHeight="1">
      <c r="A20" s="513" t="s">
        <v>706</v>
      </c>
      <c r="B20" s="514">
        <v>204</v>
      </c>
      <c r="C20" s="515">
        <v>-0.10526315789473684</v>
      </c>
      <c r="D20" s="514">
        <v>13277.252470000001</v>
      </c>
      <c r="E20" s="515">
        <v>-0.38161393396198234</v>
      </c>
      <c r="F20" s="514" t="s">
        <v>202</v>
      </c>
      <c r="G20" s="515" t="s">
        <v>202</v>
      </c>
      <c r="H20" s="514" t="s">
        <v>202</v>
      </c>
      <c r="I20" s="516" t="s">
        <v>202</v>
      </c>
      <c r="J20" s="43"/>
      <c r="K20" s="344"/>
      <c r="L20" s="345"/>
      <c r="M20" s="344"/>
      <c r="N20" s="346"/>
      <c r="O20" s="274"/>
    </row>
    <row r="21" spans="1:16" ht="16.5" customHeight="1">
      <c r="A21" s="518" t="s">
        <v>707</v>
      </c>
      <c r="B21" s="519">
        <v>137180</v>
      </c>
      <c r="C21" s="520">
        <v>0.13671580447626386</v>
      </c>
      <c r="D21" s="519">
        <v>15398187.278420001</v>
      </c>
      <c r="E21" s="520">
        <v>0.10408597320309047</v>
      </c>
      <c r="F21" s="519">
        <v>12379</v>
      </c>
      <c r="G21" s="520">
        <v>-0.13160294633461944</v>
      </c>
      <c r="H21" s="519">
        <v>2168974.2276000003</v>
      </c>
      <c r="I21" s="521">
        <v>-6.7961045495219974E-2</v>
      </c>
      <c r="J21" s="43"/>
      <c r="K21" s="344"/>
      <c r="L21" s="345"/>
      <c r="M21" s="344"/>
      <c r="N21" s="346"/>
      <c r="O21" s="274"/>
    </row>
    <row r="22" spans="1:16" ht="12.75" customHeight="1">
      <c r="A22" s="17" t="s">
        <v>708</v>
      </c>
    </row>
    <row r="23" spans="1:16" ht="49.5" customHeight="1">
      <c r="A23" s="1108" t="s">
        <v>709</v>
      </c>
      <c r="B23" s="1108"/>
      <c r="C23" s="1108"/>
      <c r="D23" s="1108"/>
      <c r="E23" s="1108"/>
      <c r="F23" s="1108"/>
      <c r="G23" s="1108"/>
      <c r="H23" s="1108"/>
      <c r="I23" s="1108"/>
    </row>
    <row r="24" spans="1:16" ht="56.25" customHeight="1">
      <c r="A24" s="1108" t="s">
        <v>1233</v>
      </c>
      <c r="B24" s="1108"/>
      <c r="C24" s="1108"/>
      <c r="D24" s="1108"/>
      <c r="E24" s="1108"/>
      <c r="F24" s="1108"/>
      <c r="G24" s="1108"/>
      <c r="H24" s="1108"/>
      <c r="I24" s="1108"/>
    </row>
    <row r="25" spans="1:16" ht="23.25" customHeight="1">
      <c r="A25" s="1109" t="s">
        <v>658</v>
      </c>
      <c r="B25" s="1109"/>
      <c r="C25" s="1109"/>
      <c r="D25" s="1109"/>
      <c r="E25" s="1109"/>
      <c r="F25" s="1109"/>
      <c r="G25" s="1109"/>
      <c r="H25" s="1109"/>
      <c r="I25" s="1109"/>
      <c r="J25" s="160"/>
      <c r="K25" s="72"/>
      <c r="L25" s="72"/>
      <c r="M25" s="72"/>
      <c r="N25" s="72"/>
      <c r="O25" s="72"/>
      <c r="P25" s="72"/>
    </row>
    <row r="26" spans="1:16">
      <c r="A26" s="160"/>
      <c r="B26" s="72"/>
      <c r="C26" s="72"/>
      <c r="D26" s="72"/>
      <c r="E26" s="72"/>
      <c r="F26" s="72"/>
      <c r="G26" s="72"/>
    </row>
    <row r="27" spans="1:16" ht="12.75" customHeight="1">
      <c r="A27" s="688" t="s">
        <v>125</v>
      </c>
    </row>
    <row r="28" spans="1:16" ht="12.75" customHeight="1"/>
    <row r="29" spans="1:16" ht="12.75" customHeight="1"/>
    <row r="30" spans="1:16" ht="12.75" customHeight="1"/>
    <row r="31" spans="1:16" ht="12.75" customHeight="1"/>
    <row r="32" spans="1:16" ht="12.75" customHeight="1">
      <c r="I32" s="36" t="s">
        <v>1284</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3" t="s">
        <v>1125</v>
      </c>
    </row>
    <row r="2" spans="1:5" ht="12.75" customHeight="1">
      <c r="A2" s="595" t="s">
        <v>1126</v>
      </c>
    </row>
    <row r="3" spans="1:5" ht="12.75" customHeight="1"/>
    <row r="4" spans="1:5" ht="12.75" customHeight="1">
      <c r="D4" s="66" t="s">
        <v>636</v>
      </c>
      <c r="E4" s="75"/>
    </row>
    <row r="5" spans="1:5" ht="45" customHeight="1">
      <c r="A5" s="1112" t="s">
        <v>626</v>
      </c>
      <c r="B5" s="522" t="s">
        <v>664</v>
      </c>
      <c r="C5" s="1115" t="s">
        <v>665</v>
      </c>
      <c r="D5" s="1115"/>
    </row>
    <row r="6" spans="1:5" ht="22.5" customHeight="1">
      <c r="A6" s="1113"/>
      <c r="B6" s="968" t="s">
        <v>1305</v>
      </c>
      <c r="C6" s="969" t="s">
        <v>666</v>
      </c>
      <c r="D6" s="969" t="s">
        <v>667</v>
      </c>
    </row>
    <row r="7" spans="1:5" ht="12.75" customHeight="1">
      <c r="A7" s="531" t="s">
        <v>668</v>
      </c>
      <c r="B7" s="532">
        <v>13593024.63917</v>
      </c>
      <c r="C7" s="533">
        <v>6.101377347915464E-2</v>
      </c>
      <c r="D7" s="532">
        <v>781669.14224999957</v>
      </c>
      <c r="E7" s="45"/>
    </row>
    <row r="8" spans="1:5" ht="12.75" customHeight="1">
      <c r="A8" s="523" t="s">
        <v>669</v>
      </c>
      <c r="B8" s="524">
        <v>33948.426820000001</v>
      </c>
      <c r="C8" s="525">
        <v>1.2218855968094742</v>
      </c>
      <c r="D8" s="524">
        <v>18669.320250000004</v>
      </c>
      <c r="E8" s="54"/>
    </row>
    <row r="9" spans="1:5" ht="12.75" customHeight="1">
      <c r="A9" s="523" t="s">
        <v>670</v>
      </c>
      <c r="B9" s="524">
        <v>4548252.6037299996</v>
      </c>
      <c r="C9" s="525">
        <v>-6.7644883076034236E-3</v>
      </c>
      <c r="D9" s="524">
        <v>-30976.139290000312</v>
      </c>
      <c r="E9" s="54"/>
    </row>
    <row r="10" spans="1:5" ht="12.75" customHeight="1">
      <c r="A10" s="523" t="s">
        <v>671</v>
      </c>
      <c r="B10" s="524">
        <v>344660.39766999998</v>
      </c>
      <c r="C10" s="525">
        <v>9.5398086390002163E-2</v>
      </c>
      <c r="D10" s="524">
        <v>30016.432199999923</v>
      </c>
    </row>
    <row r="11" spans="1:5" ht="12.75" customHeight="1">
      <c r="A11" s="523" t="s">
        <v>672</v>
      </c>
      <c r="B11" s="524">
        <v>8541419.496439999</v>
      </c>
      <c r="C11" s="525">
        <v>9.6686564130592123E-2</v>
      </c>
      <c r="D11" s="524">
        <v>753032.38948999811</v>
      </c>
    </row>
    <row r="12" spans="1:5" ht="12.75" customHeight="1">
      <c r="A12" s="523" t="s">
        <v>673</v>
      </c>
      <c r="B12" s="524">
        <v>124743.71450999999</v>
      </c>
      <c r="C12" s="525">
        <v>9.6006575568106864E-2</v>
      </c>
      <c r="D12" s="524">
        <v>10927.13960000001</v>
      </c>
    </row>
    <row r="13" spans="1:5" ht="12.75" customHeight="1">
      <c r="A13" s="531" t="s">
        <v>674</v>
      </c>
      <c r="B13" s="532">
        <v>5978497.0367299989</v>
      </c>
      <c r="C13" s="533">
        <v>0.15425516483235291</v>
      </c>
      <c r="D13" s="532">
        <v>798968.95759999845</v>
      </c>
    </row>
    <row r="14" spans="1:5" ht="12.75" customHeight="1">
      <c r="A14" s="523" t="s">
        <v>675</v>
      </c>
      <c r="B14" s="524">
        <v>403361.70513999998</v>
      </c>
      <c r="C14" s="525">
        <v>0.21538854989312339</v>
      </c>
      <c r="D14" s="524">
        <v>71482.895539999998</v>
      </c>
    </row>
    <row r="15" spans="1:5" ht="12.75" customHeight="1">
      <c r="A15" s="523" t="s">
        <v>676</v>
      </c>
      <c r="B15" s="524">
        <v>5062889.0942000002</v>
      </c>
      <c r="C15" s="525">
        <v>0.21573229852418072</v>
      </c>
      <c r="D15" s="524">
        <v>898412.17741</v>
      </c>
    </row>
    <row r="16" spans="1:5" ht="12.75" customHeight="1">
      <c r="A16" s="523" t="s">
        <v>677</v>
      </c>
      <c r="B16" s="524">
        <v>103325.87784999999</v>
      </c>
      <c r="C16" s="525">
        <v>-0.3453715863029721</v>
      </c>
      <c r="D16" s="524">
        <v>-54513.09719000003</v>
      </c>
    </row>
    <row r="17" spans="1:6" ht="12.75" customHeight="1">
      <c r="A17" s="523" t="s">
        <v>678</v>
      </c>
      <c r="B17" s="524">
        <v>408920.35954000003</v>
      </c>
      <c r="C17" s="525">
        <v>-0.22159836610739675</v>
      </c>
      <c r="D17" s="524">
        <v>-116413.01815999992</v>
      </c>
    </row>
    <row r="18" spans="1:6" ht="22.5">
      <c r="A18" s="526" t="s">
        <v>679</v>
      </c>
      <c r="B18" s="524">
        <v>102221.85052999998</v>
      </c>
      <c r="C18" s="525">
        <v>5.3432243724352742E-2</v>
      </c>
      <c r="D18" s="524">
        <v>5184.9018899999792</v>
      </c>
    </row>
    <row r="19" spans="1:6" ht="12.75" customHeight="1">
      <c r="A19" s="534" t="s">
        <v>680</v>
      </c>
      <c r="B19" s="535">
        <v>19673743.52643</v>
      </c>
      <c r="C19" s="536">
        <v>8.7673041219710687E-2</v>
      </c>
      <c r="D19" s="535">
        <v>1585823.0017399974</v>
      </c>
    </row>
    <row r="20" spans="1:6" ht="12.75" customHeight="1">
      <c r="A20" s="523" t="s">
        <v>681</v>
      </c>
      <c r="B20" s="524">
        <v>19175663.969899997</v>
      </c>
      <c r="C20" s="525">
        <v>-0.15205313751115324</v>
      </c>
      <c r="D20" s="524">
        <v>-3438564.3717400059</v>
      </c>
    </row>
    <row r="21" spans="1:6" ht="12.75" customHeight="1">
      <c r="A21" s="527" t="s">
        <v>568</v>
      </c>
      <c r="B21" s="528">
        <v>2411798.7113700002</v>
      </c>
      <c r="C21" s="529">
        <v>3.5223831304493511E-2</v>
      </c>
      <c r="D21" s="528">
        <v>82062.24430000037</v>
      </c>
    </row>
    <row r="22" spans="1:6" ht="12.75" customHeight="1">
      <c r="A22" s="527" t="s">
        <v>574</v>
      </c>
      <c r="B22" s="528">
        <v>94710.958809999996</v>
      </c>
      <c r="C22" s="529">
        <v>1.1963614073885222E-3</v>
      </c>
      <c r="D22" s="528">
        <v>113.17313999999897</v>
      </c>
    </row>
    <row r="23" spans="1:6" ht="12.75" customHeight="1">
      <c r="A23" s="527" t="s">
        <v>570</v>
      </c>
      <c r="B23" s="528">
        <v>10776848.444669997</v>
      </c>
      <c r="C23" s="529">
        <v>0.16045495639564011</v>
      </c>
      <c r="D23" s="528">
        <v>1490104.1507399976</v>
      </c>
    </row>
    <row r="24" spans="1:6" ht="12.75" customHeight="1">
      <c r="A24" s="527" t="s">
        <v>571</v>
      </c>
      <c r="B24" s="528">
        <v>5960923.2484200001</v>
      </c>
      <c r="C24" s="529">
        <v>-4.5638133097713552E-3</v>
      </c>
      <c r="D24" s="528">
        <v>-27329.266530000605</v>
      </c>
    </row>
    <row r="25" spans="1:6" ht="22.5">
      <c r="A25" s="530" t="s">
        <v>682</v>
      </c>
      <c r="B25" s="528">
        <v>429462.16316000005</v>
      </c>
      <c r="C25" s="529">
        <v>0.10518221407006423</v>
      </c>
      <c r="D25" s="528">
        <v>40872.700090000057</v>
      </c>
    </row>
    <row r="26" spans="1:6">
      <c r="A26" s="534" t="s">
        <v>683</v>
      </c>
      <c r="B26" s="535">
        <v>19673743.52643</v>
      </c>
      <c r="C26" s="536">
        <v>8.7673041219710687E-2</v>
      </c>
      <c r="D26" s="535">
        <v>1585823.0017399974</v>
      </c>
    </row>
    <row r="27" spans="1:6" ht="12.75" customHeight="1">
      <c r="A27" s="523" t="s">
        <v>684</v>
      </c>
      <c r="B27" s="524">
        <v>19175663.969899997</v>
      </c>
      <c r="C27" s="525">
        <v>-0.15205313751115324</v>
      </c>
      <c r="D27" s="524">
        <v>-3438564.3717400059</v>
      </c>
    </row>
    <row r="28" spans="1:6" ht="12.75" customHeight="1">
      <c r="A28" s="22" t="s">
        <v>625</v>
      </c>
    </row>
    <row r="29" spans="1:6" ht="12.75" customHeight="1">
      <c r="E29" s="72"/>
      <c r="F29" s="72"/>
    </row>
    <row r="30" spans="1:6" ht="26.25" customHeight="1">
      <c r="A30" s="1109" t="s">
        <v>658</v>
      </c>
      <c r="B30" s="1109"/>
      <c r="C30" s="1109"/>
      <c r="D30" s="1109"/>
      <c r="E30" s="72"/>
      <c r="F30" s="72"/>
    </row>
    <row r="31" spans="1:6" ht="12.75" customHeight="1"/>
    <row r="32" spans="1:6" ht="12.75" customHeight="1">
      <c r="A32" s="152" t="s">
        <v>1127</v>
      </c>
    </row>
    <row r="33" spans="1:4" ht="12.75" customHeight="1">
      <c r="A33" s="592" t="s">
        <v>1128</v>
      </c>
    </row>
    <row r="34" spans="1:4" s="274" customFormat="1" ht="12.75" customHeight="1">
      <c r="A34" s="44"/>
    </row>
    <row r="35" spans="1:4" s="274" customFormat="1" ht="12.75" customHeight="1">
      <c r="A35" s="44"/>
      <c r="D35" s="66" t="s">
        <v>560</v>
      </c>
    </row>
    <row r="36" spans="1:4" ht="55.5" customHeight="1">
      <c r="A36" s="1112" t="s">
        <v>626</v>
      </c>
      <c r="B36" s="537" t="s">
        <v>627</v>
      </c>
      <c r="C36" s="1115" t="s">
        <v>685</v>
      </c>
      <c r="D36" s="1115"/>
    </row>
    <row r="37" spans="1:4" ht="21" customHeight="1">
      <c r="A37" s="1114"/>
      <c r="B37" s="538" t="s">
        <v>1329</v>
      </c>
      <c r="C37" s="522" t="s">
        <v>666</v>
      </c>
      <c r="D37" s="522" t="s">
        <v>667</v>
      </c>
    </row>
    <row r="38" spans="1:4">
      <c r="A38" s="81" t="s">
        <v>686</v>
      </c>
      <c r="B38" s="131">
        <v>152318.06698999999</v>
      </c>
      <c r="C38" s="132">
        <v>0.11032574825083004</v>
      </c>
      <c r="D38" s="131">
        <v>15134.841950000002</v>
      </c>
    </row>
    <row r="39" spans="1:4">
      <c r="A39" s="81" t="s">
        <v>628</v>
      </c>
      <c r="B39" s="131">
        <v>47694.870950000011</v>
      </c>
      <c r="C39" s="132">
        <v>-8.6566015211752945E-2</v>
      </c>
      <c r="D39" s="131">
        <v>-4520.0364699999918</v>
      </c>
    </row>
    <row r="40" spans="1:4">
      <c r="A40" s="133" t="s">
        <v>629</v>
      </c>
      <c r="B40" s="134">
        <v>104623.19604</v>
      </c>
      <c r="C40" s="135">
        <v>0.23132008459790418</v>
      </c>
      <c r="D40" s="136">
        <v>19654.878419999994</v>
      </c>
    </row>
    <row r="41" spans="1:4">
      <c r="A41" s="81" t="s">
        <v>687</v>
      </c>
      <c r="B41" s="131">
        <v>8629.9527600000001</v>
      </c>
      <c r="C41" s="132">
        <v>1.9064189224379108E-2</v>
      </c>
      <c r="D41" s="131">
        <v>161.44522999999936</v>
      </c>
    </row>
    <row r="42" spans="1:4">
      <c r="A42" s="81" t="s">
        <v>688</v>
      </c>
      <c r="B42" s="131">
        <v>5859.7953000000007</v>
      </c>
      <c r="C42" s="132">
        <v>-0.19404277611425055</v>
      </c>
      <c r="D42" s="131">
        <v>-1410.8080599999976</v>
      </c>
    </row>
    <row r="43" spans="1:4" ht="19.5" customHeight="1">
      <c r="A43" s="133" t="s">
        <v>689</v>
      </c>
      <c r="B43" s="134">
        <v>2770.1574599999999</v>
      </c>
      <c r="C43" s="135">
        <v>1.3125033949919374</v>
      </c>
      <c r="D43" s="136">
        <v>1572.2532899999994</v>
      </c>
    </row>
    <row r="44" spans="1:4">
      <c r="A44" s="81" t="s">
        <v>690</v>
      </c>
      <c r="B44" s="131">
        <v>327635.42706999998</v>
      </c>
      <c r="C44" s="132">
        <v>-0.19077590343693832</v>
      </c>
      <c r="D44" s="131">
        <v>-77240.587449999934</v>
      </c>
    </row>
    <row r="45" spans="1:4">
      <c r="A45" s="81" t="s">
        <v>691</v>
      </c>
      <c r="B45" s="131">
        <v>338536.45488999994</v>
      </c>
      <c r="C45" s="132">
        <v>-9.8147005112909271E-3</v>
      </c>
      <c r="D45" s="131">
        <v>-3355.5678099999786</v>
      </c>
    </row>
    <row r="46" spans="1:4" ht="19.5" customHeight="1">
      <c r="A46" s="133" t="s">
        <v>630</v>
      </c>
      <c r="B46" s="134">
        <v>-10901.027819999999</v>
      </c>
      <c r="C46" s="135">
        <v>-1.173076165943145</v>
      </c>
      <c r="D46" s="136">
        <v>-73885.019639999999</v>
      </c>
    </row>
    <row r="47" spans="1:4" ht="28.5" customHeight="1">
      <c r="A47" s="81" t="s">
        <v>631</v>
      </c>
      <c r="B47" s="131">
        <v>96492.325680000009</v>
      </c>
      <c r="C47" s="132">
        <v>-0.35305271548380451</v>
      </c>
      <c r="D47" s="131">
        <v>-52657.887929999997</v>
      </c>
    </row>
    <row r="48" spans="1:4" ht="19.5" customHeight="1">
      <c r="A48" s="81" t="s">
        <v>632</v>
      </c>
      <c r="B48" s="131">
        <v>2196.8502800000001</v>
      </c>
      <c r="C48" s="132">
        <v>-1.2064309128373709</v>
      </c>
      <c r="D48" s="131">
        <v>12838.91086</v>
      </c>
    </row>
    <row r="49" spans="1:4">
      <c r="A49" s="81" t="s">
        <v>692</v>
      </c>
      <c r="B49" s="131">
        <v>94295.47540000001</v>
      </c>
      <c r="C49" s="132">
        <v>-0.40988714330532283</v>
      </c>
      <c r="D49" s="131">
        <v>-65496.798789999957</v>
      </c>
    </row>
    <row r="50" spans="1:4">
      <c r="A50" s="81" t="s">
        <v>693</v>
      </c>
      <c r="B50" s="131">
        <v>15723.071590000001</v>
      </c>
      <c r="C50" s="132">
        <v>-0.44706736277489278</v>
      </c>
      <c r="D50" s="131">
        <v>-12712.709790000003</v>
      </c>
    </row>
    <row r="51" spans="1:4" ht="19.5" customHeight="1">
      <c r="A51" s="539" t="s">
        <v>694</v>
      </c>
      <c r="B51" s="540">
        <v>78572.403810000003</v>
      </c>
      <c r="C51" s="541">
        <v>-0.40183844643560418</v>
      </c>
      <c r="D51" s="542">
        <v>-52784.089000000022</v>
      </c>
    </row>
    <row r="52" spans="1:4" ht="12.75" customHeight="1"/>
    <row r="53" spans="1:4" ht="21" customHeight="1">
      <c r="A53" s="1109" t="s">
        <v>633</v>
      </c>
      <c r="B53" s="1109"/>
      <c r="C53" s="1109"/>
    </row>
    <row r="54" spans="1:4" ht="12.75" customHeight="1"/>
    <row r="55" spans="1:4" ht="12.75" customHeight="1">
      <c r="A55" s="688" t="s">
        <v>125</v>
      </c>
    </row>
    <row r="56" spans="1:4" ht="12.75" customHeight="1">
      <c r="D56" s="36" t="s">
        <v>1286</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2"/>
  <sheetViews>
    <sheetView showGridLines="0" zoomScaleNormal="100" workbookViewId="0"/>
  </sheetViews>
  <sheetFormatPr defaultRowHeight="15"/>
  <cols>
    <col min="1" max="1" width="39.7109375" customWidth="1"/>
    <col min="2" max="2" width="18" customWidth="1"/>
    <col min="3" max="3" width="14.7109375" style="274" customWidth="1"/>
    <col min="4" max="4" width="21.7109375" customWidth="1"/>
    <col min="5" max="5" width="14.7109375" customWidth="1"/>
  </cols>
  <sheetData>
    <row r="1" spans="1:8" ht="12.75" customHeight="1">
      <c r="A1" s="152" t="s">
        <v>1129</v>
      </c>
    </row>
    <row r="2" spans="1:8" ht="12.75" customHeight="1">
      <c r="A2" s="592" t="s">
        <v>1130</v>
      </c>
    </row>
    <row r="3" spans="1:8">
      <c r="D3" s="337"/>
      <c r="E3" s="66" t="s">
        <v>560</v>
      </c>
    </row>
    <row r="4" spans="1:8" ht="79.5" customHeight="1">
      <c r="A4" s="1112" t="s">
        <v>659</v>
      </c>
      <c r="B4" s="522" t="s">
        <v>660</v>
      </c>
      <c r="C4" s="562" t="s">
        <v>641</v>
      </c>
      <c r="D4" s="522" t="s">
        <v>661</v>
      </c>
      <c r="E4" s="562" t="s">
        <v>641</v>
      </c>
    </row>
    <row r="5" spans="1:8" ht="15.75" customHeight="1">
      <c r="A5" s="1112"/>
      <c r="B5" s="563" t="s">
        <v>1329</v>
      </c>
      <c r="C5" s="564"/>
      <c r="D5" s="563" t="s">
        <v>1329</v>
      </c>
      <c r="E5" s="564"/>
    </row>
    <row r="6" spans="1:8">
      <c r="A6" s="565" t="s">
        <v>1039</v>
      </c>
      <c r="B6" s="566">
        <v>459</v>
      </c>
      <c r="C6" s="567">
        <v>0.60489510489510478</v>
      </c>
      <c r="D6" s="566">
        <v>65160.110180000003</v>
      </c>
      <c r="E6" s="567">
        <v>0.53060360640583082</v>
      </c>
      <c r="F6" s="45"/>
      <c r="G6" s="78"/>
      <c r="H6" s="78"/>
    </row>
    <row r="7" spans="1:8">
      <c r="A7" s="565" t="s">
        <v>1040</v>
      </c>
      <c r="B7" s="566">
        <v>177</v>
      </c>
      <c r="C7" s="567">
        <v>-0.11055276381909551</v>
      </c>
      <c r="D7" s="566">
        <v>58602.213309999999</v>
      </c>
      <c r="E7" s="567">
        <v>0.1197286106207589</v>
      </c>
      <c r="F7" s="45"/>
      <c r="G7" s="78"/>
      <c r="H7" s="78"/>
    </row>
    <row r="8" spans="1:8">
      <c r="A8" s="565" t="s">
        <v>529</v>
      </c>
      <c r="B8" s="566">
        <v>1536</v>
      </c>
      <c r="C8" s="567">
        <v>-7.7519379844961378E-3</v>
      </c>
      <c r="D8" s="566">
        <v>354768.70272</v>
      </c>
      <c r="E8" s="567">
        <v>-5.0325194021566988E-2</v>
      </c>
      <c r="F8" s="45"/>
      <c r="G8" s="78"/>
      <c r="H8" s="78"/>
    </row>
    <row r="9" spans="1:8">
      <c r="A9" s="565" t="s">
        <v>530</v>
      </c>
      <c r="B9" s="566">
        <v>519</v>
      </c>
      <c r="C9" s="567">
        <v>-0.23788546255506604</v>
      </c>
      <c r="D9" s="566">
        <v>53856.968119999998</v>
      </c>
      <c r="E9" s="567">
        <v>-0.23075277442544451</v>
      </c>
      <c r="F9" s="45"/>
      <c r="G9" s="78"/>
      <c r="H9" s="78"/>
    </row>
    <row r="10" spans="1:8">
      <c r="A10" s="565" t="s">
        <v>1041</v>
      </c>
      <c r="B10" s="566">
        <v>0</v>
      </c>
      <c r="C10" s="567" t="s">
        <v>202</v>
      </c>
      <c r="D10" s="566">
        <v>0</v>
      </c>
      <c r="E10" s="567" t="s">
        <v>202</v>
      </c>
      <c r="F10" s="45"/>
      <c r="G10" s="78"/>
      <c r="H10" s="78"/>
    </row>
    <row r="11" spans="1:8">
      <c r="A11" s="565" t="s">
        <v>531</v>
      </c>
      <c r="B11" s="566">
        <v>0</v>
      </c>
      <c r="C11" s="567" t="s">
        <v>202</v>
      </c>
      <c r="D11" s="566">
        <v>0</v>
      </c>
      <c r="E11" s="567" t="s">
        <v>202</v>
      </c>
      <c r="F11" s="45"/>
      <c r="G11" s="78"/>
      <c r="H11" s="78"/>
    </row>
    <row r="12" spans="1:8">
      <c r="A12" s="565" t="s">
        <v>1042</v>
      </c>
      <c r="B12" s="566">
        <v>37</v>
      </c>
      <c r="C12" s="567">
        <v>0.68181818181818188</v>
      </c>
      <c r="D12" s="566">
        <v>11765.859</v>
      </c>
      <c r="E12" s="567">
        <v>0.55101402415055079</v>
      </c>
      <c r="F12" s="45"/>
      <c r="G12" s="78"/>
      <c r="H12" s="78"/>
    </row>
    <row r="13" spans="1:8">
      <c r="A13" s="565" t="s">
        <v>1043</v>
      </c>
      <c r="B13" s="566">
        <v>943</v>
      </c>
      <c r="C13" s="567">
        <v>1.2889366272824887E-2</v>
      </c>
      <c r="D13" s="566">
        <v>155958.49537000002</v>
      </c>
      <c r="E13" s="567">
        <v>3.3496307249332613E-2</v>
      </c>
      <c r="F13" s="45"/>
      <c r="G13" s="78"/>
      <c r="H13" s="78"/>
    </row>
    <row r="14" spans="1:8">
      <c r="A14" s="565" t="s">
        <v>1330</v>
      </c>
      <c r="B14" s="566">
        <v>552</v>
      </c>
      <c r="C14" s="567">
        <v>-0.33892215568862272</v>
      </c>
      <c r="D14" s="566">
        <v>130115.88451999999</v>
      </c>
      <c r="E14" s="567">
        <v>-0.36924369388608436</v>
      </c>
      <c r="F14" s="45"/>
      <c r="G14" s="78"/>
      <c r="H14" s="78"/>
    </row>
    <row r="15" spans="1:8">
      <c r="A15" s="565" t="s">
        <v>532</v>
      </c>
      <c r="B15" s="566">
        <v>1857</v>
      </c>
      <c r="C15" s="567">
        <v>1.5864332603938713E-2</v>
      </c>
      <c r="D15" s="566">
        <v>365034.24014000001</v>
      </c>
      <c r="E15" s="567">
        <v>6.4972629732746867E-2</v>
      </c>
      <c r="F15" s="45"/>
      <c r="G15" s="78"/>
      <c r="H15" s="78"/>
    </row>
    <row r="16" spans="1:8">
      <c r="A16" s="565" t="s">
        <v>1044</v>
      </c>
      <c r="B16" s="566">
        <v>762</v>
      </c>
      <c r="C16" s="567">
        <v>-2.6178010471203939E-3</v>
      </c>
      <c r="D16" s="566">
        <v>173725.12299999999</v>
      </c>
      <c r="E16" s="567">
        <v>0.5385108040164952</v>
      </c>
      <c r="F16" s="45"/>
      <c r="G16" s="78"/>
      <c r="H16" s="78"/>
    </row>
    <row r="17" spans="1:11">
      <c r="A17" s="565" t="s">
        <v>1331</v>
      </c>
      <c r="B17" s="566">
        <v>2930</v>
      </c>
      <c r="C17" s="567">
        <v>-0.1045232273838631</v>
      </c>
      <c r="D17" s="566">
        <v>355022.94542</v>
      </c>
      <c r="E17" s="567">
        <v>-0.11227748803818549</v>
      </c>
      <c r="F17" s="45"/>
      <c r="G17" s="78"/>
      <c r="H17" s="78"/>
    </row>
    <row r="18" spans="1:11">
      <c r="A18" s="565" t="s">
        <v>465</v>
      </c>
      <c r="B18" s="566">
        <v>711</v>
      </c>
      <c r="C18" s="567">
        <v>0.16748768472906406</v>
      </c>
      <c r="D18" s="566">
        <v>128339.56431</v>
      </c>
      <c r="E18" s="567">
        <v>0.27175995290888189</v>
      </c>
      <c r="F18" s="45"/>
      <c r="G18" s="78"/>
      <c r="H18" s="78"/>
    </row>
    <row r="19" spans="1:11">
      <c r="A19" s="565" t="s">
        <v>1045</v>
      </c>
      <c r="B19" s="566">
        <v>111</v>
      </c>
      <c r="C19" s="567">
        <v>0.18085106382978733</v>
      </c>
      <c r="D19" s="566">
        <v>53137.006159999997</v>
      </c>
      <c r="E19" s="567">
        <v>0.12701608518563012</v>
      </c>
      <c r="F19" s="45"/>
      <c r="G19" s="78"/>
      <c r="H19" s="78"/>
    </row>
    <row r="20" spans="1:11">
      <c r="A20" s="565" t="s">
        <v>1332</v>
      </c>
      <c r="B20" s="566">
        <v>1785</v>
      </c>
      <c r="C20" s="567">
        <v>-0.43867924528301883</v>
      </c>
      <c r="D20" s="566">
        <v>263487.11534999998</v>
      </c>
      <c r="E20" s="567">
        <v>-0.37178846650517328</v>
      </c>
      <c r="F20" s="45"/>
      <c r="G20" s="78"/>
      <c r="H20" s="78"/>
    </row>
    <row r="21" spans="1:11">
      <c r="A21" s="565" t="s">
        <v>1333</v>
      </c>
      <c r="B21" s="566">
        <v>0</v>
      </c>
      <c r="C21" s="567">
        <v>-1</v>
      </c>
      <c r="D21" s="566">
        <v>0</v>
      </c>
      <c r="E21" s="567">
        <v>-1</v>
      </c>
      <c r="F21" s="45"/>
      <c r="G21" s="78"/>
      <c r="H21" s="78"/>
    </row>
    <row r="22" spans="1:11">
      <c r="A22" s="568" t="s">
        <v>662</v>
      </c>
      <c r="B22" s="569">
        <v>12379</v>
      </c>
      <c r="C22" s="570">
        <v>-0.13160294633461944</v>
      </c>
      <c r="D22" s="569">
        <v>2168974.2276000003</v>
      </c>
      <c r="E22" s="570">
        <v>-6.7961045495219974E-2</v>
      </c>
      <c r="G22" s="78"/>
      <c r="H22" s="78"/>
    </row>
    <row r="23" spans="1:11">
      <c r="A23" s="17" t="s">
        <v>656</v>
      </c>
    </row>
    <row r="24" spans="1:11" ht="76.5" customHeight="1">
      <c r="A24" s="1108" t="s">
        <v>663</v>
      </c>
      <c r="B24" s="1108"/>
      <c r="C24" s="1108"/>
      <c r="D24" s="1108"/>
      <c r="E24" s="1108"/>
      <c r="G24" s="1116"/>
      <c r="H24" s="1116"/>
      <c r="I24" s="1116"/>
      <c r="J24" s="1116"/>
      <c r="K24" s="1116"/>
    </row>
    <row r="25" spans="1:11" ht="21.75" customHeight="1">
      <c r="A25" s="1109" t="s">
        <v>633</v>
      </c>
      <c r="B25" s="1109"/>
      <c r="C25" s="1109"/>
      <c r="D25" s="1109"/>
      <c r="E25" s="1109"/>
      <c r="F25" s="72"/>
    </row>
    <row r="26" spans="1:11" ht="12.75" customHeight="1"/>
    <row r="27" spans="1:11" ht="12.75" customHeight="1">
      <c r="A27" s="688" t="s">
        <v>125</v>
      </c>
      <c r="B27" s="73"/>
      <c r="C27" s="73"/>
      <c r="D27" s="73"/>
    </row>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c r="E62" s="36" t="s">
        <v>1287</v>
      </c>
    </row>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sheetData>
  <mergeCells count="4">
    <mergeCell ref="G24:K24"/>
    <mergeCell ref="A4:A5"/>
    <mergeCell ref="A24:E24"/>
    <mergeCell ref="A25:E25"/>
  </mergeCells>
  <hyperlinks>
    <hyperlink ref="A27" location="'2 Sadržaj'!A1" display="Sadržaj / Contents"/>
  </hyperlinks>
  <pageMargins left="0.7" right="0.7" top="0.75" bottom="0.75" header="0.3" footer="0.3"/>
  <pageSetup paperSize="9" scale="7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7109375" customWidth="1"/>
    <col min="2" max="2" width="11.5703125" customWidth="1"/>
    <col min="3" max="3" width="11.42578125" customWidth="1"/>
    <col min="4" max="4" width="19.7109375" customWidth="1"/>
    <col min="5" max="5" width="11.5703125" customWidth="1"/>
    <col min="6" max="6" width="15.5703125" customWidth="1"/>
    <col min="7" max="7" width="12.140625" customWidth="1"/>
    <col min="8" max="8" width="18.7109375" customWidth="1"/>
    <col min="9" max="9" width="12.5703125" customWidth="1"/>
  </cols>
  <sheetData>
    <row r="1" spans="1:9" ht="12.75" customHeight="1">
      <c r="A1" s="149" t="s">
        <v>1131</v>
      </c>
    </row>
    <row r="2" spans="1:9" ht="12.75" customHeight="1">
      <c r="A2" s="596" t="s">
        <v>1132</v>
      </c>
    </row>
    <row r="3" spans="1:9" ht="12.75" customHeight="1">
      <c r="E3" s="75"/>
      <c r="F3" s="75"/>
      <c r="I3" s="66" t="s">
        <v>636</v>
      </c>
    </row>
    <row r="4" spans="1:9" s="274" customFormat="1" ht="21" customHeight="1">
      <c r="A4" s="512"/>
      <c r="B4" s="1111" t="s">
        <v>634</v>
      </c>
      <c r="C4" s="1111"/>
      <c r="D4" s="1111"/>
      <c r="E4" s="1111"/>
      <c r="F4" s="1111" t="s">
        <v>635</v>
      </c>
      <c r="G4" s="1111"/>
      <c r="H4" s="1111"/>
      <c r="I4" s="1111"/>
    </row>
    <row r="5" spans="1:9" ht="89.25" customHeight="1">
      <c r="A5" s="522" t="s">
        <v>637</v>
      </c>
      <c r="B5" s="994" t="s">
        <v>638</v>
      </c>
      <c r="C5" s="1118" t="s">
        <v>639</v>
      </c>
      <c r="D5" s="994" t="s">
        <v>1228</v>
      </c>
      <c r="E5" s="1118" t="s">
        <v>639</v>
      </c>
      <c r="F5" s="994" t="s">
        <v>640</v>
      </c>
      <c r="G5" s="1118" t="s">
        <v>641</v>
      </c>
      <c r="H5" s="994" t="s">
        <v>1229</v>
      </c>
      <c r="I5" s="1118" t="s">
        <v>641</v>
      </c>
    </row>
    <row r="6" spans="1:9" ht="17.25" customHeight="1">
      <c r="A6" s="543"/>
      <c r="B6" s="563" t="s">
        <v>1305</v>
      </c>
      <c r="C6" s="1118"/>
      <c r="D6" s="563" t="s">
        <v>1305</v>
      </c>
      <c r="E6" s="1118"/>
      <c r="F6" s="563" t="s">
        <v>1329</v>
      </c>
      <c r="G6" s="1118"/>
      <c r="H6" s="563" t="s">
        <v>1329</v>
      </c>
      <c r="I6" s="1118"/>
    </row>
    <row r="7" spans="1:9" ht="12.75" customHeight="1">
      <c r="A7" s="556" t="s">
        <v>642</v>
      </c>
      <c r="B7" s="557"/>
      <c r="C7" s="558"/>
      <c r="D7" s="557"/>
      <c r="E7" s="558"/>
      <c r="F7" s="557"/>
      <c r="G7" s="558"/>
      <c r="H7" s="557"/>
      <c r="I7" s="558"/>
    </row>
    <row r="8" spans="1:9" ht="12.75" customHeight="1">
      <c r="A8" s="548" t="s">
        <v>643</v>
      </c>
      <c r="B8" s="545">
        <v>30</v>
      </c>
      <c r="C8" s="546">
        <v>-0.16666666666666666</v>
      </c>
      <c r="D8" s="547">
        <v>197647.35343000002</v>
      </c>
      <c r="E8" s="546">
        <v>0.23352463660187636</v>
      </c>
      <c r="F8" s="545">
        <v>4</v>
      </c>
      <c r="G8" s="546" t="s">
        <v>202</v>
      </c>
      <c r="H8" s="547">
        <v>74714.204620000004</v>
      </c>
      <c r="I8" s="546" t="s">
        <v>202</v>
      </c>
    </row>
    <row r="9" spans="1:9" ht="12.75" customHeight="1">
      <c r="A9" s="548" t="s">
        <v>644</v>
      </c>
      <c r="B9" s="545">
        <v>35597</v>
      </c>
      <c r="C9" s="546">
        <v>2.1346799414684533E-2</v>
      </c>
      <c r="D9" s="547">
        <v>1840040.9230099996</v>
      </c>
      <c r="E9" s="546">
        <v>-4.4408302901217056E-2</v>
      </c>
      <c r="F9" s="545">
        <v>2668</v>
      </c>
      <c r="G9" s="546">
        <v>-0.34042027194066748</v>
      </c>
      <c r="H9" s="547">
        <v>303532.03542999999</v>
      </c>
      <c r="I9" s="546">
        <v>-0.10875643102129148</v>
      </c>
    </row>
    <row r="10" spans="1:9" ht="12.75" customHeight="1">
      <c r="A10" s="544" t="s">
        <v>645</v>
      </c>
      <c r="B10" s="545">
        <v>6644</v>
      </c>
      <c r="C10" s="546">
        <v>7.508090614886731E-2</v>
      </c>
      <c r="D10" s="547">
        <v>413778.54743999994</v>
      </c>
      <c r="E10" s="546">
        <v>-2.7230806214013841E-2</v>
      </c>
      <c r="F10" s="545">
        <v>323</v>
      </c>
      <c r="G10" s="546">
        <v>1.5723270440251572E-2</v>
      </c>
      <c r="H10" s="547">
        <v>33614.676240000001</v>
      </c>
      <c r="I10" s="546">
        <v>0.17064012433570888</v>
      </c>
    </row>
    <row r="11" spans="1:9" ht="12.75" customHeight="1">
      <c r="A11" s="548" t="s">
        <v>646</v>
      </c>
      <c r="B11" s="545">
        <v>144</v>
      </c>
      <c r="C11" s="546">
        <v>-0.19553072625698323</v>
      </c>
      <c r="D11" s="547">
        <v>56456.574879999993</v>
      </c>
      <c r="E11" s="546">
        <v>-0.43589710518417529</v>
      </c>
      <c r="F11" s="545">
        <v>4</v>
      </c>
      <c r="G11" s="546">
        <v>1</v>
      </c>
      <c r="H11" s="547">
        <v>819.64516000000003</v>
      </c>
      <c r="I11" s="546">
        <v>-0.51521829630479832</v>
      </c>
    </row>
    <row r="12" spans="1:9" ht="12.75" customHeight="1">
      <c r="A12" s="549" t="s">
        <v>647</v>
      </c>
      <c r="B12" s="545">
        <v>0</v>
      </c>
      <c r="C12" s="546" t="s">
        <v>202</v>
      </c>
      <c r="D12" s="547">
        <v>0</v>
      </c>
      <c r="E12" s="546" t="s">
        <v>202</v>
      </c>
      <c r="F12" s="545">
        <v>0</v>
      </c>
      <c r="G12" s="546" t="s">
        <v>202</v>
      </c>
      <c r="H12" s="547">
        <v>0</v>
      </c>
      <c r="I12" s="546" t="s">
        <v>202</v>
      </c>
    </row>
    <row r="13" spans="1:9" ht="29.25">
      <c r="A13" s="544" t="s">
        <v>648</v>
      </c>
      <c r="B13" s="545">
        <v>821</v>
      </c>
      <c r="C13" s="546">
        <v>-2.7251184834123223E-2</v>
      </c>
      <c r="D13" s="547">
        <v>55265.832640000001</v>
      </c>
      <c r="E13" s="546">
        <v>-0.1996872644194978</v>
      </c>
      <c r="F13" s="545">
        <v>27</v>
      </c>
      <c r="G13" s="546">
        <v>0.2857142857142857</v>
      </c>
      <c r="H13" s="547">
        <v>8523.6695199999995</v>
      </c>
      <c r="I13" s="546">
        <v>4.1153723342664623</v>
      </c>
    </row>
    <row r="14" spans="1:9" ht="12.75" customHeight="1">
      <c r="A14" s="548" t="s">
        <v>649</v>
      </c>
      <c r="B14" s="545">
        <v>40</v>
      </c>
      <c r="C14" s="546">
        <v>0</v>
      </c>
      <c r="D14" s="547">
        <v>76.82508</v>
      </c>
      <c r="E14" s="546" t="s">
        <v>202</v>
      </c>
      <c r="F14" s="545">
        <v>1</v>
      </c>
      <c r="G14" s="546" t="s">
        <v>202</v>
      </c>
      <c r="H14" s="547">
        <v>46.939080000000004</v>
      </c>
      <c r="I14" s="546" t="s">
        <v>202</v>
      </c>
    </row>
    <row r="15" spans="1:9" ht="22.5" customHeight="1">
      <c r="A15" s="550" t="s">
        <v>650</v>
      </c>
      <c r="B15" s="553">
        <v>43276</v>
      </c>
      <c r="C15" s="552">
        <v>2.7152757998670844E-2</v>
      </c>
      <c r="D15" s="553">
        <v>2563266.0564799998</v>
      </c>
      <c r="E15" s="552">
        <v>-4.3657351113861667E-2</v>
      </c>
      <c r="F15" s="553">
        <v>3027</v>
      </c>
      <c r="G15" s="554">
        <v>-0.30984952120383036</v>
      </c>
      <c r="H15" s="553">
        <v>421251.17005000002</v>
      </c>
      <c r="I15" s="554">
        <v>0.13044111098568001</v>
      </c>
    </row>
    <row r="16" spans="1:9" ht="15" customHeight="1">
      <c r="A16" s="556" t="s">
        <v>651</v>
      </c>
      <c r="B16" s="559"/>
      <c r="C16" s="555"/>
      <c r="D16" s="559"/>
      <c r="E16" s="560"/>
      <c r="F16" s="559"/>
      <c r="G16" s="555"/>
      <c r="H16" s="559"/>
      <c r="I16" s="560"/>
    </row>
    <row r="17" spans="1:9" ht="12.75" customHeight="1">
      <c r="A17" s="548" t="s">
        <v>643</v>
      </c>
      <c r="B17" s="545">
        <v>334</v>
      </c>
      <c r="C17" s="546">
        <v>-0.15228426395939088</v>
      </c>
      <c r="D17" s="545">
        <v>839827.66714999999</v>
      </c>
      <c r="E17" s="546">
        <v>-0.16475105840583992</v>
      </c>
      <c r="F17" s="545">
        <v>4</v>
      </c>
      <c r="G17" s="546">
        <v>1</v>
      </c>
      <c r="H17" s="547">
        <v>7925.8524599999992</v>
      </c>
      <c r="I17" s="546">
        <v>-0.69951085279559722</v>
      </c>
    </row>
    <row r="18" spans="1:9" ht="12.75" customHeight="1">
      <c r="A18" s="548" t="s">
        <v>644</v>
      </c>
      <c r="B18" s="545">
        <v>62405</v>
      </c>
      <c r="C18" s="546">
        <v>0.25160449257922179</v>
      </c>
      <c r="D18" s="545">
        <v>5252238.53376</v>
      </c>
      <c r="E18" s="546">
        <v>0.28076378246217704</v>
      </c>
      <c r="F18" s="545">
        <v>6852</v>
      </c>
      <c r="G18" s="546">
        <v>-0.10419662701006667</v>
      </c>
      <c r="H18" s="547">
        <v>904046.15956000006</v>
      </c>
      <c r="I18" s="546">
        <v>-0.11817910528671349</v>
      </c>
    </row>
    <row r="19" spans="1:9" ht="12.75" customHeight="1">
      <c r="A19" s="544" t="s">
        <v>645</v>
      </c>
      <c r="B19" s="545">
        <v>21739</v>
      </c>
      <c r="C19" s="546">
        <v>0.11185556464811784</v>
      </c>
      <c r="D19" s="545">
        <v>3756052.6551300008</v>
      </c>
      <c r="E19" s="546">
        <v>8.5971752925518299E-2</v>
      </c>
      <c r="F19" s="545">
        <v>1837</v>
      </c>
      <c r="G19" s="546">
        <v>0.14170292106898694</v>
      </c>
      <c r="H19" s="547">
        <v>501099.3197900001</v>
      </c>
      <c r="I19" s="546">
        <v>-4.093262275398591E-2</v>
      </c>
    </row>
    <row r="20" spans="1:9" ht="12.75" customHeight="1">
      <c r="A20" s="548" t="s">
        <v>646</v>
      </c>
      <c r="B20" s="545">
        <v>1225</v>
      </c>
      <c r="C20" s="546">
        <v>0.29355860612460399</v>
      </c>
      <c r="D20" s="545">
        <v>849213.47955999989</v>
      </c>
      <c r="E20" s="546">
        <v>0.52886647676879395</v>
      </c>
      <c r="F20" s="545">
        <v>124</v>
      </c>
      <c r="G20" s="546">
        <v>-0.2392638036809816</v>
      </c>
      <c r="H20" s="547">
        <v>118782.44337000001</v>
      </c>
      <c r="I20" s="546">
        <v>-0.40419876620356804</v>
      </c>
    </row>
    <row r="21" spans="1:9" ht="12.75" customHeight="1">
      <c r="A21" s="549" t="s">
        <v>647</v>
      </c>
      <c r="B21" s="545">
        <v>1</v>
      </c>
      <c r="C21" s="546">
        <v>0</v>
      </c>
      <c r="D21" s="545">
        <v>261.67806000000002</v>
      </c>
      <c r="E21" s="546">
        <v>-0.3951877966445802</v>
      </c>
      <c r="F21" s="545">
        <v>0</v>
      </c>
      <c r="G21" s="546" t="s">
        <v>202</v>
      </c>
      <c r="H21" s="547">
        <v>0</v>
      </c>
      <c r="I21" s="546" t="s">
        <v>202</v>
      </c>
    </row>
    <row r="22" spans="1:9" ht="29.25">
      <c r="A22" s="544" t="s">
        <v>648</v>
      </c>
      <c r="B22" s="545">
        <v>7467</v>
      </c>
      <c r="C22" s="546">
        <v>7.6401902839844313E-2</v>
      </c>
      <c r="D22" s="545">
        <v>2086912.9869000001</v>
      </c>
      <c r="E22" s="546">
        <v>3.3303298794684255E-3</v>
      </c>
      <c r="F22" s="545">
        <v>510</v>
      </c>
      <c r="G22" s="546">
        <v>0.16173120728929385</v>
      </c>
      <c r="H22" s="547">
        <v>212425.09689000002</v>
      </c>
      <c r="I22" s="546">
        <v>0.179740816536199</v>
      </c>
    </row>
    <row r="23" spans="1:9" ht="12.75" customHeight="1">
      <c r="A23" s="548" t="s">
        <v>652</v>
      </c>
      <c r="B23" s="545">
        <v>529</v>
      </c>
      <c r="C23" s="546">
        <v>-0.16031746031746033</v>
      </c>
      <c r="D23" s="545">
        <v>37136.968909999996</v>
      </c>
      <c r="E23" s="546">
        <v>-0.15360651307337153</v>
      </c>
      <c r="F23" s="545">
        <v>25</v>
      </c>
      <c r="G23" s="546">
        <v>2.5714285714285716</v>
      </c>
      <c r="H23" s="547">
        <v>3444.1854799999996</v>
      </c>
      <c r="I23" s="546">
        <v>2.471838500061061</v>
      </c>
    </row>
    <row r="24" spans="1:9" ht="22.5" customHeight="1">
      <c r="A24" s="550" t="s">
        <v>653</v>
      </c>
      <c r="B24" s="551">
        <v>93700</v>
      </c>
      <c r="C24" s="552">
        <v>0.19635857560552086</v>
      </c>
      <c r="D24" s="553">
        <v>12821643.969470002</v>
      </c>
      <c r="E24" s="552">
        <v>0.14022907689255951</v>
      </c>
      <c r="F24" s="553">
        <v>9352</v>
      </c>
      <c r="G24" s="554">
        <v>-5.2386260006079641E-2</v>
      </c>
      <c r="H24" s="553">
        <v>1747723.0575500003</v>
      </c>
      <c r="I24" s="554">
        <v>-0.10578850689946184</v>
      </c>
    </row>
    <row r="25" spans="1:9" ht="15" customHeight="1">
      <c r="A25" s="556" t="s">
        <v>654</v>
      </c>
      <c r="B25" s="559"/>
      <c r="C25" s="555"/>
      <c r="D25" s="559"/>
      <c r="E25" s="561"/>
      <c r="F25" s="559"/>
      <c r="G25" s="555"/>
      <c r="H25" s="559"/>
      <c r="I25" s="561"/>
    </row>
    <row r="26" spans="1:9" ht="12.75" customHeight="1">
      <c r="A26" s="548" t="s">
        <v>643</v>
      </c>
      <c r="B26" s="545">
        <v>91</v>
      </c>
      <c r="C26" s="546">
        <v>-0.13333333333333333</v>
      </c>
      <c r="D26" s="545">
        <v>13277.25232</v>
      </c>
      <c r="E26" s="546">
        <v>-0.3816139302917515</v>
      </c>
      <c r="F26" s="545"/>
      <c r="G26" s="546"/>
      <c r="H26" s="545"/>
      <c r="I26" s="546"/>
    </row>
    <row r="27" spans="1:9" ht="12.75" customHeight="1">
      <c r="A27" s="548" t="s">
        <v>644</v>
      </c>
      <c r="B27" s="545">
        <v>31</v>
      </c>
      <c r="C27" s="546">
        <v>-0.1388888888888889</v>
      </c>
      <c r="D27" s="545">
        <v>1.4999999999999999E-4</v>
      </c>
      <c r="E27" s="546" t="s">
        <v>202</v>
      </c>
      <c r="F27" s="545"/>
      <c r="G27" s="546"/>
      <c r="H27" s="545"/>
      <c r="I27" s="546"/>
    </row>
    <row r="28" spans="1:9" ht="12.75" customHeight="1">
      <c r="A28" s="544" t="s">
        <v>645</v>
      </c>
      <c r="B28" s="545">
        <v>40</v>
      </c>
      <c r="C28" s="546">
        <v>0</v>
      </c>
      <c r="D28" s="545">
        <v>0</v>
      </c>
      <c r="E28" s="546" t="s">
        <v>202</v>
      </c>
      <c r="F28" s="545"/>
      <c r="G28" s="546"/>
      <c r="H28" s="545"/>
      <c r="I28" s="546"/>
    </row>
    <row r="29" spans="1:9" ht="12.75" customHeight="1">
      <c r="A29" s="548" t="s">
        <v>646</v>
      </c>
      <c r="B29" s="545">
        <v>5</v>
      </c>
      <c r="C29" s="546">
        <v>0</v>
      </c>
      <c r="D29" s="545">
        <v>0</v>
      </c>
      <c r="E29" s="546" t="s">
        <v>202</v>
      </c>
      <c r="F29" s="545"/>
      <c r="G29" s="546"/>
      <c r="H29" s="545"/>
      <c r="I29" s="546"/>
    </row>
    <row r="30" spans="1:9" ht="12.75" customHeight="1">
      <c r="A30" s="549" t="s">
        <v>655</v>
      </c>
      <c r="B30" s="545">
        <v>0</v>
      </c>
      <c r="C30" s="546" t="s">
        <v>202</v>
      </c>
      <c r="D30" s="545">
        <v>0</v>
      </c>
      <c r="E30" s="546" t="s">
        <v>202</v>
      </c>
      <c r="F30" s="545"/>
      <c r="G30" s="546"/>
      <c r="H30" s="545"/>
      <c r="I30" s="546"/>
    </row>
    <row r="31" spans="1:9" ht="29.25">
      <c r="A31" s="544" t="s">
        <v>648</v>
      </c>
      <c r="B31" s="545">
        <v>37</v>
      </c>
      <c r="C31" s="546">
        <v>-0.11904761904761904</v>
      </c>
      <c r="D31" s="545">
        <v>0</v>
      </c>
      <c r="E31" s="546" t="s">
        <v>202</v>
      </c>
      <c r="F31" s="545"/>
      <c r="G31" s="546"/>
      <c r="H31" s="545"/>
      <c r="I31" s="546"/>
    </row>
    <row r="32" spans="1:9" ht="12.75" customHeight="1">
      <c r="A32" s="548" t="s">
        <v>649</v>
      </c>
      <c r="B32" s="545">
        <v>0</v>
      </c>
      <c r="C32" s="546" t="s">
        <v>202</v>
      </c>
      <c r="D32" s="545">
        <v>0</v>
      </c>
      <c r="E32" s="546" t="s">
        <v>202</v>
      </c>
      <c r="F32" s="545"/>
      <c r="G32" s="546"/>
      <c r="H32" s="545"/>
      <c r="I32" s="546"/>
    </row>
    <row r="33" spans="1:9" ht="22.5" customHeight="1">
      <c r="A33" s="550" t="s">
        <v>650</v>
      </c>
      <c r="B33" s="553">
        <v>204</v>
      </c>
      <c r="C33" s="552">
        <v>-0.10526315789473684</v>
      </c>
      <c r="D33" s="553">
        <v>13277.252470000001</v>
      </c>
      <c r="E33" s="552">
        <v>-0.38161393396198234</v>
      </c>
      <c r="F33" s="553"/>
      <c r="G33" s="552"/>
      <c r="H33" s="553"/>
      <c r="I33" s="552"/>
    </row>
    <row r="34" spans="1:9" ht="12.75" customHeight="1">
      <c r="A34" s="17" t="s">
        <v>656</v>
      </c>
    </row>
    <row r="35" spans="1:9" ht="48" customHeight="1">
      <c r="A35" s="1119" t="s">
        <v>657</v>
      </c>
      <c r="B35" s="1119"/>
      <c r="C35" s="1119"/>
      <c r="D35" s="1119"/>
      <c r="E35" s="1119"/>
      <c r="F35" s="1119"/>
      <c r="G35" s="1119"/>
      <c r="H35" s="1119"/>
      <c r="I35" s="1119"/>
    </row>
    <row r="36" spans="1:9" ht="25.5" customHeight="1">
      <c r="A36" s="1117" t="s">
        <v>658</v>
      </c>
      <c r="B36" s="1117"/>
      <c r="C36" s="1117"/>
      <c r="D36" s="1117"/>
      <c r="E36" s="1117"/>
      <c r="F36" s="1117"/>
      <c r="G36" s="1117"/>
      <c r="H36" s="1117"/>
      <c r="I36" s="1117"/>
    </row>
    <row r="37" spans="1:9" ht="58.5" customHeight="1">
      <c r="A37" s="1108" t="s">
        <v>1230</v>
      </c>
      <c r="B37" s="1108"/>
      <c r="C37" s="1108"/>
      <c r="D37" s="1108"/>
      <c r="E37" s="1108"/>
      <c r="F37" s="1108"/>
      <c r="G37" s="1108"/>
      <c r="H37" s="1108"/>
      <c r="I37" s="1108"/>
    </row>
    <row r="38" spans="1:9" ht="22.5" customHeight="1">
      <c r="A38" s="1117" t="s">
        <v>633</v>
      </c>
      <c r="B38" s="1117"/>
      <c r="C38" s="1117"/>
      <c r="D38" s="1117"/>
      <c r="E38" s="1117"/>
      <c r="F38" s="1117"/>
      <c r="G38" s="1117"/>
      <c r="H38" s="1117"/>
      <c r="I38" s="1117"/>
    </row>
    <row r="39" spans="1:9" ht="12.75" customHeight="1"/>
    <row r="40" spans="1:9" ht="12.75" customHeight="1">
      <c r="A40" s="688" t="s">
        <v>125</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9" t="s">
        <v>1288</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28515625" customWidth="1"/>
  </cols>
  <sheetData>
    <row r="1" spans="1:15">
      <c r="A1" s="152" t="s">
        <v>1133</v>
      </c>
      <c r="C1" s="44"/>
      <c r="O1" s="142"/>
    </row>
    <row r="2" spans="1:15">
      <c r="A2" s="595" t="s">
        <v>1134</v>
      </c>
      <c r="O2" s="67"/>
    </row>
    <row r="3" spans="1:15" ht="12.75" customHeight="1">
      <c r="A3" s="44"/>
      <c r="B3" s="65"/>
      <c r="C3" s="65"/>
      <c r="D3" s="65"/>
      <c r="E3" s="65"/>
      <c r="F3" s="65"/>
      <c r="G3" s="65"/>
      <c r="H3" s="65"/>
      <c r="I3" s="65"/>
      <c r="J3" s="65"/>
      <c r="K3" s="65"/>
      <c r="L3" s="65"/>
      <c r="M3" s="65"/>
      <c r="O3" s="66" t="s">
        <v>560</v>
      </c>
    </row>
    <row r="4" spans="1:15" ht="30.75" customHeight="1">
      <c r="A4" s="571" t="s">
        <v>1334</v>
      </c>
      <c r="B4" s="1120" t="s">
        <v>599</v>
      </c>
      <c r="C4" s="1120"/>
      <c r="D4" s="1120" t="s">
        <v>600</v>
      </c>
      <c r="E4" s="1120"/>
      <c r="F4" s="1120" t="s">
        <v>601</v>
      </c>
      <c r="G4" s="1120"/>
      <c r="H4" s="1120" t="s">
        <v>602</v>
      </c>
      <c r="I4" s="1120"/>
      <c r="J4" s="1120" t="s">
        <v>603</v>
      </c>
      <c r="K4" s="1120"/>
      <c r="L4" s="1120" t="s">
        <v>604</v>
      </c>
      <c r="M4" s="1120"/>
      <c r="N4" s="1120" t="s">
        <v>605</v>
      </c>
      <c r="O4" s="1120"/>
    </row>
    <row r="5" spans="1:15" ht="48.75" customHeight="1">
      <c r="A5" s="970" t="s">
        <v>598</v>
      </c>
      <c r="B5" s="971" t="s">
        <v>606</v>
      </c>
      <c r="C5" s="971" t="s">
        <v>607</v>
      </c>
      <c r="D5" s="971" t="s">
        <v>606</v>
      </c>
      <c r="E5" s="971" t="s">
        <v>607</v>
      </c>
      <c r="F5" s="971" t="s">
        <v>606</v>
      </c>
      <c r="G5" s="971" t="s">
        <v>607</v>
      </c>
      <c r="H5" s="971" t="s">
        <v>606</v>
      </c>
      <c r="I5" s="971" t="s">
        <v>607</v>
      </c>
      <c r="J5" s="971" t="s">
        <v>606</v>
      </c>
      <c r="K5" s="971" t="s">
        <v>607</v>
      </c>
      <c r="L5" s="971" t="s">
        <v>606</v>
      </c>
      <c r="M5" s="971" t="s">
        <v>607</v>
      </c>
      <c r="N5" s="971" t="s">
        <v>606</v>
      </c>
      <c r="O5" s="971" t="s">
        <v>607</v>
      </c>
    </row>
    <row r="6" spans="1:15" ht="13.5" customHeight="1">
      <c r="A6" s="572" t="s">
        <v>608</v>
      </c>
      <c r="B6" s="573">
        <v>12893061.127110001</v>
      </c>
      <c r="C6" s="573">
        <v>260926.83987</v>
      </c>
      <c r="D6" s="573">
        <v>86534.123030000002</v>
      </c>
      <c r="E6" s="573">
        <v>11583.10001</v>
      </c>
      <c r="F6" s="573">
        <v>10065.580769999999</v>
      </c>
      <c r="G6" s="573">
        <v>3538.5196799999994</v>
      </c>
      <c r="H6" s="573">
        <v>12432.516509999999</v>
      </c>
      <c r="I6" s="573">
        <v>9072.8256999999994</v>
      </c>
      <c r="J6" s="573">
        <v>519520.91</v>
      </c>
      <c r="K6" s="573">
        <v>368564.05086000002</v>
      </c>
      <c r="L6" s="573">
        <v>13521614.257419998</v>
      </c>
      <c r="M6" s="573">
        <v>653685.33611999999</v>
      </c>
      <c r="N6" s="573">
        <v>396139.42965999997</v>
      </c>
      <c r="O6" s="573">
        <v>120770.37625</v>
      </c>
    </row>
    <row r="7" spans="1:15" ht="13.5" customHeight="1">
      <c r="A7" s="576" t="s">
        <v>609</v>
      </c>
      <c r="B7" s="577">
        <v>848276.15859999997</v>
      </c>
      <c r="C7" s="577">
        <v>82042.806370000006</v>
      </c>
      <c r="D7" s="577">
        <v>1965.6410600000002</v>
      </c>
      <c r="E7" s="577">
        <v>73.08578</v>
      </c>
      <c r="F7" s="577">
        <v>63.792999999999999</v>
      </c>
      <c r="G7" s="577">
        <v>0</v>
      </c>
      <c r="H7" s="577">
        <v>2165.67146</v>
      </c>
      <c r="I7" s="577">
        <v>2115.40146</v>
      </c>
      <c r="J7" s="577">
        <v>101489.54536999999</v>
      </c>
      <c r="K7" s="577">
        <v>87541.475019999998</v>
      </c>
      <c r="L7" s="577">
        <v>953960.80949000001</v>
      </c>
      <c r="M7" s="577">
        <v>171772.76863000001</v>
      </c>
      <c r="N7" s="577">
        <v>146795.49498000002</v>
      </c>
      <c r="O7" s="577">
        <v>55066.898410000002</v>
      </c>
    </row>
    <row r="8" spans="1:15" ht="13.5" customHeight="1">
      <c r="A8" s="576" t="s">
        <v>610</v>
      </c>
      <c r="B8" s="577">
        <v>5343646.2562899999</v>
      </c>
      <c r="C8" s="577">
        <v>56261.578279999994</v>
      </c>
      <c r="D8" s="577">
        <v>40427.487929999996</v>
      </c>
      <c r="E8" s="577">
        <v>5574.6404899999989</v>
      </c>
      <c r="F8" s="577">
        <v>5253.8815499999992</v>
      </c>
      <c r="G8" s="577">
        <v>1903.43723</v>
      </c>
      <c r="H8" s="577">
        <v>4940.8288000000002</v>
      </c>
      <c r="I8" s="577">
        <v>2212.2344600000001</v>
      </c>
      <c r="J8" s="577">
        <v>50416.669590000005</v>
      </c>
      <c r="K8" s="577">
        <v>49373.802710000004</v>
      </c>
      <c r="L8" s="577">
        <v>5444685.1241600011</v>
      </c>
      <c r="M8" s="577">
        <v>115325.69316999998</v>
      </c>
      <c r="N8" s="577">
        <v>2944.41158</v>
      </c>
      <c r="O8" s="577">
        <v>904.17773999999997</v>
      </c>
    </row>
    <row r="9" spans="1:15" ht="13.5" customHeight="1">
      <c r="A9" s="576" t="s">
        <v>611</v>
      </c>
      <c r="B9" s="577">
        <v>3832131.3906900007</v>
      </c>
      <c r="C9" s="577">
        <v>62277.969699999994</v>
      </c>
      <c r="D9" s="577">
        <v>8360.0531499999997</v>
      </c>
      <c r="E9" s="577">
        <v>1585.7932100000003</v>
      </c>
      <c r="F9" s="577">
        <v>2601.7705500000002</v>
      </c>
      <c r="G9" s="577">
        <v>796.63135999999997</v>
      </c>
      <c r="H9" s="577">
        <v>1608.79593</v>
      </c>
      <c r="I9" s="577">
        <v>1182.1839899999998</v>
      </c>
      <c r="J9" s="577">
        <v>46709.183650000006</v>
      </c>
      <c r="K9" s="577">
        <v>45761.251039999996</v>
      </c>
      <c r="L9" s="577">
        <v>3891411.1939700004</v>
      </c>
      <c r="M9" s="577">
        <v>111603.82930000001</v>
      </c>
      <c r="N9" s="577">
        <v>29222.317819999997</v>
      </c>
      <c r="O9" s="577">
        <v>2795.4208599999997</v>
      </c>
    </row>
    <row r="10" spans="1:15" ht="13.5" customHeight="1">
      <c r="A10" s="576" t="s">
        <v>612</v>
      </c>
      <c r="B10" s="577">
        <v>843097.53565999994</v>
      </c>
      <c r="C10" s="577">
        <v>6772.1654399999998</v>
      </c>
      <c r="D10" s="577">
        <v>14584.167030000001</v>
      </c>
      <c r="E10" s="577">
        <v>153.11232000000001</v>
      </c>
      <c r="F10" s="577">
        <v>219.75501</v>
      </c>
      <c r="G10" s="577">
        <v>193.82277999999999</v>
      </c>
      <c r="H10" s="577">
        <v>0.375</v>
      </c>
      <c r="I10" s="577">
        <v>0.375</v>
      </c>
      <c r="J10" s="577">
        <v>12707.400039999999</v>
      </c>
      <c r="K10" s="577">
        <v>12707.399820000001</v>
      </c>
      <c r="L10" s="577">
        <v>870609.23274000001</v>
      </c>
      <c r="M10" s="577">
        <v>19826.875359999998</v>
      </c>
      <c r="N10" s="577">
        <v>10.465299999999999</v>
      </c>
      <c r="O10" s="577">
        <v>5.8786700000000005</v>
      </c>
    </row>
    <row r="11" spans="1:15" ht="13.5" customHeight="1">
      <c r="A11" s="576" t="s">
        <v>613</v>
      </c>
      <c r="B11" s="577">
        <v>261.75589000000002</v>
      </c>
      <c r="C11" s="577">
        <v>0.15570999999999999</v>
      </c>
      <c r="D11" s="577">
        <v>0</v>
      </c>
      <c r="E11" s="577">
        <v>0</v>
      </c>
      <c r="F11" s="577">
        <v>0</v>
      </c>
      <c r="G11" s="577">
        <v>0</v>
      </c>
      <c r="H11" s="577">
        <v>0</v>
      </c>
      <c r="I11" s="577">
        <v>0</v>
      </c>
      <c r="J11" s="577">
        <v>0</v>
      </c>
      <c r="K11" s="577">
        <v>0</v>
      </c>
      <c r="L11" s="577">
        <v>261.75589000000002</v>
      </c>
      <c r="M11" s="577">
        <v>0.15570999999999999</v>
      </c>
      <c r="N11" s="577">
        <v>0</v>
      </c>
      <c r="O11" s="577">
        <v>0</v>
      </c>
    </row>
    <row r="12" spans="1:15" ht="22.5">
      <c r="A12" s="576" t="s">
        <v>614</v>
      </c>
      <c r="B12" s="577">
        <v>1987608.8052200004</v>
      </c>
      <c r="C12" s="577">
        <v>52415.705979999999</v>
      </c>
      <c r="D12" s="577">
        <v>21160.349039999994</v>
      </c>
      <c r="E12" s="577">
        <v>4194.8606899999995</v>
      </c>
      <c r="F12" s="577">
        <v>1830.6951999999999</v>
      </c>
      <c r="G12" s="577">
        <v>564.78017</v>
      </c>
      <c r="H12" s="577">
        <v>3716.8453200000004</v>
      </c>
      <c r="I12" s="577">
        <v>3562.6307900000006</v>
      </c>
      <c r="J12" s="577">
        <v>288106.38428000006</v>
      </c>
      <c r="K12" s="577">
        <v>153130.08778999999</v>
      </c>
      <c r="L12" s="577">
        <v>2302423.0790599999</v>
      </c>
      <c r="M12" s="577">
        <v>213868.06542000003</v>
      </c>
      <c r="N12" s="577">
        <v>216515.29062000001</v>
      </c>
      <c r="O12" s="577">
        <v>61346.551240000001</v>
      </c>
    </row>
    <row r="13" spans="1:15" ht="13.5" customHeight="1">
      <c r="A13" s="576" t="s">
        <v>615</v>
      </c>
      <c r="B13" s="577">
        <v>38039.224760000005</v>
      </c>
      <c r="C13" s="577">
        <v>1156.45839</v>
      </c>
      <c r="D13" s="577">
        <v>36.424819999999997</v>
      </c>
      <c r="E13" s="577">
        <v>1.6075200000000001</v>
      </c>
      <c r="F13" s="577">
        <v>95.685460000000006</v>
      </c>
      <c r="G13" s="577">
        <v>79.848140000000001</v>
      </c>
      <c r="H13" s="577">
        <v>0</v>
      </c>
      <c r="I13" s="577">
        <v>0</v>
      </c>
      <c r="J13" s="577">
        <v>20091.727070000001</v>
      </c>
      <c r="K13" s="577">
        <v>20050.034480000002</v>
      </c>
      <c r="L13" s="577">
        <v>58263.062109999999</v>
      </c>
      <c r="M13" s="577">
        <v>21287.948530000001</v>
      </c>
      <c r="N13" s="577">
        <v>651.44935999999996</v>
      </c>
      <c r="O13" s="577">
        <v>651.44932999999992</v>
      </c>
    </row>
    <row r="14" spans="1:15" ht="13.5" customHeight="1">
      <c r="A14" s="572" t="s">
        <v>616</v>
      </c>
      <c r="B14" s="573">
        <v>2621822.5880399998</v>
      </c>
      <c r="C14" s="573">
        <v>5211.3497800000023</v>
      </c>
      <c r="D14" s="573">
        <v>11626.515339999998</v>
      </c>
      <c r="E14" s="573">
        <v>3975.1330100000005</v>
      </c>
      <c r="F14" s="573">
        <v>4090.6265500000009</v>
      </c>
      <c r="G14" s="573">
        <v>859.81410999999991</v>
      </c>
      <c r="H14" s="573">
        <v>1154.9776199999999</v>
      </c>
      <c r="I14" s="573">
        <v>915.13870000000009</v>
      </c>
      <c r="J14" s="573">
        <v>153088.27743000002</v>
      </c>
      <c r="K14" s="573">
        <v>138028.34714</v>
      </c>
      <c r="L14" s="573">
        <v>2791782.9849799997</v>
      </c>
      <c r="M14" s="573">
        <v>148989.78274</v>
      </c>
      <c r="N14" s="573">
        <v>7517.1142199999995</v>
      </c>
      <c r="O14" s="573">
        <v>308.44159999999999</v>
      </c>
    </row>
    <row r="15" spans="1:15" ht="13.5" customHeight="1">
      <c r="A15" s="576" t="s">
        <v>609</v>
      </c>
      <c r="B15" s="577">
        <v>188233.61403</v>
      </c>
      <c r="C15" s="577">
        <v>188.63954999999999</v>
      </c>
      <c r="D15" s="577">
        <v>0</v>
      </c>
      <c r="E15" s="577">
        <v>0</v>
      </c>
      <c r="F15" s="577">
        <v>0</v>
      </c>
      <c r="G15" s="577">
        <v>0</v>
      </c>
      <c r="H15" s="577">
        <v>0</v>
      </c>
      <c r="I15" s="577">
        <v>0</v>
      </c>
      <c r="J15" s="577">
        <v>12990.640529999999</v>
      </c>
      <c r="K15" s="577">
        <v>3095.5528799999997</v>
      </c>
      <c r="L15" s="577">
        <v>201224.25456</v>
      </c>
      <c r="M15" s="577">
        <v>3284.1924299999996</v>
      </c>
      <c r="N15" s="577">
        <v>0</v>
      </c>
      <c r="O15" s="577">
        <v>0</v>
      </c>
    </row>
    <row r="16" spans="1:15" ht="13.5" customHeight="1">
      <c r="A16" s="576" t="s">
        <v>610</v>
      </c>
      <c r="B16" s="577">
        <v>1892164.5743300002</v>
      </c>
      <c r="C16" s="577">
        <v>4121.8457899999994</v>
      </c>
      <c r="D16" s="577">
        <v>11014.266899999999</v>
      </c>
      <c r="E16" s="577">
        <v>3926.30168</v>
      </c>
      <c r="F16" s="577">
        <v>4081.6052200000004</v>
      </c>
      <c r="G16" s="577">
        <v>856.35036999999988</v>
      </c>
      <c r="H16" s="577">
        <v>1041.78063</v>
      </c>
      <c r="I16" s="577">
        <v>771.35768999999993</v>
      </c>
      <c r="J16" s="577">
        <v>78089.877800000002</v>
      </c>
      <c r="K16" s="577">
        <v>74009.275560000009</v>
      </c>
      <c r="L16" s="577">
        <v>1986392.10488</v>
      </c>
      <c r="M16" s="577">
        <v>83685.13109000001</v>
      </c>
      <c r="N16" s="577">
        <v>755.31386999999995</v>
      </c>
      <c r="O16" s="577">
        <v>154.29559</v>
      </c>
    </row>
    <row r="17" spans="1:15" ht="13.5" customHeight="1">
      <c r="A17" s="576" t="s">
        <v>617</v>
      </c>
      <c r="B17" s="577">
        <v>428900.14507000003</v>
      </c>
      <c r="C17" s="577">
        <v>590.78028000000006</v>
      </c>
      <c r="D17" s="577">
        <v>612.24321999999995</v>
      </c>
      <c r="E17" s="577">
        <v>48.82611</v>
      </c>
      <c r="F17" s="577">
        <v>9.0213300000000007</v>
      </c>
      <c r="G17" s="577">
        <v>3.4637399999999996</v>
      </c>
      <c r="H17" s="577">
        <v>113.19699</v>
      </c>
      <c r="I17" s="577">
        <v>143.78101000000001</v>
      </c>
      <c r="J17" s="577">
        <v>19493.18878</v>
      </c>
      <c r="K17" s="577">
        <v>19165.64961</v>
      </c>
      <c r="L17" s="577">
        <v>449127.79538999993</v>
      </c>
      <c r="M17" s="577">
        <v>19952.500749999999</v>
      </c>
      <c r="N17" s="577">
        <v>539.43859999999995</v>
      </c>
      <c r="O17" s="577">
        <v>0</v>
      </c>
    </row>
    <row r="18" spans="1:15" ht="13.5" customHeight="1">
      <c r="A18" s="576" t="s">
        <v>618</v>
      </c>
      <c r="B18" s="577">
        <v>56261.698910000006</v>
      </c>
      <c r="C18" s="577">
        <v>159.73400000000001</v>
      </c>
      <c r="D18" s="577">
        <v>0</v>
      </c>
      <c r="E18" s="577">
        <v>0</v>
      </c>
      <c r="F18" s="577">
        <v>0</v>
      </c>
      <c r="G18" s="577">
        <v>0</v>
      </c>
      <c r="H18" s="577">
        <v>0</v>
      </c>
      <c r="I18" s="577">
        <v>0</v>
      </c>
      <c r="J18" s="577">
        <v>11651.80287</v>
      </c>
      <c r="K18" s="577">
        <v>11007.153799999998</v>
      </c>
      <c r="L18" s="577">
        <v>67913.501780000006</v>
      </c>
      <c r="M18" s="577">
        <v>11166.8878</v>
      </c>
      <c r="N18" s="577">
        <v>6222.36175</v>
      </c>
      <c r="O18" s="577">
        <v>154.14601000000002</v>
      </c>
    </row>
    <row r="19" spans="1:15" ht="13.5" customHeight="1">
      <c r="A19" s="576" t="s">
        <v>619</v>
      </c>
      <c r="B19" s="577">
        <v>0</v>
      </c>
      <c r="C19" s="577">
        <v>0</v>
      </c>
      <c r="D19" s="577">
        <v>0</v>
      </c>
      <c r="E19" s="577">
        <v>0</v>
      </c>
      <c r="F19" s="577">
        <v>0</v>
      </c>
      <c r="G19" s="577">
        <v>0</v>
      </c>
      <c r="H19" s="577">
        <v>0</v>
      </c>
      <c r="I19" s="577">
        <v>0</v>
      </c>
      <c r="J19" s="577">
        <v>0</v>
      </c>
      <c r="K19" s="577">
        <v>0</v>
      </c>
      <c r="L19" s="577">
        <v>0</v>
      </c>
      <c r="M19" s="577">
        <v>0</v>
      </c>
      <c r="N19" s="577">
        <v>0</v>
      </c>
      <c r="O19" s="577">
        <v>0</v>
      </c>
    </row>
    <row r="20" spans="1:15" ht="22.5">
      <c r="A20" s="576" t="s">
        <v>614</v>
      </c>
      <c r="B20" s="577">
        <v>56185.730619999995</v>
      </c>
      <c r="C20" s="577">
        <v>150.35016000000002</v>
      </c>
      <c r="D20" s="577">
        <v>5.2199999999999998E-3</v>
      </c>
      <c r="E20" s="577">
        <v>5.2199999999999998E-3</v>
      </c>
      <c r="F20" s="577">
        <v>0</v>
      </c>
      <c r="G20" s="577">
        <v>0</v>
      </c>
      <c r="H20" s="577">
        <v>0</v>
      </c>
      <c r="I20" s="577">
        <v>0</v>
      </c>
      <c r="J20" s="577">
        <v>21382.453850000002</v>
      </c>
      <c r="K20" s="577">
        <v>21270.402579999998</v>
      </c>
      <c r="L20" s="577">
        <v>77568.189690000014</v>
      </c>
      <c r="M20" s="577">
        <v>21420.757960000003</v>
      </c>
      <c r="N20" s="577">
        <v>0</v>
      </c>
      <c r="O20" s="577">
        <v>0</v>
      </c>
    </row>
    <row r="21" spans="1:15" ht="13.5" customHeight="1">
      <c r="A21" s="576" t="s">
        <v>620</v>
      </c>
      <c r="B21" s="577">
        <v>76.82508</v>
      </c>
      <c r="C21" s="577">
        <v>0</v>
      </c>
      <c r="D21" s="577">
        <v>0</v>
      </c>
      <c r="E21" s="577">
        <v>0</v>
      </c>
      <c r="F21" s="577">
        <v>0</v>
      </c>
      <c r="G21" s="577">
        <v>0</v>
      </c>
      <c r="H21" s="577">
        <v>0</v>
      </c>
      <c r="I21" s="577">
        <v>0</v>
      </c>
      <c r="J21" s="577">
        <v>9480.3135999999995</v>
      </c>
      <c r="K21" s="577">
        <v>9480.3127099999983</v>
      </c>
      <c r="L21" s="577">
        <v>9557.13868</v>
      </c>
      <c r="M21" s="577">
        <v>9480.3127099999983</v>
      </c>
      <c r="N21" s="577">
        <v>0</v>
      </c>
      <c r="O21" s="577">
        <v>0</v>
      </c>
    </row>
    <row r="22" spans="1:15" ht="13.5" customHeight="1">
      <c r="A22" s="572" t="s">
        <v>621</v>
      </c>
      <c r="B22" s="573">
        <v>41220.898030000004</v>
      </c>
      <c r="C22" s="573">
        <v>33919.378979999994</v>
      </c>
      <c r="D22" s="573">
        <v>0</v>
      </c>
      <c r="E22" s="573">
        <v>0</v>
      </c>
      <c r="F22" s="573">
        <v>0</v>
      </c>
      <c r="G22" s="573">
        <v>0</v>
      </c>
      <c r="H22" s="573">
        <v>0</v>
      </c>
      <c r="I22" s="573">
        <v>0</v>
      </c>
      <c r="J22" s="573">
        <v>234250.08940999999</v>
      </c>
      <c r="K22" s="573">
        <v>200106.73916999999</v>
      </c>
      <c r="L22" s="573">
        <v>275470.98744</v>
      </c>
      <c r="M22" s="573">
        <v>234026.11815999998</v>
      </c>
      <c r="N22" s="573">
        <v>0</v>
      </c>
      <c r="O22" s="573">
        <v>0</v>
      </c>
    </row>
    <row r="23" spans="1:15" ht="13.5" customHeight="1">
      <c r="A23" s="576" t="s">
        <v>609</v>
      </c>
      <c r="B23" s="577">
        <v>33163.849739999998</v>
      </c>
      <c r="C23" s="577">
        <v>27200.07085</v>
      </c>
      <c r="D23" s="577">
        <v>0</v>
      </c>
      <c r="E23" s="577">
        <v>0</v>
      </c>
      <c r="F23" s="577">
        <v>0</v>
      </c>
      <c r="G23" s="577">
        <v>0</v>
      </c>
      <c r="H23" s="577">
        <v>0</v>
      </c>
      <c r="I23" s="577">
        <v>0</v>
      </c>
      <c r="J23" s="577">
        <v>201950.97739000001</v>
      </c>
      <c r="K23" s="577">
        <v>172044.90122999999</v>
      </c>
      <c r="L23" s="577">
        <v>235114.82712999999</v>
      </c>
      <c r="M23" s="577">
        <v>199244.97208999997</v>
      </c>
      <c r="N23" s="577">
        <v>0</v>
      </c>
      <c r="O23" s="577">
        <v>0</v>
      </c>
    </row>
    <row r="24" spans="1:15" ht="13.5" customHeight="1">
      <c r="A24" s="576" t="s">
        <v>622</v>
      </c>
      <c r="B24" s="577">
        <v>1312.35971</v>
      </c>
      <c r="C24" s="577">
        <v>1094.46389</v>
      </c>
      <c r="D24" s="577">
        <v>0</v>
      </c>
      <c r="E24" s="577">
        <v>0</v>
      </c>
      <c r="F24" s="577">
        <v>0</v>
      </c>
      <c r="G24" s="577">
        <v>0</v>
      </c>
      <c r="H24" s="577">
        <v>0</v>
      </c>
      <c r="I24" s="577">
        <v>0</v>
      </c>
      <c r="J24" s="577">
        <v>1811.6640600000001</v>
      </c>
      <c r="K24" s="577">
        <v>1654.4878000000001</v>
      </c>
      <c r="L24" s="577">
        <v>3124.0237700000002</v>
      </c>
      <c r="M24" s="577">
        <v>2748.9516899999999</v>
      </c>
      <c r="N24" s="577">
        <v>0</v>
      </c>
      <c r="O24" s="577">
        <v>0</v>
      </c>
    </row>
    <row r="25" spans="1:15" ht="13.5" customHeight="1">
      <c r="A25" s="576" t="s">
        <v>611</v>
      </c>
      <c r="B25" s="577">
        <v>1322.0504099999998</v>
      </c>
      <c r="C25" s="577">
        <v>1102.5457200000001</v>
      </c>
      <c r="D25" s="577">
        <v>0</v>
      </c>
      <c r="E25" s="577">
        <v>0</v>
      </c>
      <c r="F25" s="577">
        <v>0</v>
      </c>
      <c r="G25" s="577">
        <v>0</v>
      </c>
      <c r="H25" s="577">
        <v>0</v>
      </c>
      <c r="I25" s="577">
        <v>0</v>
      </c>
      <c r="J25" s="577">
        <v>7281.6074500000004</v>
      </c>
      <c r="K25" s="577">
        <v>6072.6165999999994</v>
      </c>
      <c r="L25" s="577">
        <v>8603.6578599999993</v>
      </c>
      <c r="M25" s="577">
        <v>7175.1623200000004</v>
      </c>
      <c r="N25" s="577">
        <v>0</v>
      </c>
      <c r="O25" s="577">
        <v>0</v>
      </c>
    </row>
    <row r="26" spans="1:15" ht="13.5" customHeight="1">
      <c r="A26" s="576" t="s">
        <v>623</v>
      </c>
      <c r="B26" s="577">
        <v>597.49825999999996</v>
      </c>
      <c r="C26" s="577">
        <v>498.29354000000001</v>
      </c>
      <c r="D26" s="577">
        <v>0</v>
      </c>
      <c r="E26" s="577">
        <v>0</v>
      </c>
      <c r="F26" s="577">
        <v>0</v>
      </c>
      <c r="G26" s="577">
        <v>0</v>
      </c>
      <c r="H26" s="577">
        <v>0</v>
      </c>
      <c r="I26" s="577">
        <v>0</v>
      </c>
      <c r="J26" s="577">
        <v>4147.3371200000001</v>
      </c>
      <c r="K26" s="577">
        <v>3458.7401800000002</v>
      </c>
      <c r="L26" s="577">
        <v>4744.8353799999995</v>
      </c>
      <c r="M26" s="577">
        <v>3957.0337200000004</v>
      </c>
      <c r="N26" s="577">
        <v>0</v>
      </c>
      <c r="O26" s="577">
        <v>0</v>
      </c>
    </row>
    <row r="27" spans="1:15" ht="13.5" customHeight="1">
      <c r="A27" s="576" t="s">
        <v>619</v>
      </c>
      <c r="B27" s="577">
        <v>0</v>
      </c>
      <c r="C27" s="577">
        <v>0</v>
      </c>
      <c r="D27" s="577">
        <v>0</v>
      </c>
      <c r="E27" s="577">
        <v>0</v>
      </c>
      <c r="F27" s="577">
        <v>0</v>
      </c>
      <c r="G27" s="577">
        <v>0</v>
      </c>
      <c r="H27" s="577">
        <v>0</v>
      </c>
      <c r="I27" s="577">
        <v>0</v>
      </c>
      <c r="J27" s="577">
        <v>0</v>
      </c>
      <c r="K27" s="577">
        <v>0</v>
      </c>
      <c r="L27" s="577">
        <v>0</v>
      </c>
      <c r="M27" s="577">
        <v>0</v>
      </c>
      <c r="N27" s="577">
        <v>0</v>
      </c>
      <c r="O27" s="577">
        <v>0</v>
      </c>
    </row>
    <row r="28" spans="1:15" ht="22.5">
      <c r="A28" s="576" t="s">
        <v>614</v>
      </c>
      <c r="B28" s="577">
        <v>4825.1399099999999</v>
      </c>
      <c r="C28" s="577">
        <v>4024.0049800000002</v>
      </c>
      <c r="D28" s="577">
        <v>0</v>
      </c>
      <c r="E28" s="577">
        <v>0</v>
      </c>
      <c r="F28" s="577">
        <v>0</v>
      </c>
      <c r="G28" s="577">
        <v>0</v>
      </c>
      <c r="H28" s="577">
        <v>0</v>
      </c>
      <c r="I28" s="577">
        <v>0</v>
      </c>
      <c r="J28" s="577">
        <v>19058.503390000002</v>
      </c>
      <c r="K28" s="577">
        <v>16875.99336</v>
      </c>
      <c r="L28" s="577">
        <v>23883.6433</v>
      </c>
      <c r="M28" s="577">
        <v>20899.998339999998</v>
      </c>
      <c r="N28" s="577">
        <v>0</v>
      </c>
      <c r="O28" s="577">
        <v>0</v>
      </c>
    </row>
    <row r="29" spans="1:15" ht="13.5" customHeight="1">
      <c r="A29" s="576" t="s">
        <v>620</v>
      </c>
      <c r="B29" s="577">
        <v>0</v>
      </c>
      <c r="C29" s="577">
        <v>0</v>
      </c>
      <c r="D29" s="577">
        <v>0</v>
      </c>
      <c r="E29" s="577">
        <v>0</v>
      </c>
      <c r="F29" s="577">
        <v>0</v>
      </c>
      <c r="G29" s="577">
        <v>0</v>
      </c>
      <c r="H29" s="577">
        <v>0</v>
      </c>
      <c r="I29" s="577">
        <v>0</v>
      </c>
      <c r="J29" s="577">
        <v>0</v>
      </c>
      <c r="K29" s="577">
        <v>0</v>
      </c>
      <c r="L29" s="577">
        <v>0</v>
      </c>
      <c r="M29" s="577">
        <v>0</v>
      </c>
      <c r="N29" s="577">
        <v>0</v>
      </c>
      <c r="O29" s="577">
        <v>0</v>
      </c>
    </row>
    <row r="30" spans="1:15" ht="13.5" customHeight="1">
      <c r="A30" s="574" t="s">
        <v>624</v>
      </c>
      <c r="B30" s="575">
        <v>15556104.613179998</v>
      </c>
      <c r="C30" s="575">
        <v>300057.56862999999</v>
      </c>
      <c r="D30" s="575">
        <v>98160.638370000001</v>
      </c>
      <c r="E30" s="575">
        <v>15558.23302</v>
      </c>
      <c r="F30" s="575">
        <v>14156.20732</v>
      </c>
      <c r="G30" s="575">
        <v>4398.3337899999988</v>
      </c>
      <c r="H30" s="575">
        <v>13587.494130000001</v>
      </c>
      <c r="I30" s="575">
        <v>9987.9644000000008</v>
      </c>
      <c r="J30" s="575">
        <v>906859.27684000006</v>
      </c>
      <c r="K30" s="575">
        <v>706699.13717</v>
      </c>
      <c r="L30" s="575">
        <v>16588868.229839999</v>
      </c>
      <c r="M30" s="575">
        <v>1036701.23702</v>
      </c>
      <c r="N30" s="575">
        <v>403656.54388000001</v>
      </c>
      <c r="O30" s="575">
        <v>121078.81784999998</v>
      </c>
    </row>
    <row r="31" spans="1:15" ht="12.75" customHeight="1">
      <c r="A31" s="22" t="s">
        <v>625</v>
      </c>
      <c r="L31" s="137"/>
    </row>
    <row r="32" spans="1:15" ht="12.75" customHeight="1">
      <c r="B32" s="137"/>
      <c r="L32" s="137"/>
    </row>
    <row r="33" spans="1:15" ht="12.75" customHeight="1">
      <c r="A33" s="688" t="s">
        <v>125</v>
      </c>
    </row>
    <row r="34" spans="1:15" ht="12.75" customHeight="1">
      <c r="G34" s="36"/>
    </row>
    <row r="35" spans="1:15" ht="12.75" customHeight="1"/>
    <row r="36" spans="1:15" ht="12.75" customHeight="1"/>
    <row r="37" spans="1:15" ht="12.75" customHeight="1"/>
    <row r="38" spans="1:15" ht="12.75" customHeight="1"/>
    <row r="39" spans="1:15" ht="12.75" customHeight="1"/>
    <row r="46" spans="1:15">
      <c r="O46" s="273" t="s">
        <v>1289</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RowHeight="12.75"/>
  <cols>
    <col min="1" max="1" width="10.85546875" style="336" customWidth="1"/>
    <col min="2" max="2" width="19.42578125" style="336" customWidth="1"/>
    <col min="3" max="16384" width="9.140625" style="336"/>
  </cols>
  <sheetData>
    <row r="1" spans="1:2">
      <c r="A1" s="152" t="s">
        <v>1347</v>
      </c>
    </row>
    <row r="2" spans="1:2">
      <c r="A2" s="595" t="s">
        <v>1348</v>
      </c>
    </row>
    <row r="4" spans="1:2">
      <c r="B4" s="66" t="s">
        <v>560</v>
      </c>
    </row>
    <row r="5" spans="1:2" ht="50.25" customHeight="1">
      <c r="A5" s="980" t="s">
        <v>1350</v>
      </c>
      <c r="B5" s="980" t="s">
        <v>1349</v>
      </c>
    </row>
    <row r="6" spans="1:2" ht="15" customHeight="1">
      <c r="A6" s="982">
        <v>42735</v>
      </c>
      <c r="B6" s="981">
        <v>40389.062909999993</v>
      </c>
    </row>
    <row r="7" spans="1:2" ht="15" customHeight="1">
      <c r="A7" s="982">
        <v>42825</v>
      </c>
      <c r="B7" s="981">
        <v>37713.038419999997</v>
      </c>
    </row>
    <row r="8" spans="1:2" ht="15" customHeight="1">
      <c r="A8" s="982">
        <v>42916</v>
      </c>
      <c r="B8" s="981">
        <v>142490.68692000001</v>
      </c>
    </row>
    <row r="9" spans="1:2" ht="15" customHeight="1">
      <c r="A9" s="982">
        <v>43008</v>
      </c>
      <c r="B9" s="981">
        <v>137477.17043999996</v>
      </c>
    </row>
    <row r="10" spans="1:2" ht="15" customHeight="1">
      <c r="A10" s="982">
        <v>43100</v>
      </c>
      <c r="B10" s="981">
        <v>132862.53498</v>
      </c>
    </row>
    <row r="11" spans="1:2" ht="15" customHeight="1">
      <c r="A11" s="982">
        <v>43190</v>
      </c>
      <c r="B11" s="981">
        <v>129902.28234000001</v>
      </c>
    </row>
    <row r="12" spans="1:2" ht="15" customHeight="1">
      <c r="A12" s="982">
        <v>43281</v>
      </c>
      <c r="B12" s="981">
        <v>125814.01814</v>
      </c>
    </row>
    <row r="13" spans="1:2" ht="15" customHeight="1">
      <c r="A13" s="982">
        <v>43373</v>
      </c>
      <c r="B13" s="981">
        <v>121555.80378999999</v>
      </c>
    </row>
    <row r="14" spans="1:2" ht="15" customHeight="1">
      <c r="A14" s="982">
        <v>43465</v>
      </c>
      <c r="B14" s="981">
        <v>116784.54037</v>
      </c>
    </row>
    <row r="15" spans="1:2" ht="15" customHeight="1">
      <c r="A15" s="982">
        <v>43555</v>
      </c>
      <c r="B15" s="981">
        <v>111231.46580000001</v>
      </c>
    </row>
    <row r="16" spans="1:2">
      <c r="A16" s="22" t="s">
        <v>1351</v>
      </c>
    </row>
    <row r="55" spans="8:8">
      <c r="H55" s="36" t="s">
        <v>1290</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4"/>
  <sheetViews>
    <sheetView showGridLines="0" zoomScaleNormal="100" workbookViewId="0"/>
  </sheetViews>
  <sheetFormatPr defaultRowHeight="15"/>
  <cols>
    <col min="1" max="1" width="24.5703125" customWidth="1"/>
    <col min="2" max="2" width="8.7109375" style="274" customWidth="1"/>
    <col min="3" max="3" width="13.28515625" style="274" customWidth="1"/>
    <col min="4" max="18" width="10" customWidth="1"/>
    <col min="19" max="19" width="12.140625" customWidth="1"/>
  </cols>
  <sheetData>
    <row r="1" spans="1:19" ht="18">
      <c r="A1" s="745" t="s">
        <v>6</v>
      </c>
      <c r="B1" s="745"/>
      <c r="C1" s="745"/>
      <c r="D1" s="633"/>
      <c r="E1" s="633"/>
      <c r="F1" s="633"/>
      <c r="G1" s="633"/>
      <c r="H1" s="633"/>
      <c r="I1" s="633"/>
      <c r="J1" s="633"/>
      <c r="K1" s="633"/>
      <c r="L1" s="633"/>
      <c r="M1" s="633"/>
      <c r="N1" s="633"/>
      <c r="O1" s="633"/>
      <c r="P1" s="633"/>
      <c r="Q1" s="633"/>
      <c r="R1" s="633"/>
      <c r="S1" s="633"/>
    </row>
    <row r="2" spans="1:19" ht="16.5">
      <c r="A2" s="746" t="s">
        <v>7</v>
      </c>
      <c r="B2" s="746"/>
      <c r="C2" s="746"/>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5" t="s">
        <v>1046</v>
      </c>
      <c r="B4" s="155"/>
      <c r="C4" s="155"/>
      <c r="D4" s="364"/>
      <c r="E4" s="5"/>
      <c r="F4" s="6"/>
      <c r="G4" s="7"/>
      <c r="S4" s="142" t="str">
        <f>Naslovnica!A20</f>
        <v>Lipanj 2019.</v>
      </c>
    </row>
    <row r="5" spans="1:19" ht="12.75" customHeight="1">
      <c r="A5" s="624" t="s">
        <v>1047</v>
      </c>
      <c r="B5" s="624"/>
      <c r="C5" s="624"/>
      <c r="D5" s="365"/>
      <c r="E5" s="9"/>
      <c r="F5" s="10"/>
      <c r="G5" s="11"/>
      <c r="S5" s="600" t="str">
        <f>Naslovnica!A24</f>
        <v>June 2019</v>
      </c>
    </row>
    <row r="6" spans="1:19" ht="12.75" customHeight="1">
      <c r="E6" s="274"/>
    </row>
    <row r="7" spans="1:19" ht="12.75" customHeight="1">
      <c r="A7" s="1007"/>
      <c r="B7" s="1007"/>
      <c r="C7" s="1007"/>
      <c r="D7" s="1006" t="s">
        <v>21</v>
      </c>
      <c r="E7" s="1006"/>
      <c r="F7" s="1006"/>
      <c r="G7" s="1006" t="s">
        <v>22</v>
      </c>
      <c r="H7" s="1006"/>
      <c r="I7" s="1006"/>
      <c r="J7" s="1006" t="s">
        <v>23</v>
      </c>
      <c r="K7" s="1006"/>
      <c r="L7" s="1006"/>
      <c r="M7" s="1006" t="s">
        <v>24</v>
      </c>
      <c r="N7" s="1006"/>
      <c r="O7" s="1006"/>
      <c r="P7" s="1006" t="s">
        <v>978</v>
      </c>
      <c r="Q7" s="1006"/>
      <c r="R7" s="1006"/>
      <c r="S7" s="1006" t="s">
        <v>804</v>
      </c>
    </row>
    <row r="8" spans="1:19" ht="15" customHeight="1">
      <c r="A8" s="1014"/>
      <c r="B8" s="1014"/>
      <c r="C8" s="1014"/>
      <c r="D8" s="1008" t="s">
        <v>976</v>
      </c>
      <c r="E8" s="1009"/>
      <c r="F8" s="1009"/>
      <c r="G8" s="1008" t="s">
        <v>977</v>
      </c>
      <c r="H8" s="1009"/>
      <c r="I8" s="1009"/>
      <c r="J8" s="1008" t="s">
        <v>976</v>
      </c>
      <c r="K8" s="1009"/>
      <c r="L8" s="1009"/>
      <c r="M8" s="1008" t="s">
        <v>976</v>
      </c>
      <c r="N8" s="1009"/>
      <c r="O8" s="1009"/>
      <c r="P8" s="1008" t="s">
        <v>976</v>
      </c>
      <c r="Q8" s="1009"/>
      <c r="R8" s="1009"/>
      <c r="S8" s="1007"/>
    </row>
    <row r="9" spans="1:19">
      <c r="A9" s="1014" t="s">
        <v>975</v>
      </c>
      <c r="B9" s="1014"/>
      <c r="C9" s="1014"/>
      <c r="D9" s="748" t="s">
        <v>174</v>
      </c>
      <c r="E9" s="748" t="s">
        <v>175</v>
      </c>
      <c r="F9" s="748" t="s">
        <v>176</v>
      </c>
      <c r="G9" s="748" t="s">
        <v>174</v>
      </c>
      <c r="H9" s="748" t="s">
        <v>175</v>
      </c>
      <c r="I9" s="748" t="s">
        <v>176</v>
      </c>
      <c r="J9" s="748" t="s">
        <v>174</v>
      </c>
      <c r="K9" s="748" t="s">
        <v>175</v>
      </c>
      <c r="L9" s="748" t="s">
        <v>176</v>
      </c>
      <c r="M9" s="748" t="s">
        <v>174</v>
      </c>
      <c r="N9" s="748" t="s">
        <v>175</v>
      </c>
      <c r="O9" s="748" t="s">
        <v>176</v>
      </c>
      <c r="P9" s="748" t="s">
        <v>174</v>
      </c>
      <c r="Q9" s="748" t="s">
        <v>175</v>
      </c>
      <c r="R9" s="748" t="s">
        <v>176</v>
      </c>
      <c r="S9" s="1007"/>
    </row>
    <row r="10" spans="1:19" s="356" customFormat="1" ht="22.5" customHeight="1">
      <c r="A10" s="1015" t="s">
        <v>979</v>
      </c>
      <c r="B10" s="1015"/>
      <c r="C10" s="1015"/>
      <c r="D10" s="750">
        <v>2558</v>
      </c>
      <c r="E10" s="750">
        <v>655037</v>
      </c>
      <c r="F10" s="750">
        <v>12323</v>
      </c>
      <c r="G10" s="750">
        <v>1046</v>
      </c>
      <c r="H10" s="750">
        <v>327492</v>
      </c>
      <c r="I10" s="750">
        <v>4539</v>
      </c>
      <c r="J10" s="750">
        <v>1343</v>
      </c>
      <c r="K10" s="750">
        <v>362922</v>
      </c>
      <c r="L10" s="750">
        <v>5777</v>
      </c>
      <c r="M10" s="750">
        <v>1883</v>
      </c>
      <c r="N10" s="750">
        <v>569583</v>
      </c>
      <c r="O10" s="750">
        <v>11848</v>
      </c>
      <c r="P10" s="750">
        <v>6830</v>
      </c>
      <c r="Q10" s="750">
        <v>1915034</v>
      </c>
      <c r="R10" s="750">
        <v>34487</v>
      </c>
      <c r="S10" s="750">
        <v>1956351</v>
      </c>
    </row>
    <row r="11" spans="1:19" ht="21.75" customHeight="1">
      <c r="A11" s="1016" t="s">
        <v>980</v>
      </c>
      <c r="B11" s="1016"/>
      <c r="C11" s="1016"/>
      <c r="D11" s="749">
        <v>1.3075363265589867E-3</v>
      </c>
      <c r="E11" s="749">
        <v>0.33482590802979628</v>
      </c>
      <c r="F11" s="749">
        <v>6.2989719125044535E-3</v>
      </c>
      <c r="G11" s="749">
        <v>5.3466888099323688E-4</v>
      </c>
      <c r="H11" s="749">
        <v>0.16739940838837203</v>
      </c>
      <c r="I11" s="749">
        <v>2.3201358038511494E-3</v>
      </c>
      <c r="J11" s="749">
        <v>6.8648212922936633E-4</v>
      </c>
      <c r="K11" s="749">
        <v>0.18550965547593454</v>
      </c>
      <c r="L11" s="749">
        <v>2.9529465826940052E-3</v>
      </c>
      <c r="M11" s="749">
        <v>9.6250621693141978E-4</v>
      </c>
      <c r="N11" s="749">
        <v>0.29114560730666428</v>
      </c>
      <c r="O11" s="749">
        <v>6.0561729464702401E-3</v>
      </c>
      <c r="P11" s="749">
        <v>3.4911935537130095E-3</v>
      </c>
      <c r="Q11" s="749">
        <v>0.9788805792007671</v>
      </c>
      <c r="R11" s="749">
        <v>1.7628227245519847E-2</v>
      </c>
      <c r="S11" s="749">
        <v>1</v>
      </c>
    </row>
    <row r="12" spans="1:19" ht="22.5" customHeight="1">
      <c r="A12" s="1017" t="s">
        <v>981</v>
      </c>
      <c r="B12" s="1017"/>
      <c r="C12" s="1017"/>
      <c r="D12" s="357">
        <v>23</v>
      </c>
      <c r="E12" s="357">
        <v>31</v>
      </c>
      <c r="F12" s="357">
        <v>3</v>
      </c>
      <c r="G12" s="357">
        <v>19</v>
      </c>
      <c r="H12" s="357">
        <v>23</v>
      </c>
      <c r="I12" s="357">
        <v>0</v>
      </c>
      <c r="J12" s="357">
        <v>17</v>
      </c>
      <c r="K12" s="357">
        <v>30</v>
      </c>
      <c r="L12" s="357">
        <v>0</v>
      </c>
      <c r="M12" s="357">
        <v>13</v>
      </c>
      <c r="N12" s="357">
        <v>24</v>
      </c>
      <c r="O12" s="357">
        <v>1</v>
      </c>
      <c r="P12" s="357">
        <v>72</v>
      </c>
      <c r="Q12" s="357">
        <v>108</v>
      </c>
      <c r="R12" s="357">
        <v>4</v>
      </c>
      <c r="S12" s="357">
        <v>184</v>
      </c>
    </row>
    <row r="13" spans="1:19" ht="22.5" customHeight="1">
      <c r="A13" s="1017" t="s">
        <v>982</v>
      </c>
      <c r="B13" s="1017"/>
      <c r="C13" s="1017"/>
      <c r="D13" s="357">
        <v>0</v>
      </c>
      <c r="E13" s="357">
        <v>0</v>
      </c>
      <c r="F13" s="357">
        <v>0</v>
      </c>
      <c r="G13" s="357">
        <v>0</v>
      </c>
      <c r="H13" s="357">
        <v>2</v>
      </c>
      <c r="I13" s="357">
        <v>0</v>
      </c>
      <c r="J13" s="357">
        <v>0</v>
      </c>
      <c r="K13" s="357">
        <v>0</v>
      </c>
      <c r="L13" s="357">
        <v>0</v>
      </c>
      <c r="M13" s="357">
        <v>0</v>
      </c>
      <c r="N13" s="357">
        <v>0</v>
      </c>
      <c r="O13" s="357">
        <v>0</v>
      </c>
      <c r="P13" s="357">
        <v>0</v>
      </c>
      <c r="Q13" s="357">
        <v>2</v>
      </c>
      <c r="R13" s="357">
        <v>0</v>
      </c>
      <c r="S13" s="357">
        <v>2</v>
      </c>
    </row>
    <row r="14" spans="1:19" ht="22.5" customHeight="1">
      <c r="A14" s="1017" t="s">
        <v>983</v>
      </c>
      <c r="B14" s="1017"/>
      <c r="C14" s="1017"/>
      <c r="D14" s="357">
        <v>0</v>
      </c>
      <c r="E14" s="357">
        <v>1707</v>
      </c>
      <c r="F14" s="357">
        <v>0</v>
      </c>
      <c r="G14" s="357">
        <v>0</v>
      </c>
      <c r="H14" s="357">
        <v>1707</v>
      </c>
      <c r="I14" s="357">
        <v>0</v>
      </c>
      <c r="J14" s="357">
        <v>0</v>
      </c>
      <c r="K14" s="357">
        <v>1708</v>
      </c>
      <c r="L14" s="357">
        <v>0</v>
      </c>
      <c r="M14" s="357">
        <v>0</v>
      </c>
      <c r="N14" s="357">
        <v>1707</v>
      </c>
      <c r="O14" s="357">
        <v>0</v>
      </c>
      <c r="P14" s="357">
        <v>0</v>
      </c>
      <c r="Q14" s="357">
        <v>6829</v>
      </c>
      <c r="R14" s="357">
        <v>0</v>
      </c>
      <c r="S14" s="357">
        <v>6829</v>
      </c>
    </row>
    <row r="15" spans="1:19" ht="21.75" customHeight="1">
      <c r="A15" s="1016" t="s">
        <v>984</v>
      </c>
      <c r="B15" s="1016"/>
      <c r="C15" s="1016"/>
      <c r="D15" s="753">
        <v>23</v>
      </c>
      <c r="E15" s="753">
        <v>1738</v>
      </c>
      <c r="F15" s="753">
        <v>3</v>
      </c>
      <c r="G15" s="753">
        <v>19</v>
      </c>
      <c r="H15" s="753">
        <v>1732</v>
      </c>
      <c r="I15" s="753">
        <v>0</v>
      </c>
      <c r="J15" s="753">
        <v>17</v>
      </c>
      <c r="K15" s="753">
        <v>1738</v>
      </c>
      <c r="L15" s="753">
        <v>0</v>
      </c>
      <c r="M15" s="753">
        <v>13</v>
      </c>
      <c r="N15" s="753">
        <v>1731</v>
      </c>
      <c r="O15" s="753">
        <v>1</v>
      </c>
      <c r="P15" s="753">
        <v>72</v>
      </c>
      <c r="Q15" s="753">
        <v>6939</v>
      </c>
      <c r="R15" s="753">
        <v>4</v>
      </c>
      <c r="S15" s="753">
        <v>7015</v>
      </c>
    </row>
    <row r="16" spans="1:19" ht="22.5" customHeight="1">
      <c r="A16" s="1018" t="s">
        <v>985</v>
      </c>
      <c r="B16" s="1018"/>
      <c r="C16" s="1018"/>
      <c r="D16" s="177">
        <v>0</v>
      </c>
      <c r="E16" s="177">
        <v>9</v>
      </c>
      <c r="F16" s="177">
        <v>1</v>
      </c>
      <c r="G16" s="177">
        <v>0</v>
      </c>
      <c r="H16" s="177">
        <v>10</v>
      </c>
      <c r="I16" s="177">
        <v>1</v>
      </c>
      <c r="J16" s="177">
        <v>0</v>
      </c>
      <c r="K16" s="177">
        <v>8</v>
      </c>
      <c r="L16" s="177">
        <v>0</v>
      </c>
      <c r="M16" s="177">
        <v>0</v>
      </c>
      <c r="N16" s="177">
        <v>11</v>
      </c>
      <c r="O16" s="177">
        <v>0</v>
      </c>
      <c r="P16" s="177">
        <v>0</v>
      </c>
      <c r="Q16" s="177">
        <v>38</v>
      </c>
      <c r="R16" s="177">
        <v>2</v>
      </c>
      <c r="S16" s="177">
        <v>40</v>
      </c>
    </row>
    <row r="17" spans="1:20" ht="22.5" customHeight="1">
      <c r="A17" s="1018" t="s">
        <v>986</v>
      </c>
      <c r="B17" s="1018"/>
      <c r="C17" s="1018"/>
      <c r="D17" s="178">
        <v>10</v>
      </c>
      <c r="E17" s="177">
        <v>0</v>
      </c>
      <c r="F17" s="177">
        <v>0</v>
      </c>
      <c r="G17" s="177">
        <v>10</v>
      </c>
      <c r="H17" s="177">
        <v>1</v>
      </c>
      <c r="I17" s="177">
        <v>0</v>
      </c>
      <c r="J17" s="177">
        <v>7</v>
      </c>
      <c r="K17" s="177">
        <v>0</v>
      </c>
      <c r="L17" s="177">
        <v>1</v>
      </c>
      <c r="M17" s="177">
        <v>11</v>
      </c>
      <c r="N17" s="177">
        <v>0</v>
      </c>
      <c r="O17" s="177">
        <v>0</v>
      </c>
      <c r="P17" s="177">
        <v>38</v>
      </c>
      <c r="Q17" s="177">
        <v>1</v>
      </c>
      <c r="R17" s="177">
        <v>1</v>
      </c>
      <c r="S17" s="177">
        <v>40</v>
      </c>
    </row>
    <row r="18" spans="1:20" ht="22.5" customHeight="1">
      <c r="A18" s="1020" t="s">
        <v>987</v>
      </c>
      <c r="B18" s="1020"/>
      <c r="C18" s="1020"/>
      <c r="D18" s="177">
        <v>4</v>
      </c>
      <c r="E18" s="177">
        <v>8</v>
      </c>
      <c r="F18" s="177">
        <v>1</v>
      </c>
      <c r="G18" s="177">
        <v>2</v>
      </c>
      <c r="H18" s="177">
        <v>3</v>
      </c>
      <c r="I18" s="177">
        <v>0</v>
      </c>
      <c r="J18" s="177">
        <v>0</v>
      </c>
      <c r="K18" s="177">
        <v>7</v>
      </c>
      <c r="L18" s="177">
        <v>0</v>
      </c>
      <c r="M18" s="177">
        <v>1</v>
      </c>
      <c r="N18" s="177">
        <v>6</v>
      </c>
      <c r="O18" s="177">
        <v>0</v>
      </c>
      <c r="P18" s="177">
        <v>7</v>
      </c>
      <c r="Q18" s="177">
        <v>24</v>
      </c>
      <c r="R18" s="177">
        <v>1</v>
      </c>
      <c r="S18" s="177">
        <v>32</v>
      </c>
    </row>
    <row r="19" spans="1:20" ht="22.5" customHeight="1">
      <c r="A19" s="1019" t="s">
        <v>988</v>
      </c>
      <c r="B19" s="1019"/>
      <c r="C19" s="1019"/>
      <c r="D19" s="177">
        <v>1</v>
      </c>
      <c r="E19" s="177">
        <v>3</v>
      </c>
      <c r="F19" s="177">
        <v>0</v>
      </c>
      <c r="G19" s="177">
        <v>3</v>
      </c>
      <c r="H19" s="177">
        <v>14</v>
      </c>
      <c r="I19" s="177">
        <v>0</v>
      </c>
      <c r="J19" s="177">
        <v>2</v>
      </c>
      <c r="K19" s="177">
        <v>4</v>
      </c>
      <c r="L19" s="177">
        <v>0</v>
      </c>
      <c r="M19" s="177">
        <v>1</v>
      </c>
      <c r="N19" s="177">
        <v>3</v>
      </c>
      <c r="O19" s="177">
        <v>1</v>
      </c>
      <c r="P19" s="177">
        <v>7</v>
      </c>
      <c r="Q19" s="177">
        <v>24</v>
      </c>
      <c r="R19" s="177">
        <v>1</v>
      </c>
      <c r="S19" s="177">
        <v>32</v>
      </c>
    </row>
    <row r="20" spans="1:20" ht="22.5" customHeight="1">
      <c r="A20" s="1016" t="s">
        <v>989</v>
      </c>
      <c r="B20" s="1016"/>
      <c r="C20" s="1016"/>
      <c r="D20" s="753">
        <v>7</v>
      </c>
      <c r="E20" s="753">
        <v>-14</v>
      </c>
      <c r="F20" s="753">
        <v>-2</v>
      </c>
      <c r="G20" s="753">
        <v>11</v>
      </c>
      <c r="H20" s="753">
        <v>2</v>
      </c>
      <c r="I20" s="753">
        <v>-1</v>
      </c>
      <c r="J20" s="753">
        <v>9</v>
      </c>
      <c r="K20" s="753">
        <v>-11</v>
      </c>
      <c r="L20" s="753">
        <v>1</v>
      </c>
      <c r="M20" s="753">
        <v>11</v>
      </c>
      <c r="N20" s="753">
        <v>-14</v>
      </c>
      <c r="O20" s="753">
        <v>1</v>
      </c>
      <c r="P20" s="753">
        <v>38</v>
      </c>
      <c r="Q20" s="753">
        <v>-37</v>
      </c>
      <c r="R20" s="753">
        <v>-1</v>
      </c>
      <c r="S20" s="753">
        <v>0</v>
      </c>
    </row>
    <row r="21" spans="1:20" ht="22.5" customHeight="1">
      <c r="A21" s="1016" t="s">
        <v>990</v>
      </c>
      <c r="B21" s="1016"/>
      <c r="C21" s="1016"/>
      <c r="D21" s="753">
        <v>0</v>
      </c>
      <c r="E21" s="753">
        <v>77</v>
      </c>
      <c r="F21" s="753">
        <v>93</v>
      </c>
      <c r="G21" s="753">
        <v>0</v>
      </c>
      <c r="H21" s="753">
        <v>34</v>
      </c>
      <c r="I21" s="753">
        <v>29</v>
      </c>
      <c r="J21" s="753">
        <v>1</v>
      </c>
      <c r="K21" s="753">
        <v>42</v>
      </c>
      <c r="L21" s="753">
        <v>61</v>
      </c>
      <c r="M21" s="753">
        <v>0</v>
      </c>
      <c r="N21" s="753">
        <v>74</v>
      </c>
      <c r="O21" s="753">
        <v>104</v>
      </c>
      <c r="P21" s="753">
        <v>1</v>
      </c>
      <c r="Q21" s="753">
        <v>227</v>
      </c>
      <c r="R21" s="753">
        <v>287</v>
      </c>
      <c r="S21" s="753">
        <v>515</v>
      </c>
    </row>
    <row r="22" spans="1:20" ht="21.75" customHeight="1">
      <c r="A22" s="1015" t="s">
        <v>991</v>
      </c>
      <c r="B22" s="1015"/>
      <c r="C22" s="1015"/>
      <c r="D22" s="751">
        <v>2588</v>
      </c>
      <c r="E22" s="751">
        <v>656684</v>
      </c>
      <c r="F22" s="751">
        <v>12231</v>
      </c>
      <c r="G22" s="751">
        <v>1076</v>
      </c>
      <c r="H22" s="751">
        <v>329192</v>
      </c>
      <c r="I22" s="751">
        <v>4509</v>
      </c>
      <c r="J22" s="752">
        <v>1368</v>
      </c>
      <c r="K22" s="751">
        <v>364607</v>
      </c>
      <c r="L22" s="751">
        <v>5717</v>
      </c>
      <c r="M22" s="751">
        <v>1907</v>
      </c>
      <c r="N22" s="751">
        <v>571226</v>
      </c>
      <c r="O22" s="751">
        <v>11746</v>
      </c>
      <c r="P22" s="751">
        <v>6939</v>
      </c>
      <c r="Q22" s="751">
        <v>1921709</v>
      </c>
      <c r="R22" s="751">
        <v>34203</v>
      </c>
      <c r="S22" s="751">
        <v>1962851</v>
      </c>
    </row>
    <row r="23" spans="1:20" s="274" customFormat="1" ht="22.5" customHeight="1">
      <c r="A23" s="1019" t="s">
        <v>1038</v>
      </c>
      <c r="B23" s="1019"/>
      <c r="C23" s="1019"/>
      <c r="D23" s="360">
        <v>30</v>
      </c>
      <c r="E23" s="360">
        <v>1647</v>
      </c>
      <c r="F23" s="360">
        <v>-92</v>
      </c>
      <c r="G23" s="360">
        <v>30</v>
      </c>
      <c r="H23" s="360">
        <v>1700</v>
      </c>
      <c r="I23" s="360">
        <v>-30</v>
      </c>
      <c r="J23" s="360">
        <v>25</v>
      </c>
      <c r="K23" s="360">
        <v>1685</v>
      </c>
      <c r="L23" s="360">
        <v>-60</v>
      </c>
      <c r="M23" s="360">
        <v>24</v>
      </c>
      <c r="N23" s="360">
        <v>1643</v>
      </c>
      <c r="O23" s="360">
        <v>-102</v>
      </c>
      <c r="P23" s="360">
        <v>109</v>
      </c>
      <c r="Q23" s="360">
        <v>6675</v>
      </c>
      <c r="R23" s="360">
        <v>-284</v>
      </c>
      <c r="S23" s="360">
        <v>6500</v>
      </c>
      <c r="T23" s="311"/>
    </row>
    <row r="24" spans="1:20" ht="22.5" customHeight="1">
      <c r="A24" s="1016" t="s">
        <v>992</v>
      </c>
      <c r="B24" s="1016"/>
      <c r="C24" s="1016"/>
      <c r="D24" s="749">
        <v>1.1727912431587178E-2</v>
      </c>
      <c r="E24" s="749">
        <v>2.5143617841434911E-3</v>
      </c>
      <c r="F24" s="749">
        <v>-7.4657145175687735E-3</v>
      </c>
      <c r="G24" s="749">
        <v>2.8680688336520075E-2</v>
      </c>
      <c r="H24" s="749">
        <v>5.190966496891527E-3</v>
      </c>
      <c r="I24" s="749">
        <v>-6.6093853271645738E-3</v>
      </c>
      <c r="J24" s="749">
        <v>1.8615040953090096E-2</v>
      </c>
      <c r="K24" s="749">
        <v>4.6428709199221874E-3</v>
      </c>
      <c r="L24" s="749">
        <v>-1.0386013501817552E-2</v>
      </c>
      <c r="M24" s="749">
        <v>1.2745618693574084E-2</v>
      </c>
      <c r="N24" s="749">
        <v>2.8845664284221965E-3</v>
      </c>
      <c r="O24" s="749">
        <v>-8.6090479405806879E-3</v>
      </c>
      <c r="P24" s="749">
        <v>1.5959004392386528E-2</v>
      </c>
      <c r="Q24" s="749">
        <v>3.4855778017518226E-3</v>
      </c>
      <c r="R24" s="749">
        <v>-8.2349870965871194E-3</v>
      </c>
      <c r="S24" s="749">
        <v>3.3225121667839769E-3</v>
      </c>
    </row>
    <row r="25" spans="1:20" ht="21.75" customHeight="1">
      <c r="A25" s="1016" t="s">
        <v>980</v>
      </c>
      <c r="B25" s="1016"/>
      <c r="C25" s="1016"/>
      <c r="D25" s="749">
        <v>1.3184902980409618E-3</v>
      </c>
      <c r="E25" s="749">
        <v>0.33455621440445554</v>
      </c>
      <c r="F25" s="749">
        <v>6.2312422083999246E-3</v>
      </c>
      <c r="G25" s="749">
        <v>5.4818221046834428E-4</v>
      </c>
      <c r="H25" s="749">
        <v>0.16771115076997695</v>
      </c>
      <c r="I25" s="749">
        <v>2.2971687611540561E-3</v>
      </c>
      <c r="J25" s="749">
        <v>6.9694541256570158E-4</v>
      </c>
      <c r="K25" s="749">
        <v>0.18575378365449033</v>
      </c>
      <c r="L25" s="749">
        <v>2.9126000903787401E-3</v>
      </c>
      <c r="M25" s="749">
        <v>9.7154598082075511E-4</v>
      </c>
      <c r="N25" s="749">
        <v>0.29101852356597624</v>
      </c>
      <c r="O25" s="749">
        <v>5.9841526432724643E-3</v>
      </c>
      <c r="P25" s="749">
        <v>3.535163901895763E-3</v>
      </c>
      <c r="Q25" s="749">
        <v>0.97903967239489909</v>
      </c>
      <c r="R25" s="749">
        <v>1.7425163703205186E-2</v>
      </c>
      <c r="S25" s="749">
        <v>1</v>
      </c>
    </row>
    <row r="26" spans="1:20">
      <c r="A26" s="22" t="s">
        <v>993</v>
      </c>
      <c r="B26" s="22"/>
      <c r="C26" s="22"/>
    </row>
    <row r="27" spans="1:20" ht="12.75" customHeight="1">
      <c r="A27" s="176" t="s">
        <v>994</v>
      </c>
      <c r="B27" s="176"/>
      <c r="C27" s="176"/>
      <c r="D27" s="174"/>
      <c r="E27" s="174"/>
      <c r="F27" s="174"/>
      <c r="G27" s="174"/>
      <c r="H27" s="175"/>
    </row>
    <row r="28" spans="1:20" ht="12.75" customHeight="1">
      <c r="A28" s="171" t="s">
        <v>995</v>
      </c>
      <c r="B28" s="171"/>
      <c r="C28" s="171"/>
      <c r="D28" s="173"/>
      <c r="E28" s="173"/>
      <c r="F28" s="173"/>
      <c r="G28" s="173"/>
      <c r="H28" s="173"/>
    </row>
    <row r="29" spans="1:20" ht="12.75" customHeight="1">
      <c r="A29" s="172"/>
      <c r="B29" s="172"/>
      <c r="C29" s="172"/>
      <c r="D29" s="171"/>
      <c r="E29" s="171"/>
      <c r="F29" s="171"/>
      <c r="G29" s="171"/>
      <c r="H29" s="171"/>
    </row>
    <row r="30" spans="1:20" ht="12.75" customHeight="1">
      <c r="B30" s="687"/>
      <c r="C30" s="687"/>
    </row>
    <row r="31" spans="1:20" ht="12.75" customHeight="1">
      <c r="A31" s="154" t="s">
        <v>1048</v>
      </c>
      <c r="B31" s="206"/>
      <c r="C31" s="206"/>
      <c r="D31" s="206"/>
      <c r="E31" s="206"/>
      <c r="F31" s="206"/>
      <c r="S31" s="142" t="str">
        <f>Naslovnica!A20</f>
        <v>Lipanj 2019.</v>
      </c>
    </row>
    <row r="32" spans="1:20">
      <c r="A32" s="632" t="s">
        <v>1049</v>
      </c>
      <c r="B32" s="206"/>
      <c r="C32" s="206"/>
      <c r="D32" s="206"/>
      <c r="E32" s="206"/>
      <c r="F32" s="206"/>
      <c r="S32" s="600" t="str">
        <f>Naslovnica!A24</f>
        <v>June 2019</v>
      </c>
    </row>
    <row r="33" spans="1:19">
      <c r="B33"/>
      <c r="C33"/>
    </row>
    <row r="34" spans="1:19" ht="32.25" customHeight="1">
      <c r="A34" s="754"/>
      <c r="B34" s="1014" t="s">
        <v>963</v>
      </c>
      <c r="C34" s="1014"/>
      <c r="D34" s="1014"/>
      <c r="E34" s="1013" t="s">
        <v>964</v>
      </c>
      <c r="F34" s="1013"/>
      <c r="G34" s="1013"/>
      <c r="H34" s="1013" t="s">
        <v>965</v>
      </c>
      <c r="I34" s="1013"/>
      <c r="J34" s="1013"/>
      <c r="K34" s="1012" t="s">
        <v>966</v>
      </c>
      <c r="L34" s="1012"/>
      <c r="M34" s="1012"/>
      <c r="N34" s="1012" t="s">
        <v>967</v>
      </c>
      <c r="O34" s="1012"/>
      <c r="P34" s="1012"/>
      <c r="Q34" s="1013" t="s">
        <v>968</v>
      </c>
      <c r="R34" s="1013"/>
      <c r="S34" s="1013"/>
    </row>
    <row r="35" spans="1:19" ht="21">
      <c r="A35" s="754" t="s">
        <v>888</v>
      </c>
      <c r="B35" s="1014" t="s">
        <v>969</v>
      </c>
      <c r="C35" s="1014"/>
      <c r="D35" s="1014"/>
      <c r="E35" s="1014" t="s">
        <v>970</v>
      </c>
      <c r="F35" s="1014"/>
      <c r="G35" s="1014"/>
      <c r="H35" s="1014" t="s">
        <v>970</v>
      </c>
      <c r="I35" s="1014"/>
      <c r="J35" s="1014"/>
      <c r="K35" s="1014" t="s">
        <v>971</v>
      </c>
      <c r="L35" s="1014"/>
      <c r="M35" s="1014"/>
      <c r="N35" s="1014" t="s">
        <v>971</v>
      </c>
      <c r="O35" s="1014"/>
      <c r="P35" s="1014"/>
      <c r="Q35" s="1014" t="s">
        <v>971</v>
      </c>
      <c r="R35" s="1014"/>
      <c r="S35" s="1014"/>
    </row>
    <row r="36" spans="1:19">
      <c r="A36" s="754"/>
      <c r="B36" s="755" t="s">
        <v>174</v>
      </c>
      <c r="C36" s="755" t="s">
        <v>175</v>
      </c>
      <c r="D36" s="755" t="s">
        <v>176</v>
      </c>
      <c r="E36" s="755" t="s">
        <v>174</v>
      </c>
      <c r="F36" s="755" t="s">
        <v>175</v>
      </c>
      <c r="G36" s="755" t="s">
        <v>176</v>
      </c>
      <c r="H36" s="755" t="s">
        <v>174</v>
      </c>
      <c r="I36" s="755" t="s">
        <v>175</v>
      </c>
      <c r="J36" s="755" t="s">
        <v>176</v>
      </c>
      <c r="K36" s="755" t="s">
        <v>174</v>
      </c>
      <c r="L36" s="755" t="s">
        <v>175</v>
      </c>
      <c r="M36" s="755" t="s">
        <v>176</v>
      </c>
      <c r="N36" s="755" t="s">
        <v>174</v>
      </c>
      <c r="O36" s="755" t="s">
        <v>175</v>
      </c>
      <c r="P36" s="755" t="s">
        <v>176</v>
      </c>
      <c r="Q36" s="747" t="s">
        <v>174</v>
      </c>
      <c r="R36" s="747" t="s">
        <v>175</v>
      </c>
      <c r="S36" s="747" t="s">
        <v>176</v>
      </c>
    </row>
    <row r="37" spans="1:19">
      <c r="A37" s="181" t="s">
        <v>8</v>
      </c>
      <c r="B37" s="190">
        <v>22</v>
      </c>
      <c r="C37" s="190">
        <v>4114</v>
      </c>
      <c r="D37" s="190">
        <v>4</v>
      </c>
      <c r="E37" s="190">
        <v>10</v>
      </c>
      <c r="F37" s="190">
        <v>2444</v>
      </c>
      <c r="G37" s="190">
        <v>1</v>
      </c>
      <c r="H37" s="190">
        <v>32</v>
      </c>
      <c r="I37" s="190">
        <v>6558</v>
      </c>
      <c r="J37" s="190">
        <v>5</v>
      </c>
      <c r="K37" s="190">
        <v>3</v>
      </c>
      <c r="L37" s="190">
        <v>-167</v>
      </c>
      <c r="M37" s="190">
        <v>0</v>
      </c>
      <c r="N37" s="190">
        <v>2</v>
      </c>
      <c r="O37" s="190">
        <v>-33</v>
      </c>
      <c r="P37" s="190">
        <v>0</v>
      </c>
      <c r="Q37" s="191">
        <v>0.18518518518518512</v>
      </c>
      <c r="R37" s="191">
        <v>-2.959455460195326E-2</v>
      </c>
      <c r="S37" s="191">
        <v>0</v>
      </c>
    </row>
    <row r="38" spans="1:19">
      <c r="A38" s="79" t="s">
        <v>9</v>
      </c>
      <c r="B38" s="190">
        <v>393</v>
      </c>
      <c r="C38" s="190">
        <v>106570</v>
      </c>
      <c r="D38" s="190">
        <v>135</v>
      </c>
      <c r="E38" s="190">
        <v>294</v>
      </c>
      <c r="F38" s="190">
        <v>83161</v>
      </c>
      <c r="G38" s="190">
        <v>96</v>
      </c>
      <c r="H38" s="190">
        <v>687</v>
      </c>
      <c r="I38" s="190">
        <v>189731</v>
      </c>
      <c r="J38" s="190">
        <v>231</v>
      </c>
      <c r="K38" s="190">
        <v>21</v>
      </c>
      <c r="L38" s="190">
        <v>454</v>
      </c>
      <c r="M38" s="190">
        <v>-1</v>
      </c>
      <c r="N38" s="190">
        <v>14</v>
      </c>
      <c r="O38" s="190">
        <v>-153</v>
      </c>
      <c r="P38" s="190">
        <v>-1</v>
      </c>
      <c r="Q38" s="191">
        <v>5.3680981595092048E-2</v>
      </c>
      <c r="R38" s="191">
        <v>1.5889774586919092E-3</v>
      </c>
      <c r="S38" s="191">
        <v>-8.5836909871244149E-3</v>
      </c>
    </row>
    <row r="39" spans="1:19">
      <c r="A39" s="79" t="s">
        <v>10</v>
      </c>
      <c r="B39" s="190">
        <v>540</v>
      </c>
      <c r="C39" s="190">
        <v>125569</v>
      </c>
      <c r="D39" s="190">
        <v>96</v>
      </c>
      <c r="E39" s="190">
        <v>391</v>
      </c>
      <c r="F39" s="190">
        <v>113956</v>
      </c>
      <c r="G39" s="190">
        <v>111</v>
      </c>
      <c r="H39" s="190">
        <v>931</v>
      </c>
      <c r="I39" s="190">
        <v>239525</v>
      </c>
      <c r="J39" s="190">
        <v>207</v>
      </c>
      <c r="K39" s="190">
        <v>14</v>
      </c>
      <c r="L39" s="190">
        <v>581</v>
      </c>
      <c r="M39" s="190">
        <v>0</v>
      </c>
      <c r="N39" s="190">
        <v>15</v>
      </c>
      <c r="O39" s="190">
        <v>64</v>
      </c>
      <c r="P39" s="190">
        <v>0</v>
      </c>
      <c r="Q39" s="191">
        <v>3.2150776053215147E-2</v>
      </c>
      <c r="R39" s="191">
        <v>2.7001004688547159E-3</v>
      </c>
      <c r="S39" s="191">
        <v>0</v>
      </c>
    </row>
    <row r="40" spans="1:19">
      <c r="A40" s="79" t="s">
        <v>11</v>
      </c>
      <c r="B40" s="190">
        <v>764</v>
      </c>
      <c r="C40" s="190">
        <v>146521</v>
      </c>
      <c r="D40" s="190">
        <v>74</v>
      </c>
      <c r="E40" s="190">
        <v>439</v>
      </c>
      <c r="F40" s="190">
        <v>136001</v>
      </c>
      <c r="G40" s="190">
        <v>58</v>
      </c>
      <c r="H40" s="190">
        <v>1203</v>
      </c>
      <c r="I40" s="190">
        <v>282522</v>
      </c>
      <c r="J40" s="190">
        <v>132</v>
      </c>
      <c r="K40" s="190">
        <v>-5</v>
      </c>
      <c r="L40" s="190">
        <v>282</v>
      </c>
      <c r="M40" s="190">
        <v>1</v>
      </c>
      <c r="N40" s="190">
        <v>4</v>
      </c>
      <c r="O40" s="190">
        <v>-116</v>
      </c>
      <c r="P40" s="190">
        <v>0</v>
      </c>
      <c r="Q40" s="191">
        <v>-8.3056478405318934E-4</v>
      </c>
      <c r="R40" s="191">
        <v>5.8791029763849423E-4</v>
      </c>
      <c r="S40" s="191">
        <v>7.6335877862594437E-3</v>
      </c>
    </row>
    <row r="41" spans="1:19">
      <c r="A41" s="79" t="s">
        <v>12</v>
      </c>
      <c r="B41" s="190">
        <v>949</v>
      </c>
      <c r="C41" s="190">
        <v>160806</v>
      </c>
      <c r="D41" s="190">
        <v>72</v>
      </c>
      <c r="E41" s="190">
        <v>407</v>
      </c>
      <c r="F41" s="190">
        <v>148373</v>
      </c>
      <c r="G41" s="190">
        <v>76</v>
      </c>
      <c r="H41" s="190">
        <v>1356</v>
      </c>
      <c r="I41" s="190">
        <v>309179</v>
      </c>
      <c r="J41" s="190">
        <v>148</v>
      </c>
      <c r="K41" s="190">
        <v>12</v>
      </c>
      <c r="L41" s="190">
        <v>589</v>
      </c>
      <c r="M41" s="190">
        <v>1</v>
      </c>
      <c r="N41" s="190">
        <v>-3</v>
      </c>
      <c r="O41" s="190">
        <v>180</v>
      </c>
      <c r="P41" s="190">
        <v>1</v>
      </c>
      <c r="Q41" s="191">
        <v>6.6815144766148027E-3</v>
      </c>
      <c r="R41" s="191">
        <v>2.4934340650433207E-3</v>
      </c>
      <c r="S41" s="191">
        <v>1.3698630136986356E-2</v>
      </c>
    </row>
    <row r="42" spans="1:19">
      <c r="A42" s="79" t="s">
        <v>13</v>
      </c>
      <c r="B42" s="190">
        <v>832</v>
      </c>
      <c r="C42" s="190">
        <v>146229</v>
      </c>
      <c r="D42" s="190">
        <v>79</v>
      </c>
      <c r="E42" s="190">
        <v>421</v>
      </c>
      <c r="F42" s="190">
        <v>140955</v>
      </c>
      <c r="G42" s="190">
        <v>90</v>
      </c>
      <c r="H42" s="190">
        <v>1253</v>
      </c>
      <c r="I42" s="190">
        <v>287184</v>
      </c>
      <c r="J42" s="190">
        <v>169</v>
      </c>
      <c r="K42" s="190">
        <v>4</v>
      </c>
      <c r="L42" s="190">
        <v>581</v>
      </c>
      <c r="M42" s="190">
        <v>0</v>
      </c>
      <c r="N42" s="190">
        <v>8</v>
      </c>
      <c r="O42" s="190">
        <v>286</v>
      </c>
      <c r="P42" s="190">
        <v>0</v>
      </c>
      <c r="Q42" s="191">
        <v>9.6696212731668396E-3</v>
      </c>
      <c r="R42" s="191">
        <v>3.0281121973196878E-3</v>
      </c>
      <c r="S42" s="191">
        <v>0</v>
      </c>
    </row>
    <row r="43" spans="1:19">
      <c r="A43" s="79" t="s">
        <v>14</v>
      </c>
      <c r="B43" s="190">
        <v>586</v>
      </c>
      <c r="C43" s="190">
        <v>120027</v>
      </c>
      <c r="D43" s="190">
        <v>110</v>
      </c>
      <c r="E43" s="190">
        <v>319</v>
      </c>
      <c r="F43" s="190">
        <v>125692</v>
      </c>
      <c r="G43" s="190">
        <v>85</v>
      </c>
      <c r="H43" s="190">
        <v>905</v>
      </c>
      <c r="I43" s="190">
        <v>245719</v>
      </c>
      <c r="J43" s="190">
        <v>195</v>
      </c>
      <c r="K43" s="190">
        <v>6</v>
      </c>
      <c r="L43" s="190">
        <v>375</v>
      </c>
      <c r="M43" s="190">
        <v>0</v>
      </c>
      <c r="N43" s="190">
        <v>4</v>
      </c>
      <c r="O43" s="190">
        <v>295</v>
      </c>
      <c r="P43" s="190">
        <v>-2</v>
      </c>
      <c r="Q43" s="191">
        <v>1.1173184357541999E-2</v>
      </c>
      <c r="R43" s="191">
        <v>2.7341470481414554E-3</v>
      </c>
      <c r="S43" s="191">
        <v>-1.0152284263959421E-2</v>
      </c>
    </row>
    <row r="44" spans="1:19">
      <c r="A44" s="79" t="s">
        <v>15</v>
      </c>
      <c r="B44" s="190">
        <v>353</v>
      </c>
      <c r="C44" s="190">
        <v>112577</v>
      </c>
      <c r="D44" s="190">
        <v>125</v>
      </c>
      <c r="E44" s="190">
        <v>196</v>
      </c>
      <c r="F44" s="190">
        <v>118731</v>
      </c>
      <c r="G44" s="190">
        <v>165</v>
      </c>
      <c r="H44" s="190">
        <v>549</v>
      </c>
      <c r="I44" s="190">
        <v>231308</v>
      </c>
      <c r="J44" s="190">
        <v>290</v>
      </c>
      <c r="K44" s="190">
        <v>5</v>
      </c>
      <c r="L44" s="190">
        <v>29</v>
      </c>
      <c r="M44" s="190">
        <v>-1</v>
      </c>
      <c r="N44" s="190">
        <v>2</v>
      </c>
      <c r="O44" s="190">
        <v>157</v>
      </c>
      <c r="P44" s="190">
        <v>0</v>
      </c>
      <c r="Q44" s="191">
        <v>1.2915129151291449E-2</v>
      </c>
      <c r="R44" s="191">
        <v>8.0476977527021987E-4</v>
      </c>
      <c r="S44" s="191">
        <v>-3.4364261168384758E-3</v>
      </c>
    </row>
    <row r="45" spans="1:19">
      <c r="A45" s="79" t="s">
        <v>16</v>
      </c>
      <c r="B45" s="190">
        <v>23</v>
      </c>
      <c r="C45" s="190">
        <v>69072</v>
      </c>
      <c r="D45" s="190">
        <v>204</v>
      </c>
      <c r="E45" s="190">
        <v>0</v>
      </c>
      <c r="F45" s="190">
        <v>60395</v>
      </c>
      <c r="G45" s="190">
        <v>6756</v>
      </c>
      <c r="H45" s="190">
        <v>23</v>
      </c>
      <c r="I45" s="190">
        <v>129467</v>
      </c>
      <c r="J45" s="190">
        <v>6960</v>
      </c>
      <c r="K45" s="190">
        <v>3</v>
      </c>
      <c r="L45" s="190">
        <v>1164</v>
      </c>
      <c r="M45" s="190">
        <v>-6</v>
      </c>
      <c r="N45" s="190">
        <v>0</v>
      </c>
      <c r="O45" s="190">
        <v>1618</v>
      </c>
      <c r="P45" s="190">
        <v>-314</v>
      </c>
      <c r="Q45" s="191">
        <v>0.14999999999999991</v>
      </c>
      <c r="R45" s="191">
        <v>2.1959979476654734E-2</v>
      </c>
      <c r="S45" s="191">
        <v>-4.3956043956043911E-2</v>
      </c>
    </row>
    <row r="46" spans="1:19">
      <c r="A46" s="79" t="s">
        <v>17</v>
      </c>
      <c r="B46" s="190">
        <v>0</v>
      </c>
      <c r="C46" s="190">
        <v>514</v>
      </c>
      <c r="D46" s="190">
        <v>14448</v>
      </c>
      <c r="E46" s="190">
        <v>0</v>
      </c>
      <c r="F46" s="190">
        <v>1</v>
      </c>
      <c r="G46" s="190">
        <v>10051</v>
      </c>
      <c r="H46" s="190">
        <v>0</v>
      </c>
      <c r="I46" s="190">
        <v>515</v>
      </c>
      <c r="J46" s="190">
        <v>24499</v>
      </c>
      <c r="K46" s="190">
        <v>0</v>
      </c>
      <c r="L46" s="190">
        <v>489</v>
      </c>
      <c r="M46" s="190">
        <v>-216</v>
      </c>
      <c r="N46" s="190">
        <v>0</v>
      </c>
      <c r="O46" s="190">
        <v>0</v>
      </c>
      <c r="P46" s="190">
        <v>208</v>
      </c>
      <c r="Q46" s="191" t="s">
        <v>533</v>
      </c>
      <c r="R46" s="191">
        <v>18.807692307692307</v>
      </c>
      <c r="S46" s="191">
        <v>-3.2643734443216221E-4</v>
      </c>
    </row>
    <row r="47" spans="1:19">
      <c r="A47" s="79" t="s">
        <v>18</v>
      </c>
      <c r="B47" s="190">
        <v>0</v>
      </c>
      <c r="C47" s="190">
        <v>1</v>
      </c>
      <c r="D47" s="190">
        <v>883</v>
      </c>
      <c r="E47" s="190">
        <v>0</v>
      </c>
      <c r="F47" s="190">
        <v>0</v>
      </c>
      <c r="G47" s="190">
        <v>484</v>
      </c>
      <c r="H47" s="190">
        <v>0</v>
      </c>
      <c r="I47" s="190">
        <v>1</v>
      </c>
      <c r="J47" s="190">
        <v>1367</v>
      </c>
      <c r="K47" s="190">
        <v>0</v>
      </c>
      <c r="L47" s="190">
        <v>0</v>
      </c>
      <c r="M47" s="190">
        <v>23</v>
      </c>
      <c r="N47" s="190">
        <v>0</v>
      </c>
      <c r="O47" s="190">
        <v>0</v>
      </c>
      <c r="P47" s="190">
        <v>23</v>
      </c>
      <c r="Q47" s="191" t="s">
        <v>533</v>
      </c>
      <c r="R47" s="191">
        <v>0</v>
      </c>
      <c r="S47" s="191">
        <v>3.4822104466313508E-2</v>
      </c>
    </row>
    <row r="48" spans="1:19" ht="24">
      <c r="A48" s="757" t="s">
        <v>972</v>
      </c>
      <c r="B48" s="758">
        <v>4462</v>
      </c>
      <c r="C48" s="758">
        <v>992000</v>
      </c>
      <c r="D48" s="758">
        <v>16230</v>
      </c>
      <c r="E48" s="758">
        <v>2477</v>
      </c>
      <c r="F48" s="758">
        <v>929709</v>
      </c>
      <c r="G48" s="758">
        <v>17973</v>
      </c>
      <c r="H48" s="758">
        <v>6939</v>
      </c>
      <c r="I48" s="758">
        <v>1921709</v>
      </c>
      <c r="J48" s="758">
        <v>34203</v>
      </c>
      <c r="K48" s="758">
        <v>63</v>
      </c>
      <c r="L48" s="758">
        <v>4377</v>
      </c>
      <c r="M48" s="758">
        <v>-199</v>
      </c>
      <c r="N48" s="758">
        <v>46</v>
      </c>
      <c r="O48" s="758">
        <v>2298</v>
      </c>
      <c r="P48" s="758">
        <v>-85</v>
      </c>
      <c r="Q48" s="759">
        <v>1.5959004392386511E-2</v>
      </c>
      <c r="R48" s="759">
        <v>3.485577801751738E-3</v>
      </c>
      <c r="S48" s="759">
        <v>-8.2349870965870986E-3</v>
      </c>
    </row>
    <row r="49" spans="1:19" ht="24">
      <c r="A49" s="760" t="s">
        <v>973</v>
      </c>
      <c r="B49" s="1011">
        <v>1012692</v>
      </c>
      <c r="C49" s="1011"/>
      <c r="D49" s="1011"/>
      <c r="E49" s="1011">
        <v>950159</v>
      </c>
      <c r="F49" s="1011"/>
      <c r="G49" s="1011"/>
      <c r="H49" s="1011">
        <v>1962851</v>
      </c>
      <c r="I49" s="1011"/>
      <c r="J49" s="1011"/>
      <c r="K49" s="1011">
        <v>4241</v>
      </c>
      <c r="L49" s="1011"/>
      <c r="M49" s="1011"/>
      <c r="N49" s="1011">
        <v>2259</v>
      </c>
      <c r="O49" s="1011"/>
      <c r="P49" s="1011"/>
      <c r="Q49" s="1010">
        <v>3.3225121667839197E-3</v>
      </c>
      <c r="R49" s="1010"/>
      <c r="S49" s="1010"/>
    </row>
    <row r="50" spans="1:19">
      <c r="A50" s="15" t="s">
        <v>974</v>
      </c>
      <c r="B50"/>
      <c r="C50"/>
    </row>
    <row r="53" spans="1:19">
      <c r="A53" s="687" t="s">
        <v>125</v>
      </c>
    </row>
    <row r="54" spans="1:19">
      <c r="S54" s="14" t="s">
        <v>1264</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69"/>
  <sheetViews>
    <sheetView showGridLines="0" zoomScaleNormal="100" workbookViewId="0"/>
  </sheetViews>
  <sheetFormatPr defaultColWidth="9.140625" defaultRowHeight="12.75"/>
  <cols>
    <col min="1" max="1" width="56.42578125" style="57" customWidth="1"/>
    <col min="2" max="3" width="10.85546875" style="57" bestFit="1" customWidth="1"/>
    <col min="4" max="5" width="10.85546875" style="57" customWidth="1"/>
    <col min="6" max="8" width="9.140625" style="57"/>
    <col min="9" max="9" width="23.7109375" style="57" customWidth="1"/>
    <col min="10" max="10" width="12.85546875" style="57" customWidth="1"/>
    <col min="11" max="11" width="12.140625" style="57" customWidth="1"/>
    <col min="12" max="16384" width="9.140625" style="57"/>
  </cols>
  <sheetData>
    <row r="1" spans="1:11" ht="15" customHeight="1">
      <c r="A1" s="682" t="s">
        <v>1135</v>
      </c>
      <c r="B1" s="583"/>
      <c r="C1" s="583"/>
      <c r="D1" s="584" t="s">
        <v>1316</v>
      </c>
    </row>
    <row r="2" spans="1:11" ht="15" customHeight="1">
      <c r="A2" s="597" t="s">
        <v>1136</v>
      </c>
      <c r="B2" s="583"/>
      <c r="C2" s="590"/>
      <c r="D2" s="591" t="s">
        <v>1317</v>
      </c>
    </row>
    <row r="3" spans="1:11" ht="15" customHeight="1">
      <c r="A3" s="592"/>
      <c r="B3" s="583"/>
      <c r="C3" s="590"/>
      <c r="D3" s="591"/>
    </row>
    <row r="4" spans="1:11" ht="15" customHeight="1">
      <c r="A4" s="152" t="s">
        <v>1137</v>
      </c>
      <c r="B4" s="583"/>
      <c r="C4" s="590"/>
      <c r="D4" s="591"/>
    </row>
    <row r="5" spans="1:11" ht="15" customHeight="1">
      <c r="A5" s="592" t="s">
        <v>1138</v>
      </c>
      <c r="B5" s="583"/>
      <c r="C5" s="590"/>
      <c r="D5" s="591"/>
    </row>
    <row r="6" spans="1:11" ht="15" customHeight="1">
      <c r="A6" s="591" t="s">
        <v>1139</v>
      </c>
      <c r="B6" s="879" t="s">
        <v>1305</v>
      </c>
      <c r="C6" s="590"/>
      <c r="D6" s="591"/>
    </row>
    <row r="7" spans="1:11" ht="23.25">
      <c r="A7" s="695" t="s">
        <v>559</v>
      </c>
      <c r="B7" s="582">
        <v>6</v>
      </c>
      <c r="C7" s="696"/>
      <c r="D7" s="697"/>
      <c r="H7" s="152"/>
      <c r="I7" s="348"/>
      <c r="J7" s="349"/>
      <c r="K7" s="349"/>
    </row>
    <row r="8" spans="1:11">
      <c r="B8" s="243"/>
      <c r="C8" s="244"/>
      <c r="D8" s="242"/>
      <c r="E8" s="245"/>
      <c r="H8" s="592"/>
      <c r="I8" s="347"/>
      <c r="J8" s="347"/>
      <c r="K8" s="347"/>
    </row>
    <row r="9" spans="1:11">
      <c r="A9" s="232" t="s">
        <v>1140</v>
      </c>
    </row>
    <row r="10" spans="1:11">
      <c r="A10" s="593" t="s">
        <v>1141</v>
      </c>
    </row>
    <row r="11" spans="1:11" ht="12.75" customHeight="1">
      <c r="A11"/>
      <c r="B11"/>
      <c r="C11"/>
      <c r="D11" s="66" t="s">
        <v>560</v>
      </c>
    </row>
    <row r="12" spans="1:11" ht="22.5" customHeight="1">
      <c r="A12" s="1121" t="s">
        <v>564</v>
      </c>
      <c r="B12" s="578" t="s">
        <v>561</v>
      </c>
      <c r="C12" s="1121" t="s">
        <v>562</v>
      </c>
      <c r="D12" s="1121" t="s">
        <v>563</v>
      </c>
    </row>
    <row r="13" spans="1:11" ht="22.5" customHeight="1">
      <c r="A13" s="1122"/>
      <c r="B13" s="579" t="s">
        <v>1305</v>
      </c>
      <c r="C13" s="1121"/>
      <c r="D13" s="1121"/>
      <c r="E13" s="347"/>
    </row>
    <row r="14" spans="1:11" ht="15">
      <c r="A14" s="527" t="s">
        <v>565</v>
      </c>
      <c r="B14" s="524">
        <v>60354.012240000004</v>
      </c>
      <c r="C14" s="525">
        <v>0.19231444089987798</v>
      </c>
      <c r="D14" s="524">
        <v>11606.948119999994</v>
      </c>
      <c r="F14" s="54"/>
    </row>
    <row r="15" spans="1:11">
      <c r="A15" s="527" t="s">
        <v>566</v>
      </c>
      <c r="B15" s="524">
        <v>2036633.3024600002</v>
      </c>
      <c r="C15" s="525">
        <v>-0.39088449797929958</v>
      </c>
      <c r="D15" s="524">
        <v>-796088.38600000017</v>
      </c>
    </row>
    <row r="16" spans="1:11" ht="22.5">
      <c r="A16" s="530" t="s">
        <v>567</v>
      </c>
      <c r="B16" s="524">
        <v>693.04422999999997</v>
      </c>
      <c r="C16" s="525">
        <v>-0.16847180157606972</v>
      </c>
      <c r="D16" s="524">
        <v>-116.75841000000003</v>
      </c>
      <c r="F16" s="54"/>
    </row>
    <row r="17" spans="1:4">
      <c r="A17" s="698" t="s">
        <v>569</v>
      </c>
      <c r="B17" s="699">
        <v>2097680.3589300001</v>
      </c>
      <c r="C17" s="700">
        <v>-0.37403134035645624</v>
      </c>
      <c r="D17" s="699">
        <v>-784598.19629000011</v>
      </c>
    </row>
    <row r="18" spans="1:4">
      <c r="A18" s="527" t="s">
        <v>568</v>
      </c>
      <c r="B18" s="528">
        <v>139816.67553000001</v>
      </c>
      <c r="C18" s="529">
        <v>-0.14647431282691151</v>
      </c>
      <c r="D18" s="528">
        <v>-20479.551470000006</v>
      </c>
    </row>
    <row r="19" spans="1:4">
      <c r="A19" s="527" t="s">
        <v>574</v>
      </c>
      <c r="B19" s="524">
        <v>117.83431</v>
      </c>
      <c r="C19" s="580">
        <v>-1</v>
      </c>
      <c r="D19" s="581">
        <v>-117.83431</v>
      </c>
    </row>
    <row r="20" spans="1:4">
      <c r="A20" s="527" t="s">
        <v>570</v>
      </c>
      <c r="B20" s="524">
        <v>11788.713599999999</v>
      </c>
      <c r="C20" s="525">
        <v>7.591550277377189E-2</v>
      </c>
      <c r="D20" s="524">
        <v>894.94612000000234</v>
      </c>
    </row>
    <row r="21" spans="1:4">
      <c r="A21" s="527" t="s">
        <v>571</v>
      </c>
      <c r="B21" s="524">
        <v>1942672.6803899999</v>
      </c>
      <c r="C21" s="525">
        <v>-0.39396766795853244</v>
      </c>
      <c r="D21" s="524">
        <v>-765350.22549999971</v>
      </c>
    </row>
    <row r="22" spans="1:4" ht="22.5">
      <c r="A22" s="530" t="s">
        <v>572</v>
      </c>
      <c r="B22" s="524">
        <v>3284.4551000000001</v>
      </c>
      <c r="C22" s="525">
        <v>0.1383696400660189</v>
      </c>
      <c r="D22" s="524">
        <v>454.46887000000015</v>
      </c>
    </row>
    <row r="23" spans="1:4">
      <c r="A23" s="698" t="s">
        <v>573</v>
      </c>
      <c r="B23" s="701">
        <v>2097680.3589300001</v>
      </c>
      <c r="C23" s="702">
        <v>-0.37403134035645624</v>
      </c>
      <c r="D23" s="701">
        <v>-784598.19629000011</v>
      </c>
    </row>
    <row r="24" spans="1:4">
      <c r="A24" s="22" t="s">
        <v>575</v>
      </c>
    </row>
    <row r="26" spans="1:4">
      <c r="A26" s="233" t="s">
        <v>1142</v>
      </c>
    </row>
    <row r="27" spans="1:4">
      <c r="A27" s="594" t="s">
        <v>1143</v>
      </c>
    </row>
    <row r="28" spans="1:4">
      <c r="D28" s="66" t="s">
        <v>560</v>
      </c>
    </row>
    <row r="29" spans="1:4" ht="24" customHeight="1">
      <c r="A29" s="1121" t="s">
        <v>564</v>
      </c>
      <c r="B29" s="578" t="s">
        <v>576</v>
      </c>
      <c r="C29" s="1121" t="s">
        <v>562</v>
      </c>
      <c r="D29" s="1121" t="s">
        <v>563</v>
      </c>
    </row>
    <row r="30" spans="1:4" ht="22.5">
      <c r="A30" s="1122"/>
      <c r="B30" s="579" t="s">
        <v>1329</v>
      </c>
      <c r="C30" s="1121"/>
      <c r="D30" s="1121"/>
    </row>
    <row r="31" spans="1:4">
      <c r="A31" s="530" t="s">
        <v>577</v>
      </c>
      <c r="B31" s="585">
        <v>11921.769029999999</v>
      </c>
      <c r="C31" s="525">
        <v>-0.35505661463778232</v>
      </c>
      <c r="D31" s="524">
        <v>-6563.2163200000032</v>
      </c>
    </row>
    <row r="32" spans="1:4">
      <c r="A32" s="530" t="s">
        <v>578</v>
      </c>
      <c r="B32" s="585">
        <v>4670.1246399999991</v>
      </c>
      <c r="C32" s="525">
        <v>-0.38560097053406045</v>
      </c>
      <c r="D32" s="524">
        <v>-2931.001690000001</v>
      </c>
    </row>
    <row r="33" spans="1:4">
      <c r="A33" s="530" t="s">
        <v>579</v>
      </c>
      <c r="B33" s="585">
        <v>7251.6443900000004</v>
      </c>
      <c r="C33" s="525">
        <v>-0.33372488777422621</v>
      </c>
      <c r="D33" s="524">
        <v>-3632.2146299999995</v>
      </c>
    </row>
    <row r="34" spans="1:4">
      <c r="A34" s="530" t="s">
        <v>580</v>
      </c>
      <c r="B34" s="585">
        <v>2720.5551600000008</v>
      </c>
      <c r="C34" s="525">
        <v>0.12675672016926234</v>
      </c>
      <c r="D34" s="524">
        <v>306.0542200000009</v>
      </c>
    </row>
    <row r="35" spans="1:4">
      <c r="A35" s="530" t="s">
        <v>581</v>
      </c>
      <c r="B35" s="585">
        <v>662.22615999999994</v>
      </c>
      <c r="C35" s="525">
        <v>-0.25627642468622253</v>
      </c>
      <c r="D35" s="524">
        <v>-228.19359000000009</v>
      </c>
    </row>
    <row r="36" spans="1:4" ht="22.5">
      <c r="A36" s="530" t="s">
        <v>582</v>
      </c>
      <c r="B36" s="585">
        <v>2058.3289999999997</v>
      </c>
      <c r="C36" s="586">
        <v>0.35053763113499214</v>
      </c>
      <c r="D36" s="524">
        <v>534.24780999999984</v>
      </c>
    </row>
    <row r="37" spans="1:4">
      <c r="A37" s="530" t="s">
        <v>584</v>
      </c>
      <c r="B37" s="585">
        <v>1427.0558299999998</v>
      </c>
      <c r="C37" s="525">
        <v>-0.59609812828411646</v>
      </c>
      <c r="D37" s="524">
        <v>-2106.1187600000007</v>
      </c>
    </row>
    <row r="38" spans="1:4">
      <c r="A38" s="530" t="s">
        <v>583</v>
      </c>
      <c r="B38" s="585">
        <v>7366.9606200000007</v>
      </c>
      <c r="C38" s="525">
        <v>-0.29261346420419709</v>
      </c>
      <c r="D38" s="524">
        <v>-3047.3747499999981</v>
      </c>
    </row>
    <row r="39" spans="1:4" ht="22.5">
      <c r="A39" s="530" t="s">
        <v>585</v>
      </c>
      <c r="B39" s="585">
        <v>-5939.9047900000014</v>
      </c>
      <c r="C39" s="586">
        <v>-0.13678738516555905</v>
      </c>
      <c r="D39" s="524">
        <v>941.25598999999875</v>
      </c>
    </row>
    <row r="40" spans="1:4">
      <c r="A40" s="530" t="s">
        <v>587</v>
      </c>
      <c r="B40" s="585">
        <v>16069.380019999999</v>
      </c>
      <c r="C40" s="525">
        <v>-0.34229922402131763</v>
      </c>
      <c r="D40" s="524">
        <v>-8363.2808600000044</v>
      </c>
    </row>
    <row r="41" spans="1:4">
      <c r="A41" s="530" t="s">
        <v>586</v>
      </c>
      <c r="B41" s="585">
        <v>12699.31142</v>
      </c>
      <c r="C41" s="525">
        <v>-0.32828778951218912</v>
      </c>
      <c r="D41" s="524">
        <v>-6206.5700300000008</v>
      </c>
    </row>
    <row r="42" spans="1:4" ht="22.5">
      <c r="A42" s="530" t="s">
        <v>588</v>
      </c>
      <c r="B42" s="585">
        <v>3370.0686000000005</v>
      </c>
      <c r="C42" s="586">
        <v>-0.39022922070910276</v>
      </c>
      <c r="D42" s="524">
        <v>-2156.7108299999991</v>
      </c>
    </row>
    <row r="43" spans="1:4">
      <c r="A43" s="530" t="s">
        <v>591</v>
      </c>
      <c r="B43" s="585">
        <v>146.72685999999999</v>
      </c>
      <c r="C43" s="586">
        <v>-0.61409855722951712</v>
      </c>
      <c r="D43" s="524">
        <v>-233.49162000000001</v>
      </c>
    </row>
    <row r="44" spans="1:4" ht="21.75">
      <c r="A44" s="703" t="s">
        <v>589</v>
      </c>
      <c r="B44" s="704">
        <v>3223.3417400000003</v>
      </c>
      <c r="C44" s="705">
        <v>-0.37369016488573786</v>
      </c>
      <c r="D44" s="699">
        <v>-1923.2192099999997</v>
      </c>
    </row>
    <row r="45" spans="1:4">
      <c r="A45" s="22" t="s">
        <v>590</v>
      </c>
    </row>
    <row r="47" spans="1:4">
      <c r="A47" s="233" t="s">
        <v>1144</v>
      </c>
    </row>
    <row r="48" spans="1:4">
      <c r="A48" s="594" t="s">
        <v>1145</v>
      </c>
    </row>
    <row r="49" spans="1:5">
      <c r="B49" s="66" t="s">
        <v>560</v>
      </c>
    </row>
    <row r="50" spans="1:5" ht="22.5">
      <c r="A50" s="1121" t="s">
        <v>564</v>
      </c>
      <c r="B50" s="578" t="s">
        <v>576</v>
      </c>
      <c r="C50" s="234"/>
      <c r="D50" s="1123"/>
      <c r="E50" s="1123"/>
    </row>
    <row r="51" spans="1:5" ht="22.5">
      <c r="A51" s="1122"/>
      <c r="B51" s="579" t="s">
        <v>1329</v>
      </c>
      <c r="C51" s="235"/>
      <c r="D51" s="1123"/>
      <c r="E51" s="1123"/>
    </row>
    <row r="52" spans="1:5">
      <c r="A52" s="587" t="s">
        <v>592</v>
      </c>
      <c r="B52" s="588">
        <v>384427.51165999996</v>
      </c>
      <c r="C52" s="236"/>
      <c r="D52" s="237"/>
      <c r="E52" s="238"/>
    </row>
    <row r="53" spans="1:5" ht="22.5">
      <c r="A53" s="530" t="s">
        <v>593</v>
      </c>
      <c r="B53" s="588">
        <v>101622.83757999999</v>
      </c>
      <c r="C53" s="236"/>
      <c r="D53" s="237"/>
      <c r="E53" s="238"/>
    </row>
    <row r="54" spans="1:5" ht="22.5">
      <c r="A54" s="530" t="s">
        <v>594</v>
      </c>
      <c r="B54" s="588">
        <v>321975.10971999995</v>
      </c>
      <c r="C54" s="236"/>
      <c r="D54" s="237"/>
      <c r="E54" s="238"/>
    </row>
    <row r="55" spans="1:5">
      <c r="A55" s="706" t="s">
        <v>595</v>
      </c>
      <c r="B55" s="707">
        <v>808025.45895999996</v>
      </c>
      <c r="C55" s="239"/>
      <c r="D55" s="240"/>
      <c r="E55" s="241"/>
    </row>
    <row r="56" spans="1:5">
      <c r="A56" s="22" t="s">
        <v>575</v>
      </c>
    </row>
    <row r="57" spans="1:5">
      <c r="A57" s="22"/>
    </row>
    <row r="58" spans="1:5">
      <c r="A58" s="233" t="s">
        <v>1146</v>
      </c>
    </row>
    <row r="59" spans="1:5">
      <c r="A59" s="594" t="s">
        <v>1147</v>
      </c>
    </row>
    <row r="60" spans="1:5">
      <c r="A60" s="22"/>
      <c r="B60" s="66" t="s">
        <v>560</v>
      </c>
    </row>
    <row r="61" spans="1:5" ht="22.5">
      <c r="A61" s="1121" t="s">
        <v>564</v>
      </c>
      <c r="B61" s="578" t="s">
        <v>561</v>
      </c>
    </row>
    <row r="62" spans="1:5">
      <c r="A62" s="1122"/>
      <c r="B62" s="579" t="s">
        <v>1305</v>
      </c>
    </row>
    <row r="63" spans="1:5">
      <c r="A63" s="587" t="s">
        <v>596</v>
      </c>
      <c r="B63" s="588">
        <v>357263.21609</v>
      </c>
    </row>
    <row r="64" spans="1:5" ht="22.5">
      <c r="A64" s="530" t="s">
        <v>593</v>
      </c>
      <c r="B64" s="588">
        <v>215393.71875</v>
      </c>
    </row>
    <row r="65" spans="1:5" ht="22.5">
      <c r="A65" s="530" t="s">
        <v>594</v>
      </c>
      <c r="B65" s="588">
        <v>434916.06575000001</v>
      </c>
    </row>
    <row r="66" spans="1:5">
      <c r="A66" s="706" t="s">
        <v>597</v>
      </c>
      <c r="B66" s="707">
        <v>1007573.0005900001</v>
      </c>
    </row>
    <row r="67" spans="1:5">
      <c r="A67" s="22" t="s">
        <v>590</v>
      </c>
    </row>
    <row r="69" spans="1:5">
      <c r="A69" s="688" t="s">
        <v>125</v>
      </c>
      <c r="E69" s="36" t="s">
        <v>1355</v>
      </c>
    </row>
  </sheetData>
  <mergeCells count="10">
    <mergeCell ref="A61:A62"/>
    <mergeCell ref="A50:A51"/>
    <mergeCell ref="D50:D51"/>
    <mergeCell ref="E50:E51"/>
    <mergeCell ref="A12:A13"/>
    <mergeCell ref="D12:D13"/>
    <mergeCell ref="A29:A30"/>
    <mergeCell ref="D29:D30"/>
    <mergeCell ref="C12:C13"/>
    <mergeCell ref="C29:C30"/>
  </mergeCells>
  <hyperlinks>
    <hyperlink ref="A69" location="'2 Sadržaj'!A1" display="Sadržaj / Contents"/>
  </hyperlinks>
  <pageMargins left="0.7" right="0.7" top="0.75" bottom="0.75" header="0.3" footer="0.3"/>
  <pageSetup paperSize="9" scale="71" orientation="portrait" r:id="rId1"/>
  <rowBreaks count="1" manualBreakCount="1">
    <brk id="69" max="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RowHeight="12"/>
  <cols>
    <col min="1" max="1" width="11" style="979" customWidth="1"/>
    <col min="2" max="2" width="19.42578125" style="979" customWidth="1"/>
    <col min="3" max="16384" width="9.140625" style="979"/>
  </cols>
  <sheetData>
    <row r="1" spans="1:2" ht="12.75">
      <c r="A1" s="152" t="s">
        <v>1352</v>
      </c>
    </row>
    <row r="2" spans="1:2">
      <c r="A2" s="595" t="s">
        <v>1353</v>
      </c>
    </row>
    <row r="4" spans="1:2">
      <c r="B4" s="66" t="s">
        <v>560</v>
      </c>
    </row>
    <row r="5" spans="1:2" ht="48">
      <c r="A5" s="983" t="s">
        <v>1350</v>
      </c>
      <c r="B5" s="983" t="s">
        <v>1354</v>
      </c>
    </row>
    <row r="6" spans="1:2">
      <c r="A6" s="982">
        <v>42735</v>
      </c>
      <c r="B6" s="981">
        <v>1203495.0464000001</v>
      </c>
    </row>
    <row r="7" spans="1:2">
      <c r="A7" s="982">
        <v>42825</v>
      </c>
      <c r="B7" s="981">
        <v>1146319.70306</v>
      </c>
    </row>
    <row r="8" spans="1:2">
      <c r="A8" s="982">
        <v>42916</v>
      </c>
      <c r="B8" s="981">
        <v>877228.42964999995</v>
      </c>
    </row>
    <row r="9" spans="1:2">
      <c r="A9" s="982">
        <v>43008</v>
      </c>
      <c r="B9" s="981">
        <v>894151.84952999989</v>
      </c>
    </row>
    <row r="10" spans="1:2">
      <c r="A10" s="982">
        <v>43100</v>
      </c>
      <c r="B10" s="981">
        <v>1107262.56757</v>
      </c>
    </row>
    <row r="11" spans="1:2">
      <c r="A11" s="982">
        <v>43190</v>
      </c>
      <c r="B11" s="981">
        <v>900884.15221000009</v>
      </c>
    </row>
    <row r="12" spans="1:2">
      <c r="A12" s="982">
        <v>43281</v>
      </c>
      <c r="B12" s="981">
        <v>848211.15226999996</v>
      </c>
    </row>
    <row r="13" spans="1:2">
      <c r="A13" s="982">
        <v>43373</v>
      </c>
      <c r="B13" s="981">
        <v>810938.32378999994</v>
      </c>
    </row>
    <row r="14" spans="1:2">
      <c r="A14" s="982">
        <v>43465</v>
      </c>
      <c r="B14" s="981">
        <v>1130869.9720300001</v>
      </c>
    </row>
    <row r="15" spans="1:2">
      <c r="A15" s="982">
        <v>43555</v>
      </c>
      <c r="B15" s="981">
        <v>1115130.94731</v>
      </c>
    </row>
    <row r="16" spans="1:2">
      <c r="A16" s="22" t="s">
        <v>1351</v>
      </c>
    </row>
    <row r="60" spans="8:8">
      <c r="H60" s="36" t="s">
        <v>1356</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5"/>
  <cols>
    <col min="1" max="1" width="53.5703125" customWidth="1"/>
    <col min="2" max="2" width="13.7109375" customWidth="1"/>
    <col min="3" max="3" width="23.7109375" customWidth="1"/>
    <col min="4" max="4" width="14" customWidth="1"/>
    <col min="5" max="5" width="10" bestFit="1" customWidth="1"/>
    <col min="7" max="7" width="10.42578125" customWidth="1"/>
    <col min="8" max="8" width="10" bestFit="1" customWidth="1"/>
    <col min="9" max="10" width="9.7109375" customWidth="1"/>
    <col min="11" max="11" width="8" customWidth="1"/>
    <col min="12" max="12" width="7.5703125" customWidth="1"/>
    <col min="13" max="13" width="10.28515625" customWidth="1"/>
    <col min="15" max="15" width="11.5703125" bestFit="1" customWidth="1"/>
  </cols>
  <sheetData>
    <row r="1" spans="1:13" ht="12.75" customHeight="1">
      <c r="A1" s="155" t="s">
        <v>1166</v>
      </c>
      <c r="D1" s="142" t="str">
        <f>Naslovnica!A20</f>
        <v>Lipanj 2019.</v>
      </c>
    </row>
    <row r="2" spans="1:13" ht="12.75" customHeight="1">
      <c r="A2" s="624" t="s">
        <v>1167</v>
      </c>
      <c r="D2" s="600" t="str">
        <f>Naslovnica!A24</f>
        <v>June 2019</v>
      </c>
    </row>
    <row r="3" spans="1:13" ht="12.75" customHeight="1"/>
    <row r="4" spans="1:13" ht="12.75" customHeight="1">
      <c r="D4" s="66" t="s">
        <v>636</v>
      </c>
      <c r="E4" s="320"/>
      <c r="F4" s="320"/>
      <c r="G4" s="320"/>
      <c r="J4" s="320"/>
      <c r="K4" s="320"/>
      <c r="L4" s="320"/>
      <c r="M4" s="320"/>
    </row>
    <row r="5" spans="1:13" ht="31.5" customHeight="1">
      <c r="A5" s="895"/>
      <c r="B5" s="896" t="str">
        <f>D1</f>
        <v>Lipanj 2019.</v>
      </c>
      <c r="C5" s="897" t="s">
        <v>1018</v>
      </c>
      <c r="D5" s="897" t="s">
        <v>20</v>
      </c>
      <c r="E5" s="318"/>
      <c r="F5" s="319"/>
      <c r="G5" s="319"/>
      <c r="H5" s="318"/>
      <c r="I5" s="318"/>
      <c r="J5" s="318"/>
      <c r="K5" s="1021"/>
      <c r="L5" s="1021"/>
      <c r="M5" s="1021"/>
    </row>
    <row r="6" spans="1:13" s="274" customFormat="1" ht="24">
      <c r="A6" s="895"/>
      <c r="B6" s="898" t="str">
        <f>D2</f>
        <v>June 2019</v>
      </c>
      <c r="C6" s="898" t="s">
        <v>48</v>
      </c>
      <c r="D6" s="916" t="s">
        <v>551</v>
      </c>
      <c r="E6" s="318"/>
      <c r="F6" s="319"/>
      <c r="G6" s="319"/>
      <c r="H6" s="318"/>
      <c r="I6" s="318"/>
      <c r="J6" s="318"/>
      <c r="K6" s="1021"/>
      <c r="L6" s="1021"/>
      <c r="M6" s="1021"/>
    </row>
    <row r="7" spans="1:13" ht="24">
      <c r="A7" s="899" t="s">
        <v>1242</v>
      </c>
      <c r="B7" s="900">
        <v>16823.572839998989</v>
      </c>
      <c r="C7" s="900">
        <v>-3612.2082199997603</v>
      </c>
      <c r="D7" s="900"/>
      <c r="E7" s="312"/>
      <c r="F7" s="319"/>
      <c r="G7" s="867"/>
      <c r="H7" s="312"/>
      <c r="I7" s="312"/>
      <c r="J7" s="312"/>
      <c r="K7" s="1021"/>
      <c r="L7" s="1021"/>
      <c r="M7" s="1021"/>
    </row>
    <row r="8" spans="1:13" s="274" customFormat="1">
      <c r="A8" s="901" t="s">
        <v>1243</v>
      </c>
      <c r="B8" s="902"/>
      <c r="C8" s="902"/>
      <c r="D8" s="902"/>
      <c r="E8" s="312"/>
      <c r="F8" s="312"/>
      <c r="G8" s="312"/>
      <c r="H8" s="312"/>
      <c r="I8" s="312"/>
      <c r="J8" s="312"/>
      <c r="K8" s="312"/>
      <c r="L8" s="312"/>
      <c r="M8" s="312"/>
    </row>
    <row r="9" spans="1:13" s="274" customFormat="1">
      <c r="A9" s="903" t="s">
        <v>1244</v>
      </c>
      <c r="B9" s="900">
        <v>563092.22976999998</v>
      </c>
      <c r="C9" s="900">
        <v>3016.8978299999144</v>
      </c>
      <c r="D9" s="900">
        <v>3235832.7759500002</v>
      </c>
      <c r="E9" s="312"/>
      <c r="F9" s="312"/>
      <c r="G9" s="312"/>
      <c r="H9" s="312"/>
      <c r="I9" s="312"/>
      <c r="J9" s="312"/>
      <c r="K9" s="312"/>
      <c r="L9" s="312"/>
      <c r="M9" s="312"/>
    </row>
    <row r="10" spans="1:13" s="274" customFormat="1">
      <c r="A10" s="903" t="s">
        <v>1245</v>
      </c>
      <c r="B10" s="900">
        <v>147760.3414</v>
      </c>
      <c r="C10" s="900">
        <v>40233.736350000021</v>
      </c>
      <c r="D10" s="900">
        <v>995717.85123000003</v>
      </c>
      <c r="E10" s="312"/>
      <c r="F10" s="312"/>
      <c r="G10" s="312"/>
      <c r="H10" s="312"/>
      <c r="I10" s="312"/>
      <c r="J10" s="312"/>
      <c r="K10" s="312"/>
      <c r="L10" s="312"/>
      <c r="M10" s="312"/>
    </row>
    <row r="11" spans="1:13" s="274" customFormat="1" ht="24">
      <c r="A11" s="904" t="s">
        <v>1246</v>
      </c>
      <c r="B11" s="900">
        <v>17617.518179999999</v>
      </c>
      <c r="C11" s="900">
        <v>2597.3167000000012</v>
      </c>
      <c r="D11" s="900">
        <v>123293.20431000002</v>
      </c>
      <c r="E11" s="312"/>
      <c r="F11" s="312"/>
      <c r="G11" s="312"/>
      <c r="H11" s="312"/>
      <c r="I11" s="312"/>
      <c r="J11" s="312"/>
      <c r="K11" s="312"/>
      <c r="L11" s="312"/>
      <c r="M11" s="312"/>
    </row>
    <row r="12" spans="1:13" s="274" customFormat="1">
      <c r="A12" s="903" t="s">
        <v>1247</v>
      </c>
      <c r="B12" s="900">
        <v>910.21217000000001</v>
      </c>
      <c r="C12" s="900">
        <v>-1279.7091600000001</v>
      </c>
      <c r="D12" s="900">
        <v>10626.87989</v>
      </c>
      <c r="E12" s="312"/>
      <c r="F12" s="312"/>
      <c r="G12" s="312"/>
      <c r="H12" s="312"/>
      <c r="I12" s="312"/>
      <c r="J12" s="312"/>
      <c r="K12" s="312"/>
      <c r="L12" s="312"/>
      <c r="M12" s="312"/>
    </row>
    <row r="13" spans="1:13" s="274" customFormat="1">
      <c r="A13" s="904" t="s">
        <v>1248</v>
      </c>
      <c r="B13" s="900">
        <v>773.02078000000006</v>
      </c>
      <c r="C13" s="900">
        <v>-72.741399999999999</v>
      </c>
      <c r="D13" s="900">
        <v>5410.0696099999996</v>
      </c>
      <c r="E13" s="312"/>
      <c r="F13" s="312"/>
      <c r="G13" s="312"/>
      <c r="H13" s="312"/>
      <c r="I13" s="312"/>
      <c r="J13" s="312"/>
      <c r="K13" s="312"/>
      <c r="L13" s="312"/>
      <c r="M13" s="312"/>
    </row>
    <row r="14" spans="1:13" s="274" customFormat="1">
      <c r="A14" s="905" t="s">
        <v>1249</v>
      </c>
      <c r="B14" s="906">
        <v>730153.3223</v>
      </c>
      <c r="C14" s="906">
        <v>44495.500319999941</v>
      </c>
      <c r="D14" s="906">
        <v>4370880.7809899999</v>
      </c>
      <c r="E14" s="312"/>
      <c r="F14" s="312"/>
      <c r="G14" s="312"/>
      <c r="H14" s="312"/>
      <c r="I14" s="312"/>
      <c r="J14" s="312"/>
      <c r="K14" s="312"/>
      <c r="L14" s="312"/>
      <c r="M14" s="312"/>
    </row>
    <row r="15" spans="1:13" s="274" customFormat="1">
      <c r="A15" s="901" t="s">
        <v>1250</v>
      </c>
      <c r="B15" s="900"/>
      <c r="C15" s="900"/>
      <c r="D15" s="900"/>
      <c r="E15" s="312"/>
      <c r="F15" s="312"/>
      <c r="G15" s="312"/>
      <c r="H15" s="312"/>
      <c r="I15" s="312"/>
      <c r="J15" s="312"/>
      <c r="K15" s="312"/>
      <c r="L15" s="312"/>
      <c r="M15" s="312"/>
    </row>
    <row r="16" spans="1:13" s="274" customFormat="1">
      <c r="A16" s="903" t="s">
        <v>1251</v>
      </c>
      <c r="B16" s="900">
        <v>2803.1247199999998</v>
      </c>
      <c r="C16" s="900">
        <v>5.1852499999999964</v>
      </c>
      <c r="D16" s="900">
        <v>16332.166179999997</v>
      </c>
      <c r="E16" s="312"/>
      <c r="F16" s="312"/>
      <c r="G16" s="312"/>
      <c r="H16" s="312"/>
      <c r="I16" s="312"/>
      <c r="J16" s="312"/>
      <c r="K16" s="312"/>
      <c r="L16" s="312"/>
      <c r="M16" s="312"/>
    </row>
    <row r="17" spans="1:14" s="274" customFormat="1">
      <c r="A17" s="907" t="s">
        <v>1252</v>
      </c>
      <c r="B17" s="900">
        <v>2802.9360799999999</v>
      </c>
      <c r="C17" s="900">
        <v>5.0319700000000012</v>
      </c>
      <c r="D17" s="900">
        <v>16331.713669999997</v>
      </c>
      <c r="E17" s="312"/>
      <c r="F17" s="312"/>
      <c r="G17" s="312"/>
      <c r="H17" s="312"/>
      <c r="I17" s="312"/>
      <c r="J17" s="312"/>
      <c r="K17" s="312"/>
      <c r="L17" s="312"/>
      <c r="M17" s="312"/>
    </row>
    <row r="18" spans="1:14" s="274" customFormat="1">
      <c r="A18" s="907" t="s">
        <v>1253</v>
      </c>
      <c r="B18" s="908">
        <v>0.18863999999999997</v>
      </c>
      <c r="C18" s="908">
        <v>0.15327999999999997</v>
      </c>
      <c r="D18" s="900">
        <v>0.45251000000000002</v>
      </c>
      <c r="E18" s="312"/>
      <c r="F18" s="312"/>
      <c r="G18" s="312"/>
      <c r="H18" s="312"/>
      <c r="I18" s="312"/>
      <c r="J18" s="312"/>
      <c r="K18" s="312"/>
      <c r="L18" s="312"/>
      <c r="M18" s="312"/>
    </row>
    <row r="19" spans="1:14" s="274" customFormat="1">
      <c r="A19" s="903" t="s">
        <v>1254</v>
      </c>
      <c r="B19" s="900">
        <v>637213.76526999997</v>
      </c>
      <c r="C19" s="900">
        <v>8590.8668499999912</v>
      </c>
      <c r="D19" s="900">
        <v>3774262.75721</v>
      </c>
      <c r="E19" s="312"/>
      <c r="F19" s="312"/>
      <c r="G19" s="312"/>
      <c r="H19" s="312"/>
      <c r="I19" s="312"/>
      <c r="J19" s="312"/>
      <c r="K19" s="312"/>
      <c r="L19" s="312"/>
      <c r="M19" s="312"/>
    </row>
    <row r="20" spans="1:14" s="274" customFormat="1">
      <c r="A20" s="907" t="s">
        <v>1255</v>
      </c>
      <c r="B20" s="900">
        <v>557795.88303999999</v>
      </c>
      <c r="C20" s="900">
        <v>1005.0007400000468</v>
      </c>
      <c r="D20" s="900">
        <v>3245189.3176899999</v>
      </c>
      <c r="E20" s="312"/>
      <c r="F20" s="312"/>
      <c r="G20" s="312"/>
      <c r="H20" s="312"/>
      <c r="I20" s="312"/>
      <c r="J20" s="312"/>
      <c r="K20" s="312"/>
      <c r="L20" s="312"/>
      <c r="M20" s="312"/>
    </row>
    <row r="21" spans="1:14" s="274" customFormat="1">
      <c r="A21" s="907" t="s">
        <v>1256</v>
      </c>
      <c r="B21" s="900">
        <v>79417.882230000003</v>
      </c>
      <c r="C21" s="900">
        <v>7585.8661100000027</v>
      </c>
      <c r="D21" s="900">
        <v>529073.43952000001</v>
      </c>
      <c r="E21" s="312"/>
      <c r="F21" s="312"/>
      <c r="G21" s="312"/>
      <c r="H21" s="312"/>
      <c r="I21" s="312"/>
      <c r="J21" s="312"/>
      <c r="K21" s="312"/>
      <c r="L21" s="312"/>
      <c r="M21" s="312"/>
    </row>
    <row r="22" spans="1:14" s="274" customFormat="1" ht="24">
      <c r="A22" s="904" t="s">
        <v>1257</v>
      </c>
      <c r="B22" s="900">
        <v>16453.541079999999</v>
      </c>
      <c r="C22" s="900">
        <v>-5588.0600300000006</v>
      </c>
      <c r="D22" s="900">
        <v>115173.79441</v>
      </c>
      <c r="E22" s="312"/>
      <c r="F22" s="312"/>
      <c r="G22" s="312"/>
      <c r="H22" s="312"/>
      <c r="I22" s="312"/>
      <c r="J22" s="312"/>
      <c r="K22" s="312"/>
      <c r="L22" s="312"/>
      <c r="M22" s="312"/>
    </row>
    <row r="23" spans="1:14" s="274" customFormat="1">
      <c r="A23" s="904" t="s">
        <v>1258</v>
      </c>
      <c r="B23" s="900">
        <v>64054.861620000003</v>
      </c>
      <c r="C23" s="900">
        <v>29970.037370000005</v>
      </c>
      <c r="D23" s="900">
        <v>454576.2562</v>
      </c>
      <c r="E23" s="312"/>
      <c r="F23" s="312"/>
      <c r="G23" s="312"/>
      <c r="H23" s="312"/>
      <c r="I23" s="312"/>
      <c r="J23" s="312"/>
      <c r="K23" s="312"/>
      <c r="L23" s="312"/>
      <c r="M23" s="312"/>
    </row>
    <row r="24" spans="1:14" s="274" customFormat="1">
      <c r="A24" s="903" t="s">
        <v>1259</v>
      </c>
      <c r="B24" s="900">
        <v>773.02078000000006</v>
      </c>
      <c r="C24" s="900">
        <v>-72.741399999999999</v>
      </c>
      <c r="D24" s="900">
        <v>5410.0696099999996</v>
      </c>
      <c r="E24" s="312"/>
      <c r="F24" s="312"/>
      <c r="G24" s="312"/>
      <c r="H24" s="312"/>
      <c r="I24" s="312"/>
      <c r="J24" s="312"/>
      <c r="K24" s="312"/>
      <c r="L24" s="312"/>
      <c r="M24" s="312"/>
    </row>
    <row r="25" spans="1:14" s="274" customFormat="1" ht="30.75" customHeight="1">
      <c r="A25" s="904" t="s">
        <v>1260</v>
      </c>
      <c r="B25" s="900">
        <v>898.52883999999995</v>
      </c>
      <c r="C25" s="900">
        <v>21.524069999999938</v>
      </c>
      <c r="D25" s="900">
        <v>6429.4640699999991</v>
      </c>
      <c r="E25" s="312"/>
      <c r="F25" s="312"/>
      <c r="G25" s="312"/>
      <c r="H25" s="312"/>
      <c r="I25" s="312"/>
      <c r="J25" s="312"/>
      <c r="K25" s="312"/>
      <c r="L25" s="312"/>
      <c r="M25" s="312"/>
    </row>
    <row r="26" spans="1:14">
      <c r="A26" s="905" t="s">
        <v>1261</v>
      </c>
      <c r="B26" s="906">
        <v>722196.84230999998</v>
      </c>
      <c r="C26" s="906">
        <v>32926.812110000057</v>
      </c>
      <c r="D26" s="906">
        <v>4372184.5076799998</v>
      </c>
      <c r="E26" s="313"/>
      <c r="F26" s="313"/>
      <c r="G26" s="313"/>
      <c r="H26" s="313"/>
      <c r="I26" s="313"/>
      <c r="J26" s="313"/>
      <c r="K26" s="314"/>
      <c r="L26" s="313"/>
      <c r="M26" s="313"/>
      <c r="N26" s="54"/>
    </row>
    <row r="27" spans="1:14">
      <c r="A27" s="383" t="s">
        <v>1262</v>
      </c>
      <c r="B27" s="900">
        <v>24780.052829999011</v>
      </c>
      <c r="C27" s="900">
        <v>7956.4799900000216</v>
      </c>
      <c r="D27" s="900"/>
      <c r="E27" s="313"/>
      <c r="F27" s="313"/>
      <c r="G27" s="313"/>
      <c r="H27" s="313"/>
      <c r="I27" s="313"/>
      <c r="J27" s="313"/>
      <c r="K27" s="314"/>
      <c r="L27" s="313"/>
      <c r="M27" s="313"/>
      <c r="N27" s="54"/>
    </row>
    <row r="28" spans="1:14" ht="12.75" customHeight="1">
      <c r="A28" s="1023"/>
      <c r="B28" s="1023"/>
      <c r="C28" s="1023"/>
    </row>
    <row r="29" spans="1:14" ht="12.75" customHeight="1"/>
    <row r="30" spans="1:14" ht="12.75" customHeight="1">
      <c r="A30" s="155"/>
      <c r="D30" s="8" t="str">
        <f>Naslovnica!A20</f>
        <v>Lipanj 2019.</v>
      </c>
    </row>
    <row r="31" spans="1:14" ht="12.75" customHeight="1">
      <c r="A31" s="363" t="s">
        <v>1050</v>
      </c>
      <c r="B31" s="322"/>
      <c r="C31" s="322"/>
      <c r="D31" s="600" t="str">
        <f>Naslovnica!A24</f>
        <v>June 2019</v>
      </c>
      <c r="E31" s="274"/>
      <c r="G31" s="274"/>
      <c r="H31" s="274"/>
      <c r="I31" s="274"/>
    </row>
    <row r="32" spans="1:14" ht="12.75" customHeight="1">
      <c r="A32" s="624" t="s">
        <v>1227</v>
      </c>
      <c r="B32" s="322"/>
      <c r="C32" s="322"/>
      <c r="D32" s="66" t="s">
        <v>961</v>
      </c>
      <c r="E32" s="274"/>
      <c r="F32" s="274"/>
      <c r="G32" s="274"/>
      <c r="H32" s="274"/>
      <c r="I32" s="274"/>
    </row>
    <row r="33" spans="1:14" ht="28.5" customHeight="1">
      <c r="A33" s="761"/>
      <c r="B33" s="762" t="str">
        <f>$D$1</f>
        <v>Lipanj 2019.</v>
      </c>
      <c r="C33" s="837" t="str">
        <f>$C$5</f>
        <v>Promjena u odnosu na prethodni mjesec</v>
      </c>
      <c r="D33" s="865" t="s">
        <v>20</v>
      </c>
      <c r="E33" s="274"/>
      <c r="F33" s="274"/>
      <c r="G33" s="274"/>
      <c r="H33" s="274"/>
      <c r="I33" s="274"/>
      <c r="J33" s="320"/>
      <c r="K33" s="320"/>
      <c r="L33" s="320"/>
      <c r="M33" s="320"/>
    </row>
    <row r="34" spans="1:14" s="274" customFormat="1" ht="25.5">
      <c r="A34" s="761"/>
      <c r="B34" s="763" t="str">
        <f>D2</f>
        <v>June 2019</v>
      </c>
      <c r="C34" s="763" t="s">
        <v>48</v>
      </c>
      <c r="D34" s="917" t="s">
        <v>551</v>
      </c>
      <c r="J34" s="320"/>
      <c r="K34" s="320"/>
      <c r="L34" s="320"/>
      <c r="M34" s="320"/>
    </row>
    <row r="35" spans="1:14" ht="25.5">
      <c r="A35" s="884" t="s">
        <v>1226</v>
      </c>
      <c r="B35" s="359">
        <v>301042.74907000025</v>
      </c>
      <c r="C35" s="359">
        <v>7057.2288300000364</v>
      </c>
      <c r="D35" s="359"/>
      <c r="E35" s="318"/>
      <c r="F35" s="318"/>
      <c r="G35" s="318"/>
      <c r="H35" s="318"/>
      <c r="I35" s="319"/>
      <c r="J35" s="1021"/>
      <c r="K35" s="1021"/>
      <c r="L35" s="1024"/>
      <c r="M35" s="1021"/>
    </row>
    <row r="36" spans="1:14" ht="14.25" customHeight="1">
      <c r="A36" s="361" t="s">
        <v>1218</v>
      </c>
      <c r="B36" s="359"/>
      <c r="C36" s="359"/>
      <c r="D36" s="359"/>
      <c r="E36" s="312"/>
      <c r="F36" s="312"/>
      <c r="G36" s="312"/>
      <c r="H36" s="312"/>
      <c r="I36" s="321"/>
      <c r="J36" s="1022"/>
      <c r="K36" s="1021"/>
      <c r="L36" s="1022"/>
      <c r="M36" s="1022"/>
    </row>
    <row r="37" spans="1:14">
      <c r="A37" s="362" t="s">
        <v>1219</v>
      </c>
      <c r="B37" s="359">
        <v>15273.541509999999</v>
      </c>
      <c r="C37" s="359">
        <v>-5824.2716100000034</v>
      </c>
      <c r="D37" s="359">
        <v>110718.72258</v>
      </c>
      <c r="E37" s="316"/>
      <c r="F37" s="316"/>
      <c r="G37" s="316"/>
      <c r="H37" s="316"/>
      <c r="I37" s="316"/>
      <c r="J37" s="316"/>
      <c r="K37" s="316"/>
      <c r="L37" s="316"/>
      <c r="M37" s="316"/>
      <c r="N37" s="54"/>
    </row>
    <row r="38" spans="1:14" ht="26.25" customHeight="1">
      <c r="A38" s="362" t="s">
        <v>1220</v>
      </c>
      <c r="B38" s="359">
        <v>1179.9995700000002</v>
      </c>
      <c r="C38" s="359">
        <v>236.21158000000014</v>
      </c>
      <c r="D38" s="359">
        <v>4455.0718299999999</v>
      </c>
      <c r="E38" s="316"/>
      <c r="F38" s="316"/>
      <c r="G38" s="316"/>
      <c r="H38" s="316"/>
      <c r="I38" s="316"/>
      <c r="J38" s="316"/>
      <c r="K38" s="316"/>
      <c r="L38" s="316"/>
      <c r="M38" s="316"/>
      <c r="N38" s="54"/>
    </row>
    <row r="39" spans="1:14" s="274" customFormat="1" ht="25.5">
      <c r="A39" s="362" t="s">
        <v>1221</v>
      </c>
      <c r="B39" s="359">
        <v>38.925559999999997</v>
      </c>
      <c r="C39" s="359">
        <v>3.0963599999999971</v>
      </c>
      <c r="D39" s="359">
        <v>521.1943</v>
      </c>
      <c r="E39" s="316"/>
      <c r="F39" s="316"/>
      <c r="G39" s="316"/>
      <c r="H39" s="316"/>
      <c r="I39" s="316"/>
      <c r="J39" s="316"/>
      <c r="K39" s="316"/>
      <c r="L39" s="316"/>
      <c r="M39" s="316"/>
      <c r="N39" s="54"/>
    </row>
    <row r="40" spans="1:14" s="274" customFormat="1">
      <c r="A40" s="765" t="s">
        <v>1222</v>
      </c>
      <c r="B40" s="764">
        <v>16492.466639999999</v>
      </c>
      <c r="C40" s="764">
        <v>-5584.9636700000046</v>
      </c>
      <c r="D40" s="764">
        <v>115694.98871000001</v>
      </c>
      <c r="E40" s="316"/>
      <c r="F40" s="316"/>
      <c r="G40" s="316"/>
      <c r="H40" s="316"/>
      <c r="I40" s="316"/>
      <c r="J40" s="316"/>
      <c r="K40" s="316"/>
      <c r="L40" s="316"/>
      <c r="M40" s="316"/>
      <c r="N40" s="54"/>
    </row>
    <row r="41" spans="1:14" s="274" customFormat="1">
      <c r="A41" s="361" t="s">
        <v>1223</v>
      </c>
      <c r="B41" s="359"/>
      <c r="C41" s="359"/>
      <c r="D41" s="359"/>
      <c r="E41" s="316"/>
      <c r="F41" s="316"/>
      <c r="G41" s="316"/>
      <c r="H41" s="316"/>
      <c r="I41" s="316"/>
      <c r="J41" s="316"/>
      <c r="K41" s="316"/>
      <c r="L41" s="316"/>
      <c r="M41" s="316"/>
      <c r="N41" s="54"/>
    </row>
    <row r="42" spans="1:14" ht="25.5">
      <c r="A42" s="362" t="s">
        <v>1224</v>
      </c>
      <c r="B42" s="359">
        <v>17578.592619999999</v>
      </c>
      <c r="C42" s="359">
        <v>2594.2203399999999</v>
      </c>
      <c r="D42" s="359">
        <v>122772.01001</v>
      </c>
      <c r="E42" s="315"/>
      <c r="F42" s="315"/>
      <c r="G42" s="315"/>
      <c r="H42" s="315"/>
      <c r="I42" s="315"/>
      <c r="J42" s="315"/>
      <c r="K42" s="315"/>
      <c r="L42" s="315"/>
      <c r="M42" s="315"/>
      <c r="N42" s="54"/>
    </row>
    <row r="43" spans="1:14" ht="25.5">
      <c r="A43" s="362" t="s">
        <v>1225</v>
      </c>
      <c r="B43" s="359">
        <v>38.925559999999997</v>
      </c>
      <c r="C43" s="359">
        <v>3.0963599999999971</v>
      </c>
      <c r="D43" s="359">
        <v>521.1943</v>
      </c>
      <c r="E43" s="316"/>
      <c r="F43" s="316"/>
      <c r="G43" s="316"/>
      <c r="H43" s="316"/>
      <c r="I43" s="316"/>
      <c r="J43" s="316"/>
      <c r="K43" s="316"/>
      <c r="L43" s="316"/>
      <c r="M43" s="316"/>
      <c r="N43" s="45"/>
    </row>
    <row r="44" spans="1:14">
      <c r="A44" s="765" t="s">
        <v>1222</v>
      </c>
      <c r="B44" s="764">
        <v>17617.518179999999</v>
      </c>
      <c r="C44" s="764">
        <v>2597.3166999999994</v>
      </c>
      <c r="D44" s="764">
        <v>123293.20431</v>
      </c>
      <c r="E44" s="315"/>
      <c r="F44" s="315"/>
      <c r="G44" s="315"/>
      <c r="H44" s="315"/>
      <c r="I44" s="315"/>
      <c r="J44" s="315"/>
      <c r="K44" s="315"/>
      <c r="L44" s="315"/>
      <c r="M44" s="315"/>
    </row>
    <row r="45" spans="1:14">
      <c r="A45" s="358" t="s">
        <v>1217</v>
      </c>
      <c r="B45" s="359">
        <v>299917.69753000024</v>
      </c>
      <c r="C45" s="359">
        <v>-1125.0515400000149</v>
      </c>
      <c r="D45" s="359"/>
      <c r="E45" s="317"/>
      <c r="F45" s="317"/>
      <c r="G45" s="317"/>
      <c r="H45" s="317"/>
      <c r="I45" s="317"/>
      <c r="J45" s="317"/>
      <c r="K45" s="317"/>
      <c r="L45" s="317"/>
      <c r="M45" s="317"/>
    </row>
    <row r="46" spans="1:14" ht="12.75" customHeight="1">
      <c r="A46" s="13" t="s">
        <v>962</v>
      </c>
    </row>
    <row r="47" spans="1:14" ht="12.75" customHeight="1"/>
    <row r="48" spans="1:14" ht="12.75" customHeight="1">
      <c r="A48" s="687" t="s">
        <v>125</v>
      </c>
    </row>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5:5" ht="12.75" customHeight="1"/>
    <row r="66" spans="5:5" ht="12.75" customHeight="1"/>
    <row r="67" spans="5:5" ht="12.75" customHeight="1"/>
    <row r="68" spans="5:5" ht="12.75" customHeight="1"/>
    <row r="69" spans="5:5" ht="12.75" customHeight="1"/>
    <row r="70" spans="5:5" ht="12.75" customHeight="1"/>
    <row r="71" spans="5:5">
      <c r="E71" s="16" t="s">
        <v>1263</v>
      </c>
    </row>
  </sheetData>
  <mergeCells count="8">
    <mergeCell ref="J35:J36"/>
    <mergeCell ref="A28:C28"/>
    <mergeCell ref="M5:M7"/>
    <mergeCell ref="K5:K7"/>
    <mergeCell ref="L5:L7"/>
    <mergeCell ref="K35:K36"/>
    <mergeCell ref="L35:L36"/>
    <mergeCell ref="M35:M36"/>
  </mergeCells>
  <hyperlinks>
    <hyperlink ref="A48"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7109375" customWidth="1"/>
    <col min="2" max="2" width="11.28515625" bestFit="1" customWidth="1"/>
    <col min="3" max="3" width="12.140625" customWidth="1"/>
    <col min="4" max="4" width="11.5703125" customWidth="1"/>
    <col min="5" max="6" width="12.140625" customWidth="1"/>
    <col min="7" max="7" width="13" customWidth="1"/>
  </cols>
  <sheetData>
    <row r="1" spans="1:7" ht="12.75" customHeight="1">
      <c r="A1" s="155" t="s">
        <v>1051</v>
      </c>
      <c r="E1" s="142" t="str">
        <f>Naslovnica!A20</f>
        <v>Lipanj 2019.</v>
      </c>
    </row>
    <row r="2" spans="1:7" ht="12.75" customHeight="1">
      <c r="A2" s="624" t="s">
        <v>1052</v>
      </c>
      <c r="E2" s="600" t="str">
        <f>Naslovnica!A24</f>
        <v>June 2019</v>
      </c>
    </row>
    <row r="3" spans="1:7">
      <c r="A3" s="323"/>
      <c r="B3" s="318"/>
      <c r="C3" s="318"/>
      <c r="D3" s="318"/>
      <c r="E3" s="66" t="s">
        <v>910</v>
      </c>
      <c r="F3" s="318"/>
      <c r="G3" s="324"/>
    </row>
    <row r="4" spans="1:7" ht="48.75" customHeight="1">
      <c r="A4" s="1025" t="s">
        <v>950</v>
      </c>
      <c r="B4" s="1027" t="s">
        <v>949</v>
      </c>
      <c r="C4" s="1027"/>
      <c r="D4" s="1027"/>
      <c r="E4" s="894"/>
      <c r="F4" s="323"/>
      <c r="G4" s="323"/>
    </row>
    <row r="5" spans="1:7" ht="60">
      <c r="A5" s="1025"/>
      <c r="B5" s="766" t="s">
        <v>951</v>
      </c>
      <c r="C5" s="766" t="s">
        <v>952</v>
      </c>
      <c r="D5" s="766" t="s">
        <v>953</v>
      </c>
      <c r="E5" s="325"/>
      <c r="F5" s="325"/>
    </row>
    <row r="6" spans="1:7" ht="12.75" customHeight="1">
      <c r="A6" s="366" t="s">
        <v>177</v>
      </c>
      <c r="B6" s="367">
        <v>1555.72333</v>
      </c>
      <c r="C6" s="367">
        <v>9431.7627100000009</v>
      </c>
      <c r="D6" s="367">
        <v>77841.473849999995</v>
      </c>
      <c r="E6" s="326"/>
      <c r="F6" s="326"/>
      <c r="G6" s="54"/>
    </row>
    <row r="7" spans="1:7" ht="12.75" customHeight="1">
      <c r="A7" s="368" t="s">
        <v>178</v>
      </c>
      <c r="B7" s="367">
        <v>195801.36372999998</v>
      </c>
      <c r="C7" s="367">
        <v>1146593.4823899998</v>
      </c>
      <c r="D7" s="367">
        <v>29401634.973799989</v>
      </c>
      <c r="E7" s="326"/>
      <c r="F7" s="326"/>
      <c r="G7" s="54"/>
    </row>
    <row r="8" spans="1:7" ht="12.75" customHeight="1">
      <c r="A8" s="368" t="s">
        <v>179</v>
      </c>
      <c r="B8" s="367">
        <v>7213.6926100000001</v>
      </c>
      <c r="C8" s="367">
        <v>42532.370730000002</v>
      </c>
      <c r="D8" s="367">
        <v>281926.40034000005</v>
      </c>
      <c r="E8" s="326"/>
      <c r="F8" s="326"/>
      <c r="G8" s="54"/>
    </row>
    <row r="9" spans="1:7" ht="12.75" customHeight="1">
      <c r="A9" s="767" t="s">
        <v>542</v>
      </c>
      <c r="B9" s="768">
        <v>204570.77966999999</v>
      </c>
      <c r="C9" s="768">
        <v>1198557.6158299998</v>
      </c>
      <c r="D9" s="768">
        <v>29761402.847989988</v>
      </c>
      <c r="E9" s="327"/>
      <c r="F9" s="327"/>
      <c r="G9" s="54"/>
    </row>
    <row r="10" spans="1:7" ht="12.75" customHeight="1">
      <c r="A10" s="368" t="s">
        <v>180</v>
      </c>
      <c r="B10" s="367">
        <v>532.70302000000004</v>
      </c>
      <c r="C10" s="367">
        <v>3239.47048</v>
      </c>
      <c r="D10" s="367">
        <v>25194.650639999996</v>
      </c>
      <c r="E10" s="326"/>
      <c r="F10" s="326"/>
      <c r="G10" s="54"/>
    </row>
    <row r="11" spans="1:7" ht="12.75" customHeight="1">
      <c r="A11" s="368" t="s">
        <v>181</v>
      </c>
      <c r="B11" s="367">
        <v>81417.941099999996</v>
      </c>
      <c r="C11" s="367">
        <v>472596.30664999998</v>
      </c>
      <c r="D11" s="367">
        <v>9926854.7926699966</v>
      </c>
      <c r="E11" s="326"/>
      <c r="F11" s="326"/>
      <c r="G11" s="54"/>
    </row>
    <row r="12" spans="1:7" ht="12.75" customHeight="1">
      <c r="A12" s="368" t="s">
        <v>182</v>
      </c>
      <c r="B12" s="367">
        <v>1853.2374600000001</v>
      </c>
      <c r="C12" s="367">
        <v>10878.351280000001</v>
      </c>
      <c r="D12" s="367">
        <v>73794.69614</v>
      </c>
      <c r="E12" s="326"/>
      <c r="F12" s="326"/>
      <c r="G12" s="54"/>
    </row>
    <row r="13" spans="1:7" ht="12.75" customHeight="1">
      <c r="A13" s="767" t="s">
        <v>543</v>
      </c>
      <c r="B13" s="768">
        <v>83803.881580000001</v>
      </c>
      <c r="C13" s="768">
        <v>486714.12841</v>
      </c>
      <c r="D13" s="768">
        <v>10025844.139449997</v>
      </c>
      <c r="E13" s="327"/>
      <c r="F13" s="327"/>
      <c r="G13" s="54"/>
    </row>
    <row r="14" spans="1:7" ht="12.75" customHeight="1">
      <c r="A14" s="368" t="s">
        <v>183</v>
      </c>
      <c r="B14" s="367">
        <v>706.70550000000003</v>
      </c>
      <c r="C14" s="367">
        <v>3929.5751799999998</v>
      </c>
      <c r="D14" s="367">
        <v>27408.314400000003</v>
      </c>
      <c r="E14" s="326"/>
      <c r="F14" s="326"/>
      <c r="G14" s="54"/>
    </row>
    <row r="15" spans="1:7" ht="12.75" customHeight="1">
      <c r="A15" s="368" t="s">
        <v>184</v>
      </c>
      <c r="B15" s="367">
        <v>99609.842980000001</v>
      </c>
      <c r="C15" s="367">
        <v>570664.29547000001</v>
      </c>
      <c r="D15" s="367">
        <v>13274258.392719993</v>
      </c>
      <c r="E15" s="326"/>
      <c r="F15" s="326"/>
      <c r="G15" s="54"/>
    </row>
    <row r="16" spans="1:7" ht="12.75" customHeight="1">
      <c r="A16" s="368" t="s">
        <v>185</v>
      </c>
      <c r="B16" s="367">
        <v>3166.7096900000001</v>
      </c>
      <c r="C16" s="367">
        <v>17325.909</v>
      </c>
      <c r="D16" s="367">
        <v>113770.28041999998</v>
      </c>
      <c r="E16" s="326"/>
      <c r="F16" s="326"/>
      <c r="G16" s="54"/>
    </row>
    <row r="17" spans="1:8" ht="12.75" customHeight="1">
      <c r="A17" s="767" t="s">
        <v>544</v>
      </c>
      <c r="B17" s="768">
        <v>103483.25817</v>
      </c>
      <c r="C17" s="768">
        <v>591919.77965000004</v>
      </c>
      <c r="D17" s="768">
        <v>13415436.987539994</v>
      </c>
      <c r="E17" s="327"/>
      <c r="F17" s="327"/>
      <c r="G17" s="54"/>
    </row>
    <row r="18" spans="1:8" ht="12.75" customHeight="1">
      <c r="A18" s="368" t="s">
        <v>186</v>
      </c>
      <c r="B18" s="367">
        <v>1206.7430400000001</v>
      </c>
      <c r="C18" s="367">
        <v>6606.7999499999996</v>
      </c>
      <c r="D18" s="367">
        <v>46659.421700000006</v>
      </c>
      <c r="E18" s="326"/>
      <c r="F18" s="326"/>
      <c r="G18" s="54"/>
    </row>
    <row r="19" spans="1:8" ht="12.75" customHeight="1">
      <c r="A19" s="368" t="s">
        <v>187</v>
      </c>
      <c r="B19" s="367">
        <v>158807.21575999999</v>
      </c>
      <c r="C19" s="367">
        <v>926862.46188999992</v>
      </c>
      <c r="D19" s="367">
        <v>22946993.86045</v>
      </c>
      <c r="E19" s="326"/>
      <c r="F19" s="326"/>
      <c r="G19" s="54"/>
    </row>
    <row r="20" spans="1:8" ht="12.75" customHeight="1">
      <c r="A20" s="368" t="s">
        <v>188</v>
      </c>
      <c r="B20" s="367">
        <v>5924.0048200000001</v>
      </c>
      <c r="C20" s="367">
        <v>34528.53196</v>
      </c>
      <c r="D20" s="367">
        <v>240084.834</v>
      </c>
      <c r="E20" s="326"/>
      <c r="F20" s="326"/>
      <c r="G20" s="54"/>
    </row>
    <row r="21" spans="1:8" ht="12.75" customHeight="1">
      <c r="A21" s="767" t="s">
        <v>545</v>
      </c>
      <c r="B21" s="768">
        <v>165937.96361999999</v>
      </c>
      <c r="C21" s="768">
        <v>967997.79379999998</v>
      </c>
      <c r="D21" s="768">
        <v>23233738.116149999</v>
      </c>
      <c r="E21" s="327"/>
      <c r="F21" s="327"/>
      <c r="G21" s="54"/>
    </row>
    <row r="22" spans="1:8" ht="12.75" customHeight="1">
      <c r="A22" s="369" t="s">
        <v>546</v>
      </c>
      <c r="B22" s="370">
        <v>4001.8748900000001</v>
      </c>
      <c r="C22" s="370">
        <v>23207.608319999999</v>
      </c>
      <c r="D22" s="370">
        <v>177103.86059</v>
      </c>
      <c r="E22" s="327"/>
      <c r="F22" s="327"/>
      <c r="G22" s="54"/>
      <c r="H22" s="137"/>
    </row>
    <row r="23" spans="1:8" ht="12.75" customHeight="1">
      <c r="A23" s="369" t="s">
        <v>547</v>
      </c>
      <c r="B23" s="370">
        <v>535636.36357000005</v>
      </c>
      <c r="C23" s="370">
        <v>3116716.5463999994</v>
      </c>
      <c r="D23" s="370">
        <v>75549742.019639969</v>
      </c>
      <c r="E23" s="327"/>
      <c r="F23" s="327"/>
      <c r="G23" s="54"/>
      <c r="H23" s="137"/>
    </row>
    <row r="24" spans="1:8" ht="12.75" customHeight="1">
      <c r="A24" s="369" t="s">
        <v>548</v>
      </c>
      <c r="B24" s="370">
        <v>18157.64458</v>
      </c>
      <c r="C24" s="370">
        <v>105265.16297</v>
      </c>
      <c r="D24" s="370">
        <v>709576.21090000006</v>
      </c>
      <c r="E24" s="327"/>
      <c r="F24" s="327"/>
      <c r="G24" s="54"/>
      <c r="H24" s="137"/>
    </row>
    <row r="25" spans="1:8" ht="22.5" customHeight="1">
      <c r="A25" s="769" t="s">
        <v>954</v>
      </c>
      <c r="B25" s="770">
        <v>557795.88303999999</v>
      </c>
      <c r="C25" s="770">
        <v>3245189.3176899995</v>
      </c>
      <c r="D25" s="770">
        <v>76436422.091129959</v>
      </c>
      <c r="E25" s="327"/>
      <c r="F25" s="327"/>
      <c r="H25" s="137"/>
    </row>
    <row r="26" spans="1:8" ht="21.75" customHeight="1">
      <c r="A26" s="1029" t="s">
        <v>25</v>
      </c>
      <c r="B26" s="1029"/>
      <c r="C26" s="1029"/>
      <c r="D26" s="1029"/>
      <c r="E26" s="1029"/>
      <c r="F26" s="912"/>
      <c r="G26" s="912"/>
    </row>
    <row r="27" spans="1:8" ht="21" customHeight="1">
      <c r="A27" s="1030" t="s">
        <v>26</v>
      </c>
      <c r="B27" s="1030"/>
      <c r="C27" s="1030"/>
      <c r="D27" s="1030"/>
      <c r="E27" s="1030"/>
      <c r="F27" s="913"/>
      <c r="G27" s="913"/>
    </row>
    <row r="28" spans="1:8" ht="12.75" customHeight="1"/>
    <row r="29" spans="1:8" ht="12.75" customHeight="1">
      <c r="A29" s="155" t="s">
        <v>1053</v>
      </c>
      <c r="E29" s="142" t="str">
        <f>Naslovnica!A20</f>
        <v>Lipanj 2019.</v>
      </c>
    </row>
    <row r="30" spans="1:8" ht="12.75" customHeight="1">
      <c r="A30" s="624" t="s">
        <v>1054</v>
      </c>
      <c r="E30" s="600" t="str">
        <f>Naslovnica!A24</f>
        <v>June 2019</v>
      </c>
    </row>
    <row r="31" spans="1:8" ht="12.75" customHeight="1">
      <c r="D31" s="320"/>
      <c r="E31" s="66" t="s">
        <v>636</v>
      </c>
    </row>
    <row r="32" spans="1:8" ht="25.5" customHeight="1">
      <c r="A32" s="1025" t="s">
        <v>955</v>
      </c>
      <c r="B32" s="1028" t="s">
        <v>1295</v>
      </c>
      <c r="C32" s="1028"/>
      <c r="D32" s="1028" t="s">
        <v>1294</v>
      </c>
      <c r="E32" s="1028"/>
      <c r="F32" s="909"/>
      <c r="G32" s="909"/>
    </row>
    <row r="33" spans="1:6" ht="60">
      <c r="A33" s="1025"/>
      <c r="B33" s="766" t="s">
        <v>951</v>
      </c>
      <c r="C33" s="766" t="s">
        <v>956</v>
      </c>
      <c r="D33" s="766" t="s">
        <v>951</v>
      </c>
      <c r="E33" s="766" t="s">
        <v>956</v>
      </c>
    </row>
    <row r="34" spans="1:6">
      <c r="A34" s="366" t="s">
        <v>177</v>
      </c>
      <c r="B34" s="371">
        <v>7.8176699999999997</v>
      </c>
      <c r="C34" s="371">
        <v>47.401019999999995</v>
      </c>
      <c r="D34" s="372">
        <v>0</v>
      </c>
      <c r="E34" s="373">
        <v>0</v>
      </c>
    </row>
    <row r="35" spans="1:6" ht="12.75" customHeight="1">
      <c r="A35" s="368" t="s">
        <v>178</v>
      </c>
      <c r="B35" s="371">
        <v>983.91188999999997</v>
      </c>
      <c r="C35" s="371">
        <v>5762.0702099999999</v>
      </c>
      <c r="D35" s="372">
        <v>9.9809999999999996E-2</v>
      </c>
      <c r="E35" s="373">
        <v>0.16123000000000001</v>
      </c>
      <c r="F35" s="54"/>
    </row>
    <row r="36" spans="1:6" ht="12.75" customHeight="1">
      <c r="A36" s="368" t="s">
        <v>179</v>
      </c>
      <c r="B36" s="371">
        <v>36.24868</v>
      </c>
      <c r="C36" s="371">
        <v>213.72243999999998</v>
      </c>
      <c r="D36" s="372">
        <v>0</v>
      </c>
      <c r="E36" s="373">
        <v>0</v>
      </c>
      <c r="F36" s="54"/>
    </row>
    <row r="37" spans="1:6" ht="12.75" customHeight="1">
      <c r="A37" s="767" t="s">
        <v>542</v>
      </c>
      <c r="B37" s="771">
        <v>1027.9782399999999</v>
      </c>
      <c r="C37" s="771">
        <v>6023.1936699999997</v>
      </c>
      <c r="D37" s="772">
        <v>9.9809999999999996E-2</v>
      </c>
      <c r="E37" s="773">
        <v>0.16123000000000001</v>
      </c>
      <c r="F37" s="54"/>
    </row>
    <row r="38" spans="1:6" ht="12.75" customHeight="1">
      <c r="A38" s="368" t="s">
        <v>180</v>
      </c>
      <c r="B38" s="371">
        <v>2.67693</v>
      </c>
      <c r="C38" s="371">
        <v>16.311730000000001</v>
      </c>
      <c r="D38" s="372">
        <v>0</v>
      </c>
      <c r="E38" s="373">
        <v>0</v>
      </c>
      <c r="F38" s="54"/>
    </row>
    <row r="39" spans="1:6" ht="12.75" customHeight="1">
      <c r="A39" s="368" t="s">
        <v>181</v>
      </c>
      <c r="B39" s="371">
        <v>409.13284000000004</v>
      </c>
      <c r="C39" s="371">
        <v>2380.95082</v>
      </c>
      <c r="D39" s="372">
        <v>0</v>
      </c>
      <c r="E39" s="373">
        <v>7.3340000000000002E-2</v>
      </c>
      <c r="F39" s="54"/>
    </row>
    <row r="40" spans="1:6" ht="12.75" customHeight="1">
      <c r="A40" s="368" t="s">
        <v>182</v>
      </c>
      <c r="B40" s="371">
        <v>9.3124699999999994</v>
      </c>
      <c r="C40" s="371">
        <v>54.798410000000004</v>
      </c>
      <c r="D40" s="372">
        <v>0</v>
      </c>
      <c r="E40" s="373">
        <v>0</v>
      </c>
      <c r="F40" s="54"/>
    </row>
    <row r="41" spans="1:6" ht="12.75" customHeight="1">
      <c r="A41" s="767" t="s">
        <v>543</v>
      </c>
      <c r="B41" s="771">
        <v>421.12224000000009</v>
      </c>
      <c r="C41" s="771">
        <v>2452.0609599999998</v>
      </c>
      <c r="D41" s="772">
        <v>0</v>
      </c>
      <c r="E41" s="773">
        <v>7.3340000000000002E-2</v>
      </c>
      <c r="F41" s="54"/>
    </row>
    <row r="42" spans="1:6" ht="12.75" customHeight="1">
      <c r="A42" s="368" t="s">
        <v>183</v>
      </c>
      <c r="B42" s="371">
        <v>3.5510799999999998</v>
      </c>
      <c r="C42" s="371">
        <v>19.763510000000004</v>
      </c>
      <c r="D42" s="372">
        <v>3.177E-2</v>
      </c>
      <c r="E42" s="373">
        <v>3.424E-2</v>
      </c>
      <c r="F42" s="54"/>
    </row>
    <row r="43" spans="1:6" ht="12.75" customHeight="1">
      <c r="A43" s="368" t="s">
        <v>184</v>
      </c>
      <c r="B43" s="371">
        <v>500.54131999999998</v>
      </c>
      <c r="C43" s="371">
        <v>2873.9999699999998</v>
      </c>
      <c r="D43" s="372">
        <v>1.4279999999999999E-2</v>
      </c>
      <c r="E43" s="373">
        <v>8.8329999999999992E-2</v>
      </c>
      <c r="F43" s="54"/>
    </row>
    <row r="44" spans="1:6" ht="12.75" customHeight="1">
      <c r="A44" s="368" t="s">
        <v>185</v>
      </c>
      <c r="B44" s="371">
        <v>15.91174</v>
      </c>
      <c r="C44" s="371">
        <v>87.142630000000011</v>
      </c>
      <c r="D44" s="372">
        <v>0</v>
      </c>
      <c r="E44" s="373">
        <v>0</v>
      </c>
      <c r="F44" s="54"/>
    </row>
    <row r="45" spans="1:6" ht="12.75" customHeight="1">
      <c r="A45" s="767" t="s">
        <v>544</v>
      </c>
      <c r="B45" s="771">
        <v>516.45305999999994</v>
      </c>
      <c r="C45" s="771">
        <v>2980.9061099999999</v>
      </c>
      <c r="D45" s="772">
        <v>4.6050000000000001E-2</v>
      </c>
      <c r="E45" s="773">
        <v>0.12256999999999998</v>
      </c>
      <c r="F45" s="54"/>
    </row>
    <row r="46" spans="1:6" ht="12.75" customHeight="1">
      <c r="A46" s="368" t="s">
        <v>186</v>
      </c>
      <c r="B46" s="371">
        <v>6.0640400000000003</v>
      </c>
      <c r="C46" s="371">
        <v>33.272860000000001</v>
      </c>
      <c r="D46" s="372">
        <v>0</v>
      </c>
      <c r="E46" s="373">
        <v>0</v>
      </c>
      <c r="F46" s="54"/>
    </row>
    <row r="47" spans="1:6" ht="12.75" customHeight="1">
      <c r="A47" s="368" t="s">
        <v>187</v>
      </c>
      <c r="B47" s="371">
        <v>798.00015000000008</v>
      </c>
      <c r="C47" s="371">
        <v>4668.5220999999992</v>
      </c>
      <c r="D47" s="372">
        <v>4.2779999999999999E-2</v>
      </c>
      <c r="E47" s="373">
        <v>9.537000000000001E-2</v>
      </c>
      <c r="F47" s="54"/>
    </row>
    <row r="48" spans="1:6" ht="12.75" customHeight="1">
      <c r="A48" s="368" t="s">
        <v>188</v>
      </c>
      <c r="B48" s="371">
        <v>29.76727</v>
      </c>
      <c r="C48" s="371">
        <v>173.75797</v>
      </c>
      <c r="D48" s="372">
        <v>0</v>
      </c>
      <c r="E48" s="373">
        <v>0</v>
      </c>
      <c r="F48" s="54"/>
    </row>
    <row r="49" spans="1:6" ht="12.75" customHeight="1">
      <c r="A49" s="767" t="s">
        <v>545</v>
      </c>
      <c r="B49" s="771">
        <v>833.83146000000011</v>
      </c>
      <c r="C49" s="771">
        <v>4875.5529299999989</v>
      </c>
      <c r="D49" s="772">
        <v>4.2779999999999999E-2</v>
      </c>
      <c r="E49" s="773">
        <v>9.537000000000001E-2</v>
      </c>
      <c r="F49" s="54"/>
    </row>
    <row r="50" spans="1:6" ht="12.75" customHeight="1">
      <c r="A50" s="369" t="s">
        <v>546</v>
      </c>
      <c r="B50" s="374">
        <v>20.109720000000003</v>
      </c>
      <c r="C50" s="374">
        <v>116.74912</v>
      </c>
      <c r="D50" s="375">
        <v>3.177E-2</v>
      </c>
      <c r="E50" s="376">
        <v>3.424E-2</v>
      </c>
      <c r="F50" s="54"/>
    </row>
    <row r="51" spans="1:6" ht="12.75" customHeight="1">
      <c r="A51" s="369" t="s">
        <v>547</v>
      </c>
      <c r="B51" s="374">
        <v>2691.5862000000002</v>
      </c>
      <c r="C51" s="374">
        <v>15685.543099999999</v>
      </c>
      <c r="D51" s="375">
        <v>0.15687000000000001</v>
      </c>
      <c r="E51" s="376">
        <v>0.41826999999999998</v>
      </c>
      <c r="F51" s="54"/>
    </row>
    <row r="52" spans="1:6" ht="12.75" customHeight="1">
      <c r="A52" s="369" t="s">
        <v>548</v>
      </c>
      <c r="B52" s="374">
        <v>91.240160000000003</v>
      </c>
      <c r="C52" s="374">
        <v>529.42145000000005</v>
      </c>
      <c r="D52" s="375">
        <v>0</v>
      </c>
      <c r="E52" s="376">
        <v>0</v>
      </c>
      <c r="F52" s="45"/>
    </row>
    <row r="53" spans="1:6" ht="12.75" customHeight="1">
      <c r="A53" s="769" t="s">
        <v>954</v>
      </c>
      <c r="B53" s="774">
        <v>2802.9360799999999</v>
      </c>
      <c r="C53" s="774">
        <v>16331.713669999999</v>
      </c>
      <c r="D53" s="775">
        <v>0.18864</v>
      </c>
      <c r="E53" s="776">
        <v>0.45250999999999997</v>
      </c>
    </row>
    <row r="54" spans="1:6" ht="24.75" customHeight="1">
      <c r="A54" s="1031" t="s">
        <v>27</v>
      </c>
      <c r="B54" s="1031"/>
      <c r="C54" s="1031"/>
      <c r="D54" s="1031"/>
      <c r="E54" s="1031"/>
      <c r="F54" s="914"/>
    </row>
    <row r="55" spans="1:6">
      <c r="A55" s="630" t="s">
        <v>28</v>
      </c>
      <c r="B55" s="179"/>
      <c r="C55" s="179"/>
      <c r="D55" s="179"/>
      <c r="E55" s="179"/>
      <c r="F55" s="179"/>
    </row>
    <row r="56" spans="1:6" ht="12.75" customHeight="1">
      <c r="A56" s="17" t="s">
        <v>957</v>
      </c>
    </row>
    <row r="57" spans="1:6" ht="12.75" customHeight="1"/>
    <row r="58" spans="1:6" ht="12.75" customHeight="1">
      <c r="A58" s="328" t="s">
        <v>1055</v>
      </c>
      <c r="D58" s="142" t="str">
        <f t="shared" ref="D58:D59" si="0">E1</f>
        <v>Lipanj 2019.</v>
      </c>
    </row>
    <row r="59" spans="1:6" ht="12.75" customHeight="1">
      <c r="A59" s="631" t="s">
        <v>1056</v>
      </c>
      <c r="D59" s="600" t="str">
        <f t="shared" si="0"/>
        <v>June 2019</v>
      </c>
    </row>
    <row r="60" spans="1:6" ht="12.75" customHeight="1">
      <c r="D60" s="66" t="s">
        <v>910</v>
      </c>
    </row>
    <row r="61" spans="1:6" ht="42.75" customHeight="1">
      <c r="A61" s="1026" t="s">
        <v>955</v>
      </c>
      <c r="B61" s="1027" t="s">
        <v>958</v>
      </c>
      <c r="C61" s="1027"/>
      <c r="D61" s="1027"/>
      <c r="E61" s="910"/>
    </row>
    <row r="62" spans="1:6" ht="60">
      <c r="A62" s="1026"/>
      <c r="B62" s="766" t="s">
        <v>951</v>
      </c>
      <c r="C62" s="766" t="s">
        <v>956</v>
      </c>
      <c r="D62" s="766" t="s">
        <v>959</v>
      </c>
    </row>
    <row r="63" spans="1:6" ht="12.75" customHeight="1">
      <c r="A63" s="366" t="s">
        <v>177</v>
      </c>
      <c r="B63" s="367">
        <v>0</v>
      </c>
      <c r="C63" s="367">
        <v>3.6293800000000003</v>
      </c>
      <c r="D63" s="367">
        <v>2297.1046799999995</v>
      </c>
    </row>
    <row r="64" spans="1:6" ht="12.75" customHeight="1">
      <c r="A64" s="368" t="s">
        <v>178</v>
      </c>
      <c r="B64" s="367">
        <v>7333.61265</v>
      </c>
      <c r="C64" s="367">
        <v>53912.297140000002</v>
      </c>
      <c r="D64" s="367">
        <v>2413345.8897699993</v>
      </c>
    </row>
    <row r="65" spans="1:4" ht="12.75" customHeight="1">
      <c r="A65" s="368" t="s">
        <v>179</v>
      </c>
      <c r="B65" s="367">
        <v>16678.264950000001</v>
      </c>
      <c r="C65" s="367">
        <v>112214.85247000001</v>
      </c>
      <c r="D65" s="367">
        <v>715642.16437999986</v>
      </c>
    </row>
    <row r="66" spans="1:4" ht="12.75" customHeight="1">
      <c r="A66" s="767" t="s">
        <v>542</v>
      </c>
      <c r="B66" s="768">
        <v>24011.8776</v>
      </c>
      <c r="C66" s="768">
        <v>166130.77899000002</v>
      </c>
      <c r="D66" s="768">
        <v>3131285.1588299992</v>
      </c>
    </row>
    <row r="67" spans="1:4" ht="12.75" customHeight="1">
      <c r="A67" s="368" t="s">
        <v>180</v>
      </c>
      <c r="B67" s="367">
        <v>0</v>
      </c>
      <c r="C67" s="367">
        <v>0</v>
      </c>
      <c r="D67" s="367">
        <v>460.13228999999995</v>
      </c>
    </row>
    <row r="68" spans="1:4" ht="12.75" customHeight="1">
      <c r="A68" s="368" t="s">
        <v>181</v>
      </c>
      <c r="B68" s="367">
        <v>2074.1667600000001</v>
      </c>
      <c r="C68" s="367">
        <v>21794.448110000005</v>
      </c>
      <c r="D68" s="367">
        <v>953383.1344499999</v>
      </c>
    </row>
    <row r="69" spans="1:4" ht="12.75" customHeight="1">
      <c r="A69" s="368" t="s">
        <v>182</v>
      </c>
      <c r="B69" s="367">
        <v>3590.7670099999996</v>
      </c>
      <c r="C69" s="367">
        <v>34472.841370000002</v>
      </c>
      <c r="D69" s="367">
        <v>211625.29902999999</v>
      </c>
    </row>
    <row r="70" spans="1:4" ht="12.75" customHeight="1">
      <c r="A70" s="767" t="s">
        <v>543</v>
      </c>
      <c r="B70" s="768">
        <v>5664.9337699999996</v>
      </c>
      <c r="C70" s="768">
        <v>56267.289480000007</v>
      </c>
      <c r="D70" s="768">
        <v>1165468.5657699998</v>
      </c>
    </row>
    <row r="71" spans="1:4">
      <c r="A71" s="368" t="s">
        <v>183</v>
      </c>
      <c r="B71" s="367">
        <v>0</v>
      </c>
      <c r="C71" s="367">
        <v>110.22774000000001</v>
      </c>
      <c r="D71" s="367">
        <v>1689.66725</v>
      </c>
    </row>
    <row r="72" spans="1:4">
      <c r="A72" s="368" t="s">
        <v>184</v>
      </c>
      <c r="B72" s="367">
        <v>3757.3435899999999</v>
      </c>
      <c r="C72" s="367">
        <v>29091.227960000004</v>
      </c>
      <c r="D72" s="367">
        <v>1422152.6018599998</v>
      </c>
    </row>
    <row r="73" spans="1:4">
      <c r="A73" s="368" t="s">
        <v>185</v>
      </c>
      <c r="B73" s="367">
        <v>7884.3062199999995</v>
      </c>
      <c r="C73" s="367">
        <v>51303.548199999997</v>
      </c>
      <c r="D73" s="367">
        <v>311908.48745999992</v>
      </c>
    </row>
    <row r="74" spans="1:4">
      <c r="A74" s="767" t="s">
        <v>544</v>
      </c>
      <c r="B74" s="768">
        <v>11641.649809999999</v>
      </c>
      <c r="C74" s="768">
        <v>80505.003899999996</v>
      </c>
      <c r="D74" s="768">
        <v>1735750.7565699997</v>
      </c>
    </row>
    <row r="75" spans="1:4">
      <c r="A75" s="368" t="s">
        <v>186</v>
      </c>
      <c r="B75" s="367">
        <v>146.82359</v>
      </c>
      <c r="C75" s="367">
        <v>263.01453999999995</v>
      </c>
      <c r="D75" s="367">
        <v>2202.5617099999999</v>
      </c>
    </row>
    <row r="76" spans="1:4">
      <c r="A76" s="368" t="s">
        <v>187</v>
      </c>
      <c r="B76" s="367">
        <v>5153.6165599999995</v>
      </c>
      <c r="C76" s="367">
        <v>45671.72969</v>
      </c>
      <c r="D76" s="367">
        <v>1884263.2062399997</v>
      </c>
    </row>
    <row r="77" spans="1:4">
      <c r="A77" s="368" t="s">
        <v>188</v>
      </c>
      <c r="B77" s="367">
        <v>18292.184880000001</v>
      </c>
      <c r="C77" s="367">
        <v>101846.55743</v>
      </c>
      <c r="D77" s="367">
        <v>675294.9940699999</v>
      </c>
    </row>
    <row r="78" spans="1:4">
      <c r="A78" s="767" t="s">
        <v>545</v>
      </c>
      <c r="B78" s="768">
        <v>23592.625029999999</v>
      </c>
      <c r="C78" s="768">
        <v>147781.30166</v>
      </c>
      <c r="D78" s="768">
        <v>2561760.7620199998</v>
      </c>
    </row>
    <row r="79" spans="1:4">
      <c r="A79" s="369" t="s">
        <v>546</v>
      </c>
      <c r="B79" s="370">
        <v>146.82359</v>
      </c>
      <c r="C79" s="370">
        <v>376.87165999999996</v>
      </c>
      <c r="D79" s="370">
        <v>6649.4659299999994</v>
      </c>
    </row>
    <row r="80" spans="1:4">
      <c r="A80" s="369" t="s">
        <v>547</v>
      </c>
      <c r="B80" s="370">
        <v>18318.739559999998</v>
      </c>
      <c r="C80" s="370">
        <v>150469.7029</v>
      </c>
      <c r="D80" s="370">
        <v>6673144.8323199991</v>
      </c>
    </row>
    <row r="81" spans="1:5">
      <c r="A81" s="369" t="s">
        <v>548</v>
      </c>
      <c r="B81" s="370">
        <v>46445.52306</v>
      </c>
      <c r="C81" s="370">
        <v>299837.79947000003</v>
      </c>
      <c r="D81" s="370">
        <v>1914470.9449399998</v>
      </c>
    </row>
    <row r="82" spans="1:5">
      <c r="A82" s="769" t="s">
        <v>960</v>
      </c>
      <c r="B82" s="770">
        <v>64911.086209999994</v>
      </c>
      <c r="C82" s="770">
        <v>450684.37403000006</v>
      </c>
      <c r="D82" s="770">
        <v>8594265.243189998</v>
      </c>
    </row>
    <row r="83" spans="1:5">
      <c r="A83" s="17" t="s">
        <v>957</v>
      </c>
    </row>
    <row r="85" spans="1:5">
      <c r="A85" s="687" t="s">
        <v>125</v>
      </c>
      <c r="E85" s="14" t="s">
        <v>1265</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7" width="11.140625" customWidth="1"/>
    <col min="8" max="8" width="11.28515625" customWidth="1"/>
    <col min="9" max="9" width="12.140625" customWidth="1"/>
  </cols>
  <sheetData>
    <row r="1" spans="1:8" ht="12.75" customHeight="1">
      <c r="A1" s="141" t="s">
        <v>1057</v>
      </c>
      <c r="G1" s="142" t="str">
        <f>Naslovnica!A20</f>
        <v>Lipanj 2019.</v>
      </c>
    </row>
    <row r="2" spans="1:8" ht="12.75" customHeight="1">
      <c r="A2" s="598" t="s">
        <v>1058</v>
      </c>
      <c r="G2" s="600" t="str">
        <f>Naslovnica!A24</f>
        <v>June 2019</v>
      </c>
    </row>
    <row r="3" spans="1:8" ht="12.75" customHeight="1">
      <c r="E3" s="14" t="s">
        <v>636</v>
      </c>
      <c r="F3" s="329"/>
      <c r="G3" s="329"/>
    </row>
    <row r="4" spans="1:8" ht="16.5" customHeight="1">
      <c r="A4" s="1032" t="s">
        <v>939</v>
      </c>
      <c r="B4" s="1037" t="s">
        <v>938</v>
      </c>
      <c r="C4" s="1037"/>
      <c r="D4" s="1037"/>
      <c r="E4" s="1037"/>
      <c r="F4" s="274"/>
      <c r="G4" s="274"/>
    </row>
    <row r="5" spans="1:8" ht="12.75" customHeight="1">
      <c r="A5" s="1032"/>
      <c r="B5" s="1035" t="str">
        <f>Naslovnica!A20</f>
        <v>Lipanj 2019.</v>
      </c>
      <c r="C5" s="1035"/>
      <c r="D5" s="1036" t="s">
        <v>19</v>
      </c>
      <c r="E5" s="1036"/>
    </row>
    <row r="6" spans="1:8" ht="12.75" customHeight="1">
      <c r="A6" s="1032"/>
      <c r="B6" s="1033" t="str">
        <f>Naslovnica!A24</f>
        <v>June 2019</v>
      </c>
      <c r="C6" s="1033"/>
      <c r="D6" s="1034" t="s">
        <v>48</v>
      </c>
      <c r="E6" s="1034"/>
    </row>
    <row r="7" spans="1:8" ht="12.75" customHeight="1">
      <c r="A7" s="1032"/>
      <c r="B7" s="861" t="s">
        <v>29</v>
      </c>
      <c r="C7" s="777" t="s">
        <v>30</v>
      </c>
      <c r="D7" s="777" t="s">
        <v>216</v>
      </c>
      <c r="E7" s="777" t="s">
        <v>214</v>
      </c>
    </row>
    <row r="8" spans="1:8" ht="12.75" customHeight="1">
      <c r="A8" s="1032"/>
      <c r="B8" s="860" t="s">
        <v>31</v>
      </c>
      <c r="C8" s="778" t="s">
        <v>32</v>
      </c>
      <c r="D8" s="778" t="s">
        <v>31</v>
      </c>
      <c r="E8" s="778" t="s">
        <v>215</v>
      </c>
    </row>
    <row r="9" spans="1:8" ht="12.75" customHeight="1">
      <c r="A9" s="377" t="s">
        <v>177</v>
      </c>
      <c r="B9" s="378">
        <v>315049.57816000003</v>
      </c>
      <c r="C9" s="379">
        <v>2.9736768721010795E-3</v>
      </c>
      <c r="D9" s="378">
        <v>7535.5124899999937</v>
      </c>
      <c r="E9" s="379">
        <v>2.4504610784491732E-2</v>
      </c>
      <c r="H9" s="54"/>
    </row>
    <row r="10" spans="1:8" ht="12.75" customHeight="1">
      <c r="A10" s="377" t="s">
        <v>178</v>
      </c>
      <c r="B10" s="378">
        <v>38207325.072190002</v>
      </c>
      <c r="C10" s="379">
        <v>0.36062971287115436</v>
      </c>
      <c r="D10" s="378">
        <v>650692.24620000273</v>
      </c>
      <c r="E10" s="379">
        <v>1.7325627918105324E-2</v>
      </c>
      <c r="H10" s="54"/>
    </row>
    <row r="11" spans="1:8" ht="12.75" customHeight="1">
      <c r="A11" s="377" t="s">
        <v>179</v>
      </c>
      <c r="B11" s="378">
        <v>2125146.4205899998</v>
      </c>
      <c r="C11" s="379">
        <v>2.005874376231501E-2</v>
      </c>
      <c r="D11" s="378">
        <v>40134.269189999672</v>
      </c>
      <c r="E11" s="379">
        <v>1.9248937788228782E-2</v>
      </c>
      <c r="H11" s="54"/>
    </row>
    <row r="12" spans="1:8" ht="12.75" customHeight="1">
      <c r="A12" s="779" t="s">
        <v>940</v>
      </c>
      <c r="B12" s="780">
        <v>40647521.070940003</v>
      </c>
      <c r="C12" s="781">
        <v>0.38366213350557049</v>
      </c>
      <c r="D12" s="780">
        <v>698362.02788000554</v>
      </c>
      <c r="E12" s="781">
        <v>1.7481269809140665E-2</v>
      </c>
      <c r="H12" s="54"/>
    </row>
    <row r="13" spans="1:8" ht="12.75" customHeight="1">
      <c r="A13" s="377" t="s">
        <v>180</v>
      </c>
      <c r="B13" s="378">
        <v>101564.10184999999</v>
      </c>
      <c r="C13" s="379">
        <v>9.5863902586684681E-4</v>
      </c>
      <c r="D13" s="378">
        <v>2924.8009799999854</v>
      </c>
      <c r="E13" s="379">
        <v>2.9651477192186082E-2</v>
      </c>
      <c r="H13" s="54"/>
    </row>
    <row r="14" spans="1:8" ht="12.75" customHeight="1">
      <c r="A14" s="377" t="s">
        <v>181</v>
      </c>
      <c r="B14" s="378">
        <v>14136801.265309999</v>
      </c>
      <c r="C14" s="379">
        <v>0.13343385258174256</v>
      </c>
      <c r="D14" s="378">
        <v>237290.14458999969</v>
      </c>
      <c r="E14" s="379">
        <v>1.7071833860132779E-2</v>
      </c>
      <c r="H14" s="54"/>
    </row>
    <row r="15" spans="1:8" ht="12.75" customHeight="1">
      <c r="A15" s="377" t="s">
        <v>182</v>
      </c>
      <c r="B15" s="378">
        <v>584442.33991999994</v>
      </c>
      <c r="C15" s="379">
        <v>5.5164100820160929E-3</v>
      </c>
      <c r="D15" s="378">
        <v>14830.962699999916</v>
      </c>
      <c r="E15" s="379">
        <v>2.6036984676083508E-2</v>
      </c>
      <c r="H15" s="54"/>
    </row>
    <row r="16" spans="1:8" ht="12.75" customHeight="1">
      <c r="A16" s="782" t="s">
        <v>941</v>
      </c>
      <c r="B16" s="780">
        <v>14822807.707079997</v>
      </c>
      <c r="C16" s="781">
        <v>0.13990890168962547</v>
      </c>
      <c r="D16" s="780">
        <v>255045.90826999955</v>
      </c>
      <c r="E16" s="781">
        <v>1.7507556191015849E-2</v>
      </c>
      <c r="H16" s="54"/>
    </row>
    <row r="17" spans="1:9" ht="12.75" customHeight="1">
      <c r="A17" s="377" t="s">
        <v>183</v>
      </c>
      <c r="B17" s="378">
        <v>105821.69590000001</v>
      </c>
      <c r="C17" s="379">
        <v>9.9882542773801651E-4</v>
      </c>
      <c r="D17" s="378">
        <v>2982.8175400000036</v>
      </c>
      <c r="E17" s="379">
        <v>2.9004765391920095E-2</v>
      </c>
      <c r="H17" s="54"/>
    </row>
    <row r="18" spans="1:9" ht="12.75" customHeight="1">
      <c r="A18" s="377" t="s">
        <v>184</v>
      </c>
      <c r="B18" s="378">
        <v>16835484.995760001</v>
      </c>
      <c r="C18" s="379">
        <v>0.15890607648130631</v>
      </c>
      <c r="D18" s="378">
        <v>289544.67919000238</v>
      </c>
      <c r="E18" s="379">
        <v>1.7499439357945512E-2</v>
      </c>
      <c r="H18" s="54"/>
    </row>
    <row r="19" spans="1:9" ht="12.75" customHeight="1">
      <c r="A19" s="377" t="s">
        <v>185</v>
      </c>
      <c r="B19" s="378">
        <v>834562.13558</v>
      </c>
      <c r="C19" s="379">
        <v>7.8772304200489182E-3</v>
      </c>
      <c r="D19" s="378">
        <v>16208.480340000009</v>
      </c>
      <c r="E19" s="379">
        <v>1.980620509997788E-2</v>
      </c>
      <c r="H19" s="54"/>
    </row>
    <row r="20" spans="1:9" ht="12.75" customHeight="1">
      <c r="A20" s="779" t="s">
        <v>942</v>
      </c>
      <c r="B20" s="780">
        <v>17775868.827240001</v>
      </c>
      <c r="C20" s="781">
        <v>0.16778213232909325</v>
      </c>
      <c r="D20" s="780">
        <v>308735.97707000375</v>
      </c>
      <c r="E20" s="781">
        <v>1.7675252127426155E-2</v>
      </c>
      <c r="H20" s="54"/>
    </row>
    <row r="21" spans="1:9" ht="12.75" customHeight="1">
      <c r="A21" s="377" t="s">
        <v>186</v>
      </c>
      <c r="B21" s="378">
        <v>210350.07566</v>
      </c>
      <c r="C21" s="379">
        <v>1.9854435568143602E-3</v>
      </c>
      <c r="D21" s="378">
        <v>4818.5578099999984</v>
      </c>
      <c r="E21" s="379">
        <v>2.3444374178741123E-2</v>
      </c>
      <c r="H21" s="54"/>
    </row>
    <row r="22" spans="1:9" ht="12.75" customHeight="1">
      <c r="A22" s="377" t="s">
        <v>187</v>
      </c>
      <c r="B22" s="378">
        <v>30713892.664470002</v>
      </c>
      <c r="C22" s="379">
        <v>0.289901014316373</v>
      </c>
      <c r="D22" s="378">
        <v>457081.21320000291</v>
      </c>
      <c r="E22" s="379">
        <v>1.5106721140664581E-2</v>
      </c>
      <c r="H22" s="54"/>
    </row>
    <row r="23" spans="1:9" ht="12.75" customHeight="1">
      <c r="A23" s="377" t="s">
        <v>188</v>
      </c>
      <c r="B23" s="378">
        <v>1775696.9487399999</v>
      </c>
      <c r="C23" s="379">
        <v>1.676037460252346E-2</v>
      </c>
      <c r="D23" s="378">
        <v>20347.233279999811</v>
      </c>
      <c r="E23" s="379">
        <v>1.1591555289976796E-2</v>
      </c>
      <c r="H23" s="54"/>
    </row>
    <row r="24" spans="1:9" ht="12.75" customHeight="1">
      <c r="A24" s="779" t="s">
        <v>943</v>
      </c>
      <c r="B24" s="780">
        <v>32699939.688870005</v>
      </c>
      <c r="C24" s="781">
        <v>0.3086468324757109</v>
      </c>
      <c r="D24" s="780">
        <v>482247.00429000705</v>
      </c>
      <c r="E24" s="781">
        <v>1.4968390474492832E-2</v>
      </c>
      <c r="H24" s="54"/>
    </row>
    <row r="25" spans="1:9" ht="12.75" customHeight="1">
      <c r="A25" s="380" t="s">
        <v>944</v>
      </c>
      <c r="B25" s="381">
        <v>732785.45157000003</v>
      </c>
      <c r="C25" s="382">
        <v>6.9165848825203033E-3</v>
      </c>
      <c r="D25" s="381">
        <v>18261.688820000039</v>
      </c>
      <c r="E25" s="382">
        <v>2.5557846739366674E-2</v>
      </c>
      <c r="H25" s="54"/>
    </row>
    <row r="26" spans="1:9" ht="12.75" customHeight="1">
      <c r="A26" s="380" t="s">
        <v>945</v>
      </c>
      <c r="B26" s="381">
        <v>99893503.997730002</v>
      </c>
      <c r="C26" s="382">
        <v>0.9428706562505762</v>
      </c>
      <c r="D26" s="381">
        <v>1634608.2831799984</v>
      </c>
      <c r="E26" s="382">
        <v>1.6635728208554967E-2</v>
      </c>
      <c r="H26" s="54"/>
    </row>
    <row r="27" spans="1:9" ht="12.75" customHeight="1">
      <c r="A27" s="380" t="s">
        <v>946</v>
      </c>
      <c r="B27" s="381">
        <v>5319847.8448299989</v>
      </c>
      <c r="C27" s="382">
        <v>5.0212758866903476E-2</v>
      </c>
      <c r="D27" s="381">
        <v>91520.945509998128</v>
      </c>
      <c r="E27" s="382">
        <v>1.7504824635563798E-2</v>
      </c>
      <c r="H27" s="54"/>
    </row>
    <row r="28" spans="1:9" ht="18.75" customHeight="1">
      <c r="A28" s="769" t="s">
        <v>947</v>
      </c>
      <c r="B28" s="783">
        <v>105946137.29413</v>
      </c>
      <c r="C28" s="784">
        <v>1</v>
      </c>
      <c r="D28" s="783">
        <v>1744390.9175100029</v>
      </c>
      <c r="E28" s="784">
        <v>1.6740515184891391E-2</v>
      </c>
    </row>
    <row r="29" spans="1:9" ht="12.75" customHeight="1">
      <c r="A29" s="20" t="s">
        <v>948</v>
      </c>
    </row>
    <row r="30" spans="1:9" ht="12.75" customHeight="1"/>
    <row r="31" spans="1:9" ht="12.75" customHeight="1"/>
    <row r="32" spans="1:9" s="274" customFormat="1" ht="12.75" customHeight="1">
      <c r="A32" s="156" t="s">
        <v>1059</v>
      </c>
      <c r="I32" s="142" t="str">
        <f>Naslovnica!A20</f>
        <v>Lipanj 2019.</v>
      </c>
    </row>
    <row r="33" spans="1:9" s="274" customFormat="1" ht="12.75" customHeight="1">
      <c r="A33" s="628" t="s">
        <v>1060</v>
      </c>
      <c r="I33" s="600" t="str">
        <f>Naslovnica!A24</f>
        <v>June 2019</v>
      </c>
    </row>
    <row r="34" spans="1:9" s="274" customFormat="1" ht="12.75" customHeight="1"/>
    <row r="35" spans="1:9" s="274" customFormat="1" ht="15" customHeight="1">
      <c r="A35" s="838"/>
      <c r="B35" s="1038" t="s">
        <v>1292</v>
      </c>
      <c r="C35" s="1039"/>
      <c r="D35" s="1039"/>
      <c r="E35" s="1040"/>
      <c r="F35" s="1038" t="s">
        <v>1293</v>
      </c>
      <c r="G35" s="1039"/>
      <c r="H35" s="1039"/>
      <c r="I35" s="1040"/>
    </row>
    <row r="36" spans="1:9" s="274" customFormat="1" ht="22.5">
      <c r="A36" s="1032" t="s">
        <v>906</v>
      </c>
      <c r="B36" s="918" t="s">
        <v>79</v>
      </c>
      <c r="C36" s="919" t="s">
        <v>146</v>
      </c>
      <c r="D36" s="919" t="s">
        <v>148</v>
      </c>
      <c r="E36" s="920" t="s">
        <v>150</v>
      </c>
      <c r="F36" s="924" t="s">
        <v>1020</v>
      </c>
      <c r="G36" s="925" t="s">
        <v>71</v>
      </c>
      <c r="H36" s="925" t="s">
        <v>53</v>
      </c>
      <c r="I36" s="926" t="s">
        <v>1025</v>
      </c>
    </row>
    <row r="37" spans="1:9" s="274" customFormat="1" ht="34.5" customHeight="1">
      <c r="A37" s="1032"/>
      <c r="B37" s="921" t="s">
        <v>1019</v>
      </c>
      <c r="C37" s="922" t="s">
        <v>147</v>
      </c>
      <c r="D37" s="922" t="s">
        <v>149</v>
      </c>
      <c r="E37" s="923" t="s">
        <v>151</v>
      </c>
      <c r="F37" s="927" t="s">
        <v>1026</v>
      </c>
      <c r="G37" s="922" t="s">
        <v>56</v>
      </c>
      <c r="H37" s="922" t="s">
        <v>57</v>
      </c>
      <c r="I37" s="928" t="s">
        <v>1024</v>
      </c>
    </row>
    <row r="38" spans="1:9" s="274" customFormat="1">
      <c r="A38" s="383" t="s">
        <v>177</v>
      </c>
      <c r="B38" s="929">
        <v>141.47489999999999</v>
      </c>
      <c r="C38" s="930">
        <v>139.23679999999999</v>
      </c>
      <c r="D38" s="931">
        <v>141.5522</v>
      </c>
      <c r="E38" s="932">
        <v>2.315400000000011</v>
      </c>
      <c r="F38" s="941">
        <v>1.607989313108682E-2</v>
      </c>
      <c r="G38" s="942">
        <v>5.7687462572527881E-2</v>
      </c>
      <c r="H38" s="942">
        <v>4.7402831524792965E-2</v>
      </c>
      <c r="I38" s="943">
        <v>7.3994959637695645E-2</v>
      </c>
    </row>
    <row r="39" spans="1:9" s="274" customFormat="1">
      <c r="A39" s="383" t="s">
        <v>180</v>
      </c>
      <c r="B39" s="933">
        <v>144.55529999999999</v>
      </c>
      <c r="C39" s="385">
        <v>142.17320000000001</v>
      </c>
      <c r="D39" s="384">
        <v>145.54910000000001</v>
      </c>
      <c r="E39" s="934">
        <v>3.3759000000000015</v>
      </c>
      <c r="F39" s="944">
        <v>1.7790078899601713E-2</v>
      </c>
      <c r="G39" s="857">
        <v>8.7289892974883099E-2</v>
      </c>
      <c r="H39" s="857">
        <v>7.1522128288851849E-2</v>
      </c>
      <c r="I39" s="945">
        <v>7.8765265375911442E-2</v>
      </c>
    </row>
    <row r="40" spans="1:9" s="274" customFormat="1">
      <c r="A40" s="383" t="s">
        <v>183</v>
      </c>
      <c r="B40" s="933">
        <v>149.32830000000001</v>
      </c>
      <c r="C40" s="385">
        <v>146.6386</v>
      </c>
      <c r="D40" s="384">
        <v>150.5025</v>
      </c>
      <c r="E40" s="934">
        <v>3.863900000000001</v>
      </c>
      <c r="F40" s="944">
        <v>1.8302791175654365E-2</v>
      </c>
      <c r="G40" s="857">
        <v>7.1251634730096658E-2</v>
      </c>
      <c r="H40" s="857">
        <v>7.1837547974123117E-2</v>
      </c>
      <c r="I40" s="945">
        <v>8.599966756249211E-2</v>
      </c>
    </row>
    <row r="41" spans="1:9" s="274" customFormat="1">
      <c r="A41" s="383" t="s">
        <v>186</v>
      </c>
      <c r="B41" s="933">
        <v>143.21459999999999</v>
      </c>
      <c r="C41" s="385">
        <v>140.8252</v>
      </c>
      <c r="D41" s="384">
        <v>143.54</v>
      </c>
      <c r="E41" s="934">
        <v>2.7147999999999968</v>
      </c>
      <c r="F41" s="944">
        <v>1.6959190151271342E-2</v>
      </c>
      <c r="G41" s="857">
        <v>6.7377284621570555E-2</v>
      </c>
      <c r="H41" s="857">
        <v>5.0489506078208013E-2</v>
      </c>
      <c r="I41" s="945">
        <v>7.6699079706797235E-2</v>
      </c>
    </row>
    <row r="42" spans="1:9" s="274" customFormat="1">
      <c r="A42" s="785" t="s">
        <v>189</v>
      </c>
      <c r="B42" s="935">
        <v>143.53534509932697</v>
      </c>
      <c r="C42" s="787">
        <v>141.17924598301045</v>
      </c>
      <c r="D42" s="786">
        <v>143.97632026408209</v>
      </c>
      <c r="E42" s="936">
        <v>2.7970742810716445</v>
      </c>
      <c r="F42" s="946">
        <v>1.6933850748012569E-2</v>
      </c>
      <c r="G42" s="973">
        <v>6.6698724229412809E-2</v>
      </c>
      <c r="H42" s="973">
        <v>5.5483059128883738E-2</v>
      </c>
      <c r="I42" s="974">
        <v>7.719478140525271E-2</v>
      </c>
    </row>
    <row r="43" spans="1:9" s="274" customFormat="1">
      <c r="A43" s="383" t="s">
        <v>178</v>
      </c>
      <c r="B43" s="933">
        <v>252.21279999999999</v>
      </c>
      <c r="C43" s="385">
        <v>248.93469999999999</v>
      </c>
      <c r="D43" s="384">
        <v>252.58959999999999</v>
      </c>
      <c r="E43" s="934">
        <v>3.6548999999999978</v>
      </c>
      <c r="F43" s="944">
        <v>1.3205552181053237E-2</v>
      </c>
      <c r="G43" s="858">
        <v>4.6949699567252257E-2</v>
      </c>
      <c r="H43" s="858">
        <v>5.6082593024346483E-2</v>
      </c>
      <c r="I43" s="947">
        <v>5.5330177910812184E-2</v>
      </c>
    </row>
    <row r="44" spans="1:9" s="274" customFormat="1">
      <c r="A44" s="383" t="s">
        <v>181</v>
      </c>
      <c r="B44" s="933">
        <v>269.51850000000002</v>
      </c>
      <c r="C44" s="385">
        <v>266.13929999999999</v>
      </c>
      <c r="D44" s="384">
        <v>270.40289999999999</v>
      </c>
      <c r="E44" s="934">
        <v>4.2635999999999967</v>
      </c>
      <c r="F44" s="944">
        <v>1.2006568016254215E-2</v>
      </c>
      <c r="G44" s="858">
        <v>5.8778398946244259E-2</v>
      </c>
      <c r="H44" s="858">
        <v>5.4764547315955259E-2</v>
      </c>
      <c r="I44" s="947">
        <v>5.9415106591771849E-2</v>
      </c>
    </row>
    <row r="45" spans="1:9" s="274" customFormat="1">
      <c r="A45" s="383" t="s">
        <v>184</v>
      </c>
      <c r="B45" s="933">
        <v>239.4213</v>
      </c>
      <c r="C45" s="385">
        <v>236.43340000000001</v>
      </c>
      <c r="D45" s="384">
        <v>240.554</v>
      </c>
      <c r="E45" s="934">
        <v>4.120599999999996</v>
      </c>
      <c r="F45" s="944">
        <v>1.2510625340962367E-2</v>
      </c>
      <c r="G45" s="858">
        <v>5.6878301623183525E-2</v>
      </c>
      <c r="H45" s="858">
        <v>6.4495390042384804E-2</v>
      </c>
      <c r="I45" s="947">
        <v>5.2137438991880058E-2</v>
      </c>
    </row>
    <row r="46" spans="1:9" s="274" customFormat="1">
      <c r="A46" s="383" t="s">
        <v>187</v>
      </c>
      <c r="B46" s="933">
        <v>262.60669999999999</v>
      </c>
      <c r="C46" s="385">
        <v>259.80250000000001</v>
      </c>
      <c r="D46" s="384">
        <v>263.24270000000001</v>
      </c>
      <c r="E46" s="934">
        <v>3.4402000000000044</v>
      </c>
      <c r="F46" s="944">
        <v>1.0830156767058119E-2</v>
      </c>
      <c r="G46" s="858">
        <v>5.0655842973768239E-2</v>
      </c>
      <c r="H46" s="858">
        <v>5.47745808221487E-2</v>
      </c>
      <c r="I46" s="947">
        <v>5.7814093518676168E-2</v>
      </c>
    </row>
    <row r="47" spans="1:9" s="274" customFormat="1">
      <c r="A47" s="785" t="s">
        <v>190</v>
      </c>
      <c r="B47" s="935">
        <v>255.70184833998985</v>
      </c>
      <c r="C47" s="787">
        <v>252.6423442661673</v>
      </c>
      <c r="D47" s="786">
        <v>256.34683435490683</v>
      </c>
      <c r="E47" s="936">
        <v>3.7044900887395329</v>
      </c>
      <c r="F47" s="946">
        <v>1.2142906069173565E-2</v>
      </c>
      <c r="G47" s="973">
        <v>5.1416332008260124E-2</v>
      </c>
      <c r="H47" s="973">
        <v>5.6647492977772718E-2</v>
      </c>
      <c r="I47" s="974">
        <v>5.617456277726296E-2</v>
      </c>
    </row>
    <row r="48" spans="1:9" s="274" customFormat="1">
      <c r="A48" s="383" t="s">
        <v>179</v>
      </c>
      <c r="B48" s="933">
        <v>130.5051</v>
      </c>
      <c r="C48" s="385">
        <v>129.16499999999999</v>
      </c>
      <c r="D48" s="384">
        <v>130.5051</v>
      </c>
      <c r="E48" s="934">
        <v>1.3401000000000067</v>
      </c>
      <c r="F48" s="944">
        <v>1.0460372531727602E-2</v>
      </c>
      <c r="G48" s="858">
        <v>3.5128755466931949E-2</v>
      </c>
      <c r="H48" s="858">
        <v>4.7242009374255156E-2</v>
      </c>
      <c r="I48" s="947">
        <v>5.6307399829762073E-2</v>
      </c>
    </row>
    <row r="49" spans="1:9" s="274" customFormat="1">
      <c r="A49" s="383" t="s">
        <v>182</v>
      </c>
      <c r="B49" s="933">
        <v>137.00399999999999</v>
      </c>
      <c r="C49" s="385">
        <v>135.1825</v>
      </c>
      <c r="D49" s="384">
        <v>137.00399999999999</v>
      </c>
      <c r="E49" s="934">
        <v>1.8214999999999861</v>
      </c>
      <c r="F49" s="944">
        <v>1.3532857849878566E-2</v>
      </c>
      <c r="G49" s="858">
        <v>4.7314290606705889E-2</v>
      </c>
      <c r="H49" s="858">
        <v>6.4733933090031837E-2</v>
      </c>
      <c r="I49" s="947">
        <v>6.692238484354518E-2</v>
      </c>
    </row>
    <row r="50" spans="1:9" s="274" customFormat="1">
      <c r="A50" s="383" t="s">
        <v>185</v>
      </c>
      <c r="B50" s="933">
        <v>132.87889999999999</v>
      </c>
      <c r="C50" s="385">
        <v>131.23349999999999</v>
      </c>
      <c r="D50" s="384">
        <v>132.88339999999999</v>
      </c>
      <c r="E50" s="934">
        <v>1.6499000000000024</v>
      </c>
      <c r="F50" s="944">
        <v>1.3358784447467853E-2</v>
      </c>
      <c r="G50" s="858">
        <v>4.4854904088476699E-2</v>
      </c>
      <c r="H50" s="858">
        <v>6.1429714846239936E-2</v>
      </c>
      <c r="I50" s="947">
        <v>6.0232327625404647E-2</v>
      </c>
    </row>
    <row r="51" spans="1:9" s="274" customFormat="1">
      <c r="A51" s="383" t="s">
        <v>188</v>
      </c>
      <c r="B51" s="933">
        <v>136.79060000000001</v>
      </c>
      <c r="C51" s="385">
        <v>135.9563</v>
      </c>
      <c r="D51" s="384">
        <v>136.89340000000001</v>
      </c>
      <c r="E51" s="934">
        <v>0.93710000000001514</v>
      </c>
      <c r="F51" s="944">
        <v>6.187596267434925E-3</v>
      </c>
      <c r="G51" s="858">
        <v>3.1393306038740132E-2</v>
      </c>
      <c r="H51" s="858">
        <v>4.7219204625229771E-2</v>
      </c>
      <c r="I51" s="947">
        <v>6.6580246260307341E-2</v>
      </c>
    </row>
    <row r="52" spans="1:9" s="274" customFormat="1">
      <c r="A52" s="785" t="s">
        <v>191</v>
      </c>
      <c r="B52" s="937">
        <v>133.68948789713025</v>
      </c>
      <c r="C52" s="938">
        <v>132.43498673039988</v>
      </c>
      <c r="D52" s="939">
        <v>133.71006036409889</v>
      </c>
      <c r="E52" s="940">
        <v>1.2750736336990087</v>
      </c>
      <c r="F52" s="948">
        <v>9.7370043514828364E-3</v>
      </c>
      <c r="G52" s="976">
        <v>3.6641173450207454E-2</v>
      </c>
      <c r="H52" s="976">
        <v>5.1180151757209691E-2</v>
      </c>
      <c r="I52" s="975">
        <v>6.1559828573545472E-2</v>
      </c>
    </row>
    <row r="53" spans="1:9" s="274" customFormat="1" ht="12.75" customHeight="1">
      <c r="A53" s="23" t="s">
        <v>905</v>
      </c>
      <c r="G53" s="854"/>
      <c r="H53" s="854"/>
      <c r="I53" s="854"/>
    </row>
    <row r="54" spans="1:9" s="274" customFormat="1" ht="21" customHeight="1">
      <c r="A54" s="1041" t="s">
        <v>192</v>
      </c>
      <c r="B54" s="1041"/>
      <c r="C54" s="1041"/>
      <c r="D54" s="1041"/>
      <c r="E54" s="1041"/>
      <c r="F54" s="1041"/>
      <c r="G54" s="855"/>
      <c r="H54" s="855"/>
      <c r="I54" s="855"/>
    </row>
    <row r="55" spans="1:9" s="274" customFormat="1" ht="21" customHeight="1">
      <c r="A55" s="1042" t="s">
        <v>352</v>
      </c>
      <c r="B55" s="1042"/>
      <c r="C55" s="1042"/>
      <c r="D55" s="1042"/>
      <c r="E55" s="1042"/>
      <c r="F55" s="1042"/>
    </row>
    <row r="56" spans="1:9" s="274" customFormat="1" ht="12.75" customHeight="1">
      <c r="A56" s="183" t="s">
        <v>193</v>
      </c>
      <c r="B56" s="183"/>
      <c r="C56" s="183"/>
      <c r="D56" s="183"/>
      <c r="E56" s="183"/>
    </row>
    <row r="57" spans="1:9" s="274" customFormat="1" ht="12.75" customHeight="1">
      <c r="A57" s="629" t="s">
        <v>337</v>
      </c>
      <c r="B57" s="184"/>
      <c r="C57" s="184"/>
      <c r="D57" s="184"/>
      <c r="E57" s="184"/>
      <c r="F57" s="142"/>
    </row>
    <row r="58" spans="1:9" s="274" customFormat="1" ht="12.75" customHeight="1">
      <c r="F58" s="184"/>
    </row>
    <row r="59" spans="1:9" s="274" customFormat="1" ht="12.75" customHeight="1">
      <c r="A59" s="183"/>
    </row>
    <row r="60" spans="1:9" s="274" customFormat="1" ht="12.75" customHeight="1">
      <c r="A60" s="687" t="s">
        <v>125</v>
      </c>
    </row>
    <row r="61" spans="1:9" s="274" customFormat="1" ht="12.75" customHeight="1"/>
    <row r="62" spans="1:9" s="274" customFormat="1" ht="12.75" customHeight="1"/>
    <row r="63" spans="1:9" s="274" customFormat="1" ht="12.75" customHeight="1">
      <c r="I63" s="69" t="s">
        <v>1266</v>
      </c>
    </row>
  </sheetData>
  <mergeCells count="11">
    <mergeCell ref="B35:E35"/>
    <mergeCell ref="F35:I35"/>
    <mergeCell ref="A36:A37"/>
    <mergeCell ref="A54:F54"/>
    <mergeCell ref="A55:F55"/>
    <mergeCell ref="A4:A8"/>
    <mergeCell ref="B6:C6"/>
    <mergeCell ref="D6:E6"/>
    <mergeCell ref="B5:C5"/>
    <mergeCell ref="D5:E5"/>
    <mergeCell ref="B4:E4"/>
  </mergeCells>
  <hyperlinks>
    <hyperlink ref="A60" location="'2 Sadržaj'!A1" display="Sadržaj / Contents"/>
  </hyperlinks>
  <pageMargins left="0.7" right="0.7" top="0.75" bottom="0.75" header="0.3" footer="0.3"/>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7109375" bestFit="1" customWidth="1"/>
    <col min="13" max="13" width="6.140625" bestFit="1" customWidth="1"/>
    <col min="14" max="14" width="8.7109375" bestFit="1"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8.710937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5" t="s">
        <v>1061</v>
      </c>
      <c r="AG1" s="142" t="str">
        <f>Naslovnica!A20</f>
        <v>Lipanj 2019.</v>
      </c>
    </row>
    <row r="2" spans="1:33" ht="12.75" customHeight="1">
      <c r="A2" s="624" t="s">
        <v>1062</v>
      </c>
      <c r="AG2" s="600" t="str">
        <f>Naslovnica!A24</f>
        <v>June 2019</v>
      </c>
    </row>
    <row r="3" spans="1:33" ht="12.75" customHeight="1">
      <c r="A3" s="68"/>
      <c r="AG3" s="67"/>
    </row>
    <row r="4" spans="1:33" ht="12.75" customHeight="1">
      <c r="I4" s="182"/>
      <c r="J4" s="182"/>
      <c r="K4" s="182"/>
      <c r="AG4" s="14" t="s">
        <v>869</v>
      </c>
    </row>
    <row r="5" spans="1:33" ht="15" customHeight="1">
      <c r="A5" s="788" t="s">
        <v>194</v>
      </c>
      <c r="B5" s="1046" t="s">
        <v>934</v>
      </c>
      <c r="C5" s="1046"/>
      <c r="D5" s="1046"/>
      <c r="E5" s="1046"/>
      <c r="F5" s="1046"/>
      <c r="G5" s="1046"/>
      <c r="H5" s="1046"/>
      <c r="I5" s="1046"/>
      <c r="J5" s="1043" t="s">
        <v>928</v>
      </c>
      <c r="K5" s="1043"/>
      <c r="L5" s="1046" t="s">
        <v>933</v>
      </c>
      <c r="M5" s="1046"/>
      <c r="N5" s="1046"/>
      <c r="O5" s="1046"/>
      <c r="P5" s="1046"/>
      <c r="Q5" s="1046"/>
      <c r="R5" s="1046"/>
      <c r="S5" s="1046"/>
      <c r="T5" s="1043" t="s">
        <v>929</v>
      </c>
      <c r="U5" s="1043"/>
      <c r="V5" s="1046" t="s">
        <v>932</v>
      </c>
      <c r="W5" s="1046"/>
      <c r="X5" s="1046"/>
      <c r="Y5" s="1046"/>
      <c r="Z5" s="1046"/>
      <c r="AA5" s="1046"/>
      <c r="AB5" s="1046"/>
      <c r="AC5" s="1046"/>
      <c r="AD5" s="1043" t="s">
        <v>930</v>
      </c>
      <c r="AE5" s="1043"/>
      <c r="AF5" s="1045" t="s">
        <v>931</v>
      </c>
      <c r="AG5" s="1045"/>
    </row>
    <row r="6" spans="1:33" ht="22.5" customHeight="1">
      <c r="A6" s="1047" t="s">
        <v>935</v>
      </c>
      <c r="B6" s="1044" t="s">
        <v>195</v>
      </c>
      <c r="C6" s="1044"/>
      <c r="D6" s="1044" t="s">
        <v>196</v>
      </c>
      <c r="E6" s="1044"/>
      <c r="F6" s="1044" t="s">
        <v>197</v>
      </c>
      <c r="G6" s="1044"/>
      <c r="H6" s="1044" t="s">
        <v>198</v>
      </c>
      <c r="I6" s="1044"/>
      <c r="J6" s="1043"/>
      <c r="K6" s="1043"/>
      <c r="L6" s="1044" t="s">
        <v>195</v>
      </c>
      <c r="M6" s="1044"/>
      <c r="N6" s="1044" t="s">
        <v>196</v>
      </c>
      <c r="O6" s="1044"/>
      <c r="P6" s="1044" t="s">
        <v>197</v>
      </c>
      <c r="Q6" s="1044"/>
      <c r="R6" s="1044" t="s">
        <v>198</v>
      </c>
      <c r="S6" s="1044"/>
      <c r="T6" s="1043"/>
      <c r="U6" s="1043"/>
      <c r="V6" s="1044" t="s">
        <v>195</v>
      </c>
      <c r="W6" s="1044"/>
      <c r="X6" s="1044" t="s">
        <v>196</v>
      </c>
      <c r="Y6" s="1044"/>
      <c r="Z6" s="1044" t="s">
        <v>197</v>
      </c>
      <c r="AA6" s="1044"/>
      <c r="AB6" s="1044" t="s">
        <v>198</v>
      </c>
      <c r="AC6" s="1044"/>
      <c r="AD6" s="1043"/>
      <c r="AE6" s="1043"/>
      <c r="AF6" s="1045"/>
      <c r="AG6" s="1045"/>
    </row>
    <row r="7" spans="1:33">
      <c r="A7" s="1047"/>
      <c r="B7" s="788" t="s">
        <v>33</v>
      </c>
      <c r="C7" s="788" t="s">
        <v>34</v>
      </c>
      <c r="D7" s="788" t="s">
        <v>33</v>
      </c>
      <c r="E7" s="788" t="s">
        <v>34</v>
      </c>
      <c r="F7" s="788" t="s">
        <v>33</v>
      </c>
      <c r="G7" s="788" t="s">
        <v>34</v>
      </c>
      <c r="H7" s="788" t="s">
        <v>33</v>
      </c>
      <c r="I7" s="788" t="s">
        <v>34</v>
      </c>
      <c r="J7" s="788" t="s">
        <v>33</v>
      </c>
      <c r="K7" s="788" t="s">
        <v>34</v>
      </c>
      <c r="L7" s="788" t="s">
        <v>33</v>
      </c>
      <c r="M7" s="788" t="s">
        <v>34</v>
      </c>
      <c r="N7" s="788" t="s">
        <v>33</v>
      </c>
      <c r="O7" s="788" t="s">
        <v>34</v>
      </c>
      <c r="P7" s="788" t="s">
        <v>33</v>
      </c>
      <c r="Q7" s="788" t="s">
        <v>34</v>
      </c>
      <c r="R7" s="788" t="s">
        <v>33</v>
      </c>
      <c r="S7" s="788" t="s">
        <v>34</v>
      </c>
      <c r="T7" s="788" t="s">
        <v>33</v>
      </c>
      <c r="U7" s="788" t="s">
        <v>34</v>
      </c>
      <c r="V7" s="788" t="s">
        <v>33</v>
      </c>
      <c r="W7" s="788" t="s">
        <v>34</v>
      </c>
      <c r="X7" s="788" t="s">
        <v>33</v>
      </c>
      <c r="Y7" s="788" t="s">
        <v>34</v>
      </c>
      <c r="Z7" s="788" t="s">
        <v>33</v>
      </c>
      <c r="AA7" s="788" t="s">
        <v>34</v>
      </c>
      <c r="AB7" s="788" t="s">
        <v>33</v>
      </c>
      <c r="AC7" s="788" t="s">
        <v>34</v>
      </c>
      <c r="AD7" s="788" t="s">
        <v>33</v>
      </c>
      <c r="AE7" s="788" t="s">
        <v>34</v>
      </c>
      <c r="AF7" s="788" t="s">
        <v>33</v>
      </c>
      <c r="AG7" s="788" t="s">
        <v>34</v>
      </c>
    </row>
    <row r="8" spans="1:33">
      <c r="A8" s="1047"/>
      <c r="B8" s="789" t="s">
        <v>31</v>
      </c>
      <c r="C8" s="789" t="s">
        <v>32</v>
      </c>
      <c r="D8" s="789" t="s">
        <v>31</v>
      </c>
      <c r="E8" s="789" t="s">
        <v>32</v>
      </c>
      <c r="F8" s="789" t="s">
        <v>31</v>
      </c>
      <c r="G8" s="789" t="s">
        <v>32</v>
      </c>
      <c r="H8" s="789" t="s">
        <v>31</v>
      </c>
      <c r="I8" s="789" t="s">
        <v>32</v>
      </c>
      <c r="J8" s="789" t="s">
        <v>31</v>
      </c>
      <c r="K8" s="789" t="s">
        <v>32</v>
      </c>
      <c r="L8" s="789" t="s">
        <v>31</v>
      </c>
      <c r="M8" s="789" t="s">
        <v>32</v>
      </c>
      <c r="N8" s="789" t="s">
        <v>31</v>
      </c>
      <c r="O8" s="789" t="s">
        <v>32</v>
      </c>
      <c r="P8" s="789" t="s">
        <v>31</v>
      </c>
      <c r="Q8" s="789" t="s">
        <v>32</v>
      </c>
      <c r="R8" s="789" t="s">
        <v>31</v>
      </c>
      <c r="S8" s="789" t="s">
        <v>32</v>
      </c>
      <c r="T8" s="789" t="s">
        <v>31</v>
      </c>
      <c r="U8" s="789" t="s">
        <v>32</v>
      </c>
      <c r="V8" s="789" t="s">
        <v>31</v>
      </c>
      <c r="W8" s="789" t="s">
        <v>32</v>
      </c>
      <c r="X8" s="789" t="s">
        <v>31</v>
      </c>
      <c r="Y8" s="789" t="s">
        <v>32</v>
      </c>
      <c r="Z8" s="789" t="s">
        <v>31</v>
      </c>
      <c r="AA8" s="789" t="s">
        <v>32</v>
      </c>
      <c r="AB8" s="789" t="s">
        <v>31</v>
      </c>
      <c r="AC8" s="789" t="s">
        <v>32</v>
      </c>
      <c r="AD8" s="789" t="s">
        <v>31</v>
      </c>
      <c r="AE8" s="789" t="s">
        <v>32</v>
      </c>
      <c r="AF8" s="789" t="s">
        <v>31</v>
      </c>
      <c r="AG8" s="789" t="s">
        <v>32</v>
      </c>
    </row>
    <row r="9" spans="1:33" ht="18">
      <c r="A9" s="386" t="s">
        <v>749</v>
      </c>
      <c r="B9" s="387">
        <v>9852.3474000000006</v>
      </c>
      <c r="C9" s="388">
        <v>3.1272371344031512E-2</v>
      </c>
      <c r="D9" s="387">
        <v>4726.3418000000001</v>
      </c>
      <c r="E9" s="388">
        <v>4.6535554530677911E-2</v>
      </c>
      <c r="F9" s="387">
        <v>649.95659999999998</v>
      </c>
      <c r="G9" s="388">
        <v>6.141997578778171E-3</v>
      </c>
      <c r="H9" s="387">
        <v>20086.011930000001</v>
      </c>
      <c r="I9" s="388">
        <v>9.5488493964062504E-2</v>
      </c>
      <c r="J9" s="387">
        <v>35314.657729999999</v>
      </c>
      <c r="K9" s="388">
        <v>4.819235651354431E-2</v>
      </c>
      <c r="L9" s="387">
        <v>264644.75799000001</v>
      </c>
      <c r="M9" s="388">
        <v>6.9265450405118049E-3</v>
      </c>
      <c r="N9" s="387">
        <v>150107.87016999998</v>
      </c>
      <c r="O9" s="388">
        <v>1.0618234447303617E-2</v>
      </c>
      <c r="P9" s="387">
        <v>27614.124760000002</v>
      </c>
      <c r="Q9" s="388">
        <v>1.6402333979065402E-3</v>
      </c>
      <c r="R9" s="387">
        <v>1171172.57173</v>
      </c>
      <c r="S9" s="388">
        <v>3.8131687979909457E-2</v>
      </c>
      <c r="T9" s="387">
        <v>1613539.3246499998</v>
      </c>
      <c r="U9" s="388">
        <v>1.6152595114559867E-2</v>
      </c>
      <c r="V9" s="387">
        <v>35558.300280000003</v>
      </c>
      <c r="W9" s="388">
        <v>1.6732164868963725E-2</v>
      </c>
      <c r="X9" s="387">
        <v>18138.634859999998</v>
      </c>
      <c r="Y9" s="388">
        <v>3.1035798779538909E-2</v>
      </c>
      <c r="Z9" s="387">
        <v>2169.1374799999999</v>
      </c>
      <c r="AA9" s="388">
        <v>2.5991323923323013E-3</v>
      </c>
      <c r="AB9" s="387">
        <v>128590.14963</v>
      </c>
      <c r="AC9" s="388">
        <v>7.2416720500221091E-2</v>
      </c>
      <c r="AD9" s="387">
        <v>184456.22224999999</v>
      </c>
      <c r="AE9" s="388">
        <v>3.467321390202175E-2</v>
      </c>
      <c r="AF9" s="387">
        <v>1833310.2046300001</v>
      </c>
      <c r="AG9" s="388">
        <v>1.7304172209132305E-2</v>
      </c>
    </row>
    <row r="10" spans="1:33" ht="18">
      <c r="A10" s="386" t="s">
        <v>750</v>
      </c>
      <c r="B10" s="389">
        <v>1431.5956899999999</v>
      </c>
      <c r="C10" s="390">
        <v>4.5440330323913477E-3</v>
      </c>
      <c r="D10" s="389">
        <v>742.28041000000007</v>
      </c>
      <c r="E10" s="390">
        <v>7.3084918438630396E-3</v>
      </c>
      <c r="F10" s="389">
        <v>290.70653000000004</v>
      </c>
      <c r="G10" s="390">
        <v>2.7471354293425194E-3</v>
      </c>
      <c r="H10" s="389">
        <v>514.23792000000003</v>
      </c>
      <c r="I10" s="390">
        <v>2.4446766581210557E-3</v>
      </c>
      <c r="J10" s="389">
        <v>2978.8205499999999</v>
      </c>
      <c r="K10" s="390">
        <v>4.0650650795779966E-3</v>
      </c>
      <c r="L10" s="389">
        <v>162154.42747999998</v>
      </c>
      <c r="M10" s="390">
        <v>4.2440664760911902E-3</v>
      </c>
      <c r="N10" s="389">
        <v>38749.112000000001</v>
      </c>
      <c r="O10" s="390">
        <v>2.7410098842575959E-3</v>
      </c>
      <c r="P10" s="389">
        <v>30446.501410000001</v>
      </c>
      <c r="Q10" s="390">
        <v>1.8084718924146184E-3</v>
      </c>
      <c r="R10" s="389">
        <v>45508.504509999999</v>
      </c>
      <c r="S10" s="390">
        <v>1.4816912010194164E-3</v>
      </c>
      <c r="T10" s="389">
        <v>276858.54539999994</v>
      </c>
      <c r="U10" s="388">
        <v>2.7715370301385303E-3</v>
      </c>
      <c r="V10" s="389">
        <v>1056.2393999999999</v>
      </c>
      <c r="W10" s="390">
        <v>4.9701958875226983E-4</v>
      </c>
      <c r="X10" s="389">
        <v>161.74696</v>
      </c>
      <c r="Y10" s="390">
        <v>2.7675435017617027E-4</v>
      </c>
      <c r="Z10" s="389">
        <v>786.82030000000009</v>
      </c>
      <c r="AA10" s="390">
        <v>9.4279415091505373E-4</v>
      </c>
      <c r="AB10" s="389">
        <v>430.392</v>
      </c>
      <c r="AC10" s="390">
        <v>2.4237919668972669E-4</v>
      </c>
      <c r="AD10" s="389">
        <v>2435.19866</v>
      </c>
      <c r="AE10" s="390">
        <v>4.577572011512707E-4</v>
      </c>
      <c r="AF10" s="389">
        <v>282272.56460999994</v>
      </c>
      <c r="AG10" s="388">
        <v>2.6643025580663569E-3</v>
      </c>
    </row>
    <row r="11" spans="1:33" ht="27">
      <c r="A11" s="386" t="s">
        <v>751</v>
      </c>
      <c r="B11" s="389">
        <v>304272.61735000001</v>
      </c>
      <c r="C11" s="390">
        <v>0.96579280990331351</v>
      </c>
      <c r="D11" s="389">
        <v>96156.026700000002</v>
      </c>
      <c r="E11" s="390">
        <v>0.94675209989069586</v>
      </c>
      <c r="F11" s="389">
        <v>108476.62045999999</v>
      </c>
      <c r="G11" s="390">
        <v>1.0250886601033955</v>
      </c>
      <c r="H11" s="389">
        <v>189890.84237999999</v>
      </c>
      <c r="I11" s="390">
        <v>0.90273721929594475</v>
      </c>
      <c r="J11" s="389">
        <v>698796.10688999994</v>
      </c>
      <c r="K11" s="390">
        <v>0.95361623977771737</v>
      </c>
      <c r="L11" s="389">
        <v>37833656.63301</v>
      </c>
      <c r="M11" s="390">
        <v>0.99021997906228765</v>
      </c>
      <c r="N11" s="389">
        <v>13955055.778719999</v>
      </c>
      <c r="O11" s="390">
        <v>0.98714380409124225</v>
      </c>
      <c r="P11" s="389">
        <v>17057099.058490001</v>
      </c>
      <c r="Q11" s="390">
        <v>1.0131635092654481</v>
      </c>
      <c r="R11" s="389">
        <v>29507645.716900002</v>
      </c>
      <c r="S11" s="390">
        <v>0.96072634098362297</v>
      </c>
      <c r="T11" s="389">
        <v>98353457.187120005</v>
      </c>
      <c r="U11" s="390">
        <v>0.98458311352613082</v>
      </c>
      <c r="V11" s="389">
        <v>2096345.4661099999</v>
      </c>
      <c r="W11" s="390">
        <v>0.98644754347232033</v>
      </c>
      <c r="X11" s="389">
        <v>568026.04101000004</v>
      </c>
      <c r="Y11" s="390">
        <v>0.97191117448430053</v>
      </c>
      <c r="Z11" s="389">
        <v>857093.53474999999</v>
      </c>
      <c r="AA11" s="390">
        <v>1.0269978689535695</v>
      </c>
      <c r="AB11" s="389">
        <v>1651399.8777699999</v>
      </c>
      <c r="AC11" s="390">
        <v>0.93000096606676108</v>
      </c>
      <c r="AD11" s="389">
        <v>5172864.91964</v>
      </c>
      <c r="AE11" s="390">
        <v>0.9723708403929554</v>
      </c>
      <c r="AF11" s="389">
        <v>104225118.21365</v>
      </c>
      <c r="AG11" s="390">
        <v>0.98375571658925065</v>
      </c>
    </row>
    <row r="12" spans="1:33" ht="18.75">
      <c r="A12" s="386" t="s">
        <v>752</v>
      </c>
      <c r="B12" s="391">
        <v>268732.16775999998</v>
      </c>
      <c r="C12" s="392">
        <v>0.85298374093845819</v>
      </c>
      <c r="D12" s="391">
        <v>73664.041389999999</v>
      </c>
      <c r="E12" s="392">
        <v>0.72529604504152867</v>
      </c>
      <c r="F12" s="391">
        <v>80623.528909999994</v>
      </c>
      <c r="G12" s="392">
        <v>0.76188089998281716</v>
      </c>
      <c r="H12" s="391">
        <v>142247.57758000001</v>
      </c>
      <c r="I12" s="392">
        <v>0.67624210323519129</v>
      </c>
      <c r="J12" s="391">
        <v>565267.31564000004</v>
      </c>
      <c r="K12" s="392">
        <v>0.77139538514159811</v>
      </c>
      <c r="L12" s="391">
        <v>34337130.474080004</v>
      </c>
      <c r="M12" s="392">
        <v>0.89870542910822615</v>
      </c>
      <c r="N12" s="391">
        <v>11636113.51159</v>
      </c>
      <c r="O12" s="392">
        <v>0.8231079501799049</v>
      </c>
      <c r="P12" s="391">
        <v>13880775.687860001</v>
      </c>
      <c r="Q12" s="392">
        <v>0.8244951476809762</v>
      </c>
      <c r="R12" s="391">
        <v>24983510.442849997</v>
      </c>
      <c r="S12" s="392">
        <v>0.81342702847142068</v>
      </c>
      <c r="T12" s="391">
        <v>84837530.116379991</v>
      </c>
      <c r="U12" s="392">
        <v>0.84927975014579404</v>
      </c>
      <c r="V12" s="391">
        <v>2096345.4661099999</v>
      </c>
      <c r="W12" s="392">
        <v>0.98644754347232033</v>
      </c>
      <c r="X12" s="391">
        <v>562673.41338000004</v>
      </c>
      <c r="Y12" s="392">
        <v>0.96275265316510139</v>
      </c>
      <c r="Z12" s="391">
        <v>844025.34138</v>
      </c>
      <c r="AA12" s="392">
        <v>1.0113391267067529</v>
      </c>
      <c r="AB12" s="391">
        <v>1579648.4484600001</v>
      </c>
      <c r="AC12" s="392">
        <v>0.88959349149126365</v>
      </c>
      <c r="AD12" s="391">
        <v>5082692.6693300009</v>
      </c>
      <c r="AE12" s="392">
        <v>0.95542068449749462</v>
      </c>
      <c r="AF12" s="391">
        <v>90485490.101349995</v>
      </c>
      <c r="AG12" s="392">
        <v>0.85407068546673104</v>
      </c>
    </row>
    <row r="13" spans="1:33" ht="19.5">
      <c r="A13" s="393" t="s">
        <v>753</v>
      </c>
      <c r="B13" s="391">
        <v>91317.336939999994</v>
      </c>
      <c r="C13" s="392">
        <v>0.28985068786101936</v>
      </c>
      <c r="D13" s="391">
        <v>24041.55358</v>
      </c>
      <c r="E13" s="392">
        <v>0.23671310179562227</v>
      </c>
      <c r="F13" s="391">
        <v>26992.421289999998</v>
      </c>
      <c r="G13" s="392">
        <v>0.25507454837529209</v>
      </c>
      <c r="H13" s="391">
        <v>38758.850770000005</v>
      </c>
      <c r="I13" s="392">
        <v>0.18425879167568254</v>
      </c>
      <c r="J13" s="391">
        <v>181110.16258</v>
      </c>
      <c r="K13" s="392">
        <v>0.24715305440626548</v>
      </c>
      <c r="L13" s="391">
        <v>3877937.9003699999</v>
      </c>
      <c r="M13" s="392">
        <v>0.10149723627715142</v>
      </c>
      <c r="N13" s="391">
        <v>2088266.44869</v>
      </c>
      <c r="O13" s="392">
        <v>0.14771845550480739</v>
      </c>
      <c r="P13" s="391">
        <v>2308538.5165900001</v>
      </c>
      <c r="Q13" s="392">
        <v>0.13712337465605554</v>
      </c>
      <c r="R13" s="391">
        <v>2627855.7943299999</v>
      </c>
      <c r="S13" s="392">
        <v>8.5559190527806916E-2</v>
      </c>
      <c r="T13" s="391">
        <v>10902598.659979999</v>
      </c>
      <c r="U13" s="392">
        <v>0.10914221869950375</v>
      </c>
      <c r="V13" s="391">
        <v>0</v>
      </c>
      <c r="W13" s="392">
        <v>0</v>
      </c>
      <c r="X13" s="391">
        <v>0</v>
      </c>
      <c r="Y13" s="392">
        <v>0</v>
      </c>
      <c r="Z13" s="391">
        <v>0</v>
      </c>
      <c r="AA13" s="392">
        <v>0</v>
      </c>
      <c r="AB13" s="391">
        <v>0</v>
      </c>
      <c r="AC13" s="392">
        <v>0</v>
      </c>
      <c r="AD13" s="391">
        <v>0</v>
      </c>
      <c r="AE13" s="392">
        <v>0</v>
      </c>
      <c r="AF13" s="391">
        <v>11083708.822559999</v>
      </c>
      <c r="AG13" s="392">
        <v>0.10461645044962009</v>
      </c>
    </row>
    <row r="14" spans="1:33" ht="19.5">
      <c r="A14" s="393" t="s">
        <v>754</v>
      </c>
      <c r="B14" s="391">
        <v>168987.09527000002</v>
      </c>
      <c r="C14" s="392">
        <v>0.53638254733411761</v>
      </c>
      <c r="D14" s="391">
        <v>44560.773159999997</v>
      </c>
      <c r="E14" s="392">
        <v>0.4387453081189237</v>
      </c>
      <c r="F14" s="391">
        <v>49470.302340000002</v>
      </c>
      <c r="G14" s="392">
        <v>0.46748733252913216</v>
      </c>
      <c r="H14" s="391">
        <v>89826.732829999994</v>
      </c>
      <c r="I14" s="392">
        <v>0.42703446884037122</v>
      </c>
      <c r="J14" s="391">
        <v>352844.90360000002</v>
      </c>
      <c r="K14" s="392">
        <v>0.48151188433671327</v>
      </c>
      <c r="L14" s="391">
        <v>27195609.856959999</v>
      </c>
      <c r="M14" s="392">
        <v>0.71179046964360482</v>
      </c>
      <c r="N14" s="391">
        <v>8922666.1355600003</v>
      </c>
      <c r="O14" s="392">
        <v>0.6311658463683113</v>
      </c>
      <c r="P14" s="391">
        <v>11006925.326450001</v>
      </c>
      <c r="Q14" s="392">
        <v>0.65379318322115954</v>
      </c>
      <c r="R14" s="391">
        <v>21332599.520330001</v>
      </c>
      <c r="S14" s="392">
        <v>0.69455864007129486</v>
      </c>
      <c r="T14" s="391">
        <v>68457800.839299992</v>
      </c>
      <c r="U14" s="392">
        <v>0.68530783383928207</v>
      </c>
      <c r="V14" s="391">
        <v>1995335.18784</v>
      </c>
      <c r="W14" s="392">
        <v>0.93891656993970285</v>
      </c>
      <c r="X14" s="391">
        <v>497028.41497000004</v>
      </c>
      <c r="Y14" s="392">
        <v>0.85043190922484269</v>
      </c>
      <c r="Z14" s="391">
        <v>790526.94307000004</v>
      </c>
      <c r="AA14" s="392">
        <v>0.94723557344307674</v>
      </c>
      <c r="AB14" s="391">
        <v>1486182.7716099999</v>
      </c>
      <c r="AC14" s="392">
        <v>0.83695743953638391</v>
      </c>
      <c r="AD14" s="391">
        <v>4769073.3174900003</v>
      </c>
      <c r="AE14" s="392">
        <v>0.8964679924304112</v>
      </c>
      <c r="AF14" s="391">
        <v>73579719.060389996</v>
      </c>
      <c r="AG14" s="392">
        <v>0.6945011959814672</v>
      </c>
    </row>
    <row r="15" spans="1:33" ht="19.5">
      <c r="A15" s="393" t="s">
        <v>755</v>
      </c>
      <c r="B15" s="391">
        <v>0</v>
      </c>
      <c r="C15" s="392">
        <v>0</v>
      </c>
      <c r="D15" s="391">
        <v>0</v>
      </c>
      <c r="E15" s="392">
        <v>0</v>
      </c>
      <c r="F15" s="391">
        <v>0</v>
      </c>
      <c r="G15" s="392">
        <v>0</v>
      </c>
      <c r="H15" s="391">
        <v>0</v>
      </c>
      <c r="I15" s="392">
        <v>0</v>
      </c>
      <c r="J15" s="391">
        <v>0</v>
      </c>
      <c r="K15" s="392">
        <v>0</v>
      </c>
      <c r="L15" s="391">
        <v>0</v>
      </c>
      <c r="M15" s="392">
        <v>0</v>
      </c>
      <c r="N15" s="391">
        <v>0</v>
      </c>
      <c r="O15" s="392">
        <v>0</v>
      </c>
      <c r="P15" s="391">
        <v>0</v>
      </c>
      <c r="Q15" s="392">
        <v>0</v>
      </c>
      <c r="R15" s="391">
        <v>0</v>
      </c>
      <c r="S15" s="392">
        <v>0</v>
      </c>
      <c r="T15" s="391">
        <v>0</v>
      </c>
      <c r="U15" s="392">
        <v>0</v>
      </c>
      <c r="V15" s="391">
        <v>0</v>
      </c>
      <c r="W15" s="392">
        <v>0</v>
      </c>
      <c r="X15" s="391">
        <v>0</v>
      </c>
      <c r="Y15" s="392">
        <v>0</v>
      </c>
      <c r="Z15" s="391">
        <v>0</v>
      </c>
      <c r="AA15" s="392">
        <v>0</v>
      </c>
      <c r="AB15" s="391">
        <v>0</v>
      </c>
      <c r="AC15" s="392">
        <v>0</v>
      </c>
      <c r="AD15" s="391">
        <v>0</v>
      </c>
      <c r="AE15" s="392">
        <v>0</v>
      </c>
      <c r="AF15" s="391">
        <v>0</v>
      </c>
      <c r="AG15" s="392">
        <v>0</v>
      </c>
    </row>
    <row r="16" spans="1:33" ht="19.5">
      <c r="A16" s="393" t="s">
        <v>756</v>
      </c>
      <c r="B16" s="391">
        <v>8427.7355500000012</v>
      </c>
      <c r="C16" s="392">
        <v>2.6750505743321197E-2</v>
      </c>
      <c r="D16" s="391">
        <v>4561.7128499999999</v>
      </c>
      <c r="E16" s="392">
        <v>4.4914618126955845E-2</v>
      </c>
      <c r="F16" s="391">
        <v>4160.8052799999996</v>
      </c>
      <c r="G16" s="392">
        <v>3.9319019078392976E-2</v>
      </c>
      <c r="H16" s="391">
        <v>7273.0416100000002</v>
      </c>
      <c r="I16" s="392">
        <v>3.4575892531437946E-2</v>
      </c>
      <c r="J16" s="391">
        <v>24423.295290000002</v>
      </c>
      <c r="K16" s="392">
        <v>3.3329394350928847E-2</v>
      </c>
      <c r="L16" s="391">
        <v>164014.72482</v>
      </c>
      <c r="M16" s="392">
        <v>4.292756022833473E-3</v>
      </c>
      <c r="N16" s="391">
        <v>371676.33448000002</v>
      </c>
      <c r="O16" s="392">
        <v>2.6291402666319488E-2</v>
      </c>
      <c r="P16" s="391">
        <v>466224.33662999998</v>
      </c>
      <c r="Q16" s="392">
        <v>2.7692955489397431E-2</v>
      </c>
      <c r="R16" s="391">
        <v>462382.75666000001</v>
      </c>
      <c r="S16" s="392">
        <v>1.5054514962048002E-2</v>
      </c>
      <c r="T16" s="391">
        <v>1464298.1525900001</v>
      </c>
      <c r="U16" s="392">
        <v>1.4658592340731937E-2</v>
      </c>
      <c r="V16" s="391">
        <v>51009.914850000001</v>
      </c>
      <c r="W16" s="392">
        <v>2.4003011912863033E-2</v>
      </c>
      <c r="X16" s="391">
        <v>27968.412700000001</v>
      </c>
      <c r="Y16" s="392">
        <v>4.7854870856598772E-2</v>
      </c>
      <c r="Z16" s="391">
        <v>53498.398310000004</v>
      </c>
      <c r="AA16" s="392">
        <v>6.4103553263676338E-2</v>
      </c>
      <c r="AB16" s="391">
        <v>83457.227830000003</v>
      </c>
      <c r="AC16" s="392">
        <v>4.6999702223523905E-2</v>
      </c>
      <c r="AD16" s="391">
        <v>215933.95368999999</v>
      </c>
      <c r="AE16" s="392">
        <v>4.05902499448084E-2</v>
      </c>
      <c r="AF16" s="391">
        <v>1704655.4015700002</v>
      </c>
      <c r="AG16" s="392">
        <v>1.6089830597952791E-2</v>
      </c>
    </row>
    <row r="17" spans="1:33" ht="19.5">
      <c r="A17" s="394" t="s">
        <v>757</v>
      </c>
      <c r="B17" s="391">
        <v>0</v>
      </c>
      <c r="C17" s="392">
        <v>0</v>
      </c>
      <c r="D17" s="391">
        <v>0</v>
      </c>
      <c r="E17" s="392">
        <v>0</v>
      </c>
      <c r="F17" s="391">
        <v>0</v>
      </c>
      <c r="G17" s="392">
        <v>0</v>
      </c>
      <c r="H17" s="391">
        <v>0</v>
      </c>
      <c r="I17" s="392">
        <v>0</v>
      </c>
      <c r="J17" s="391">
        <v>0</v>
      </c>
      <c r="K17" s="392">
        <v>0</v>
      </c>
      <c r="L17" s="391">
        <v>34622.20033</v>
      </c>
      <c r="M17" s="392">
        <v>9.0616656006626563E-4</v>
      </c>
      <c r="N17" s="391">
        <v>47965.268979999993</v>
      </c>
      <c r="O17" s="392">
        <v>3.3929364981384416E-3</v>
      </c>
      <c r="P17" s="391">
        <v>69386.93104000001</v>
      </c>
      <c r="Q17" s="392">
        <v>4.1214690908800691E-3</v>
      </c>
      <c r="R17" s="391">
        <v>36768.92714</v>
      </c>
      <c r="S17" s="392">
        <v>1.1971431801783463E-3</v>
      </c>
      <c r="T17" s="391">
        <v>188743.32749</v>
      </c>
      <c r="U17" s="392">
        <v>1.8894454587786715E-3</v>
      </c>
      <c r="V17" s="391">
        <v>0</v>
      </c>
      <c r="W17" s="392">
        <v>0</v>
      </c>
      <c r="X17" s="391">
        <v>0</v>
      </c>
      <c r="Y17" s="392">
        <v>0</v>
      </c>
      <c r="Z17" s="391">
        <v>0</v>
      </c>
      <c r="AA17" s="392">
        <v>0</v>
      </c>
      <c r="AB17" s="391">
        <v>0</v>
      </c>
      <c r="AC17" s="392">
        <v>0</v>
      </c>
      <c r="AD17" s="391">
        <v>0</v>
      </c>
      <c r="AE17" s="392">
        <v>0</v>
      </c>
      <c r="AF17" s="391">
        <v>188743.32749</v>
      </c>
      <c r="AG17" s="392">
        <v>1.781502679668317E-3</v>
      </c>
    </row>
    <row r="18" spans="1:33" ht="19.5">
      <c r="A18" s="394" t="s">
        <v>758</v>
      </c>
      <c r="B18" s="391">
        <v>0</v>
      </c>
      <c r="C18" s="392">
        <v>0</v>
      </c>
      <c r="D18" s="391">
        <v>0</v>
      </c>
      <c r="E18" s="392">
        <v>0</v>
      </c>
      <c r="F18" s="391">
        <v>0</v>
      </c>
      <c r="G18" s="392">
        <v>0</v>
      </c>
      <c r="H18" s="391">
        <v>3855.3209500000003</v>
      </c>
      <c r="I18" s="392">
        <v>1.8328117724243465E-2</v>
      </c>
      <c r="J18" s="391">
        <v>3855.3209500000003</v>
      </c>
      <c r="K18" s="392">
        <v>5.26118653384826E-3</v>
      </c>
      <c r="L18" s="391">
        <v>12124.38581</v>
      </c>
      <c r="M18" s="392">
        <v>3.1733144854008606E-4</v>
      </c>
      <c r="N18" s="391">
        <v>21379.016079999998</v>
      </c>
      <c r="O18" s="392">
        <v>1.5122951563633789E-3</v>
      </c>
      <c r="P18" s="391">
        <v>29700.577149999997</v>
      </c>
      <c r="Q18" s="392">
        <v>1.7641652234836156E-3</v>
      </c>
      <c r="R18" s="391">
        <v>123896.97923</v>
      </c>
      <c r="S18" s="392">
        <v>4.0339067595077166E-3</v>
      </c>
      <c r="T18" s="391">
        <v>187100.95827</v>
      </c>
      <c r="U18" s="392">
        <v>1.8730042573564317E-3</v>
      </c>
      <c r="V18" s="391">
        <v>0</v>
      </c>
      <c r="W18" s="392">
        <v>0</v>
      </c>
      <c r="X18" s="391">
        <v>0</v>
      </c>
      <c r="Y18" s="392">
        <v>0</v>
      </c>
      <c r="Z18" s="391">
        <v>0</v>
      </c>
      <c r="AA18" s="392">
        <v>0</v>
      </c>
      <c r="AB18" s="391">
        <v>10008.44902</v>
      </c>
      <c r="AC18" s="392">
        <v>5.6363497313557925E-3</v>
      </c>
      <c r="AD18" s="391">
        <v>10008.44902</v>
      </c>
      <c r="AE18" s="392">
        <v>1.8813412172542742E-3</v>
      </c>
      <c r="AF18" s="391">
        <v>200964.72824</v>
      </c>
      <c r="AG18" s="392">
        <v>1.8968575294262715E-3</v>
      </c>
    </row>
    <row r="19" spans="1:33" ht="19.5">
      <c r="A19" s="395" t="s">
        <v>759</v>
      </c>
      <c r="B19" s="391">
        <v>0</v>
      </c>
      <c r="C19" s="392">
        <v>0</v>
      </c>
      <c r="D19" s="391">
        <v>0</v>
      </c>
      <c r="E19" s="392">
        <v>0</v>
      </c>
      <c r="F19" s="391">
        <v>0</v>
      </c>
      <c r="G19" s="392">
        <v>0</v>
      </c>
      <c r="H19" s="391">
        <v>0</v>
      </c>
      <c r="I19" s="392">
        <v>0</v>
      </c>
      <c r="J19" s="391">
        <v>0</v>
      </c>
      <c r="K19" s="392">
        <v>0</v>
      </c>
      <c r="L19" s="391">
        <v>1299317.3999999999</v>
      </c>
      <c r="M19" s="392">
        <v>3.4007023458068129E-2</v>
      </c>
      <c r="N19" s="391">
        <v>0</v>
      </c>
      <c r="O19" s="392">
        <v>0</v>
      </c>
      <c r="P19" s="391">
        <v>0</v>
      </c>
      <c r="Q19" s="392">
        <v>0</v>
      </c>
      <c r="R19" s="391">
        <v>0</v>
      </c>
      <c r="S19" s="392">
        <v>0</v>
      </c>
      <c r="T19" s="391">
        <v>1299317.3999999999</v>
      </c>
      <c r="U19" s="392">
        <v>1.3007025962664459E-2</v>
      </c>
      <c r="V19" s="391">
        <v>0</v>
      </c>
      <c r="W19" s="392">
        <v>0</v>
      </c>
      <c r="X19" s="391">
        <v>0</v>
      </c>
      <c r="Y19" s="392">
        <v>0</v>
      </c>
      <c r="Z19" s="391">
        <v>0</v>
      </c>
      <c r="AA19" s="392">
        <v>0</v>
      </c>
      <c r="AB19" s="391">
        <v>0</v>
      </c>
      <c r="AC19" s="392">
        <v>0</v>
      </c>
      <c r="AD19" s="391">
        <v>0</v>
      </c>
      <c r="AE19" s="392">
        <v>0</v>
      </c>
      <c r="AF19" s="391">
        <v>1299317.3999999999</v>
      </c>
      <c r="AG19" s="392">
        <v>1.226394310528572E-2</v>
      </c>
    </row>
    <row r="20" spans="1:33" ht="17.25" customHeight="1">
      <c r="A20" s="386" t="s">
        <v>760</v>
      </c>
      <c r="B20" s="391">
        <v>0</v>
      </c>
      <c r="C20" s="392">
        <v>0</v>
      </c>
      <c r="D20" s="391">
        <v>500.0018</v>
      </c>
      <c r="E20" s="392">
        <v>4.9230170000267668E-3</v>
      </c>
      <c r="F20" s="391">
        <v>0</v>
      </c>
      <c r="G20" s="392">
        <v>0</v>
      </c>
      <c r="H20" s="391">
        <v>2533.6314199999997</v>
      </c>
      <c r="I20" s="392">
        <v>1.2044832463456029E-2</v>
      </c>
      <c r="J20" s="391">
        <v>3033.6332199999997</v>
      </c>
      <c r="K20" s="392">
        <v>4.1398655138422998E-3</v>
      </c>
      <c r="L20" s="391">
        <v>1753504.0057899999</v>
      </c>
      <c r="M20" s="392">
        <v>4.589444569796184E-2</v>
      </c>
      <c r="N20" s="391">
        <v>184160.30780000001</v>
      </c>
      <c r="O20" s="392">
        <v>1.3027013985964925E-2</v>
      </c>
      <c r="P20" s="391">
        <v>0</v>
      </c>
      <c r="Q20" s="392">
        <v>0</v>
      </c>
      <c r="R20" s="391">
        <v>400006.46516000002</v>
      </c>
      <c r="S20" s="392">
        <v>1.3023632970584991E-2</v>
      </c>
      <c r="T20" s="391">
        <v>2337670.7787500001</v>
      </c>
      <c r="U20" s="392">
        <v>2.3401629587476696E-2</v>
      </c>
      <c r="V20" s="391">
        <v>50000.363420000001</v>
      </c>
      <c r="W20" s="392">
        <v>2.3527961619754421E-2</v>
      </c>
      <c r="X20" s="391">
        <v>37676.585709999999</v>
      </c>
      <c r="Y20" s="392">
        <v>6.4465873083660016E-2</v>
      </c>
      <c r="Z20" s="391">
        <v>0</v>
      </c>
      <c r="AA20" s="392">
        <v>0</v>
      </c>
      <c r="AB20" s="391">
        <v>0</v>
      </c>
      <c r="AC20" s="392">
        <v>0</v>
      </c>
      <c r="AD20" s="391">
        <v>87676.949129999994</v>
      </c>
      <c r="AE20" s="392">
        <v>1.6481100905020675E-2</v>
      </c>
      <c r="AF20" s="391">
        <v>2428381.3611000003</v>
      </c>
      <c r="AG20" s="392">
        <v>2.2920905123310669E-2</v>
      </c>
    </row>
    <row r="21" spans="1:33" ht="19.5">
      <c r="A21" s="393" t="s">
        <v>761</v>
      </c>
      <c r="B21" s="391">
        <v>35540.449590000004</v>
      </c>
      <c r="C21" s="392">
        <v>0.11280906896485526</v>
      </c>
      <c r="D21" s="391">
        <v>22491.98531</v>
      </c>
      <c r="E21" s="392">
        <v>0.22145605484916717</v>
      </c>
      <c r="F21" s="391">
        <v>27853.091549999997</v>
      </c>
      <c r="G21" s="392">
        <v>0.26320776012057839</v>
      </c>
      <c r="H21" s="391">
        <v>47643.264799999997</v>
      </c>
      <c r="I21" s="392">
        <v>0.22649511606075359</v>
      </c>
      <c r="J21" s="391">
        <v>133528.79125000001</v>
      </c>
      <c r="K21" s="392">
        <v>0.18222085463611931</v>
      </c>
      <c r="L21" s="391">
        <v>3496526.1589299999</v>
      </c>
      <c r="M21" s="392">
        <v>9.1514549954061539E-2</v>
      </c>
      <c r="N21" s="391">
        <v>2318942.2671300001</v>
      </c>
      <c r="O21" s="392">
        <v>0.16403585391133735</v>
      </c>
      <c r="P21" s="391">
        <v>3176323.3706300003</v>
      </c>
      <c r="Q21" s="392">
        <v>0.18866836158447195</v>
      </c>
      <c r="R21" s="391">
        <v>4524135.2740500001</v>
      </c>
      <c r="S21" s="392">
        <v>0.14729931251220216</v>
      </c>
      <c r="T21" s="391">
        <v>13515927.070739999</v>
      </c>
      <c r="U21" s="392">
        <v>0.13530336338033688</v>
      </c>
      <c r="V21" s="391">
        <v>0</v>
      </c>
      <c r="W21" s="392">
        <v>0</v>
      </c>
      <c r="X21" s="391">
        <v>5352.62763</v>
      </c>
      <c r="Y21" s="392">
        <v>9.1585213191992254E-3</v>
      </c>
      <c r="Z21" s="391">
        <v>13068.193369999999</v>
      </c>
      <c r="AA21" s="392">
        <v>1.5658742246816564E-2</v>
      </c>
      <c r="AB21" s="391">
        <v>71751.429310000007</v>
      </c>
      <c r="AC21" s="392">
        <v>4.0407474575497482E-2</v>
      </c>
      <c r="AD21" s="391">
        <v>90172.250310000003</v>
      </c>
      <c r="AE21" s="392">
        <v>1.6950155895460867E-2</v>
      </c>
      <c r="AF21" s="391">
        <v>13739628.112299999</v>
      </c>
      <c r="AG21" s="392">
        <v>0.12968503112251972</v>
      </c>
    </row>
    <row r="22" spans="1:33" ht="19.5">
      <c r="A22" s="393" t="s">
        <v>762</v>
      </c>
      <c r="B22" s="391">
        <v>15421.327160000001</v>
      </c>
      <c r="C22" s="392">
        <v>4.8948890044754091E-2</v>
      </c>
      <c r="D22" s="391">
        <v>15879.35881</v>
      </c>
      <c r="E22" s="392">
        <v>0.15634814388899163</v>
      </c>
      <c r="F22" s="391">
        <v>15479.4691</v>
      </c>
      <c r="G22" s="392">
        <v>0.14627878497267591</v>
      </c>
      <c r="H22" s="391">
        <v>17461.408469999998</v>
      </c>
      <c r="I22" s="392">
        <v>8.3011182264672925E-2</v>
      </c>
      <c r="J22" s="391">
        <v>64241.563540000003</v>
      </c>
      <c r="K22" s="392">
        <v>8.7667629593848828E-2</v>
      </c>
      <c r="L22" s="391">
        <v>1682461.9116</v>
      </c>
      <c r="M22" s="392">
        <v>4.4035061560083272E-2</v>
      </c>
      <c r="N22" s="391">
        <v>1100142.7037200001</v>
      </c>
      <c r="O22" s="392">
        <v>7.7821190456968309E-2</v>
      </c>
      <c r="P22" s="391">
        <v>1902775.82978</v>
      </c>
      <c r="Q22" s="392">
        <v>0.11302174129579351</v>
      </c>
      <c r="R22" s="391">
        <v>1307473.6210999999</v>
      </c>
      <c r="S22" s="392">
        <v>4.2569453354002654E-2</v>
      </c>
      <c r="T22" s="391">
        <v>5992854.0662000002</v>
      </c>
      <c r="U22" s="392">
        <v>5.9992430201829559E-2</v>
      </c>
      <c r="V22" s="391">
        <v>0</v>
      </c>
      <c r="W22" s="392">
        <v>0</v>
      </c>
      <c r="X22" s="391">
        <v>0</v>
      </c>
      <c r="Y22" s="392">
        <v>0</v>
      </c>
      <c r="Z22" s="391">
        <v>0</v>
      </c>
      <c r="AA22" s="392">
        <v>0</v>
      </c>
      <c r="AB22" s="391">
        <v>0</v>
      </c>
      <c r="AC22" s="392">
        <v>0</v>
      </c>
      <c r="AD22" s="391">
        <v>0</v>
      </c>
      <c r="AE22" s="392">
        <v>0</v>
      </c>
      <c r="AF22" s="391">
        <v>6057095.6297399998</v>
      </c>
      <c r="AG22" s="392">
        <v>5.7171462636001126E-2</v>
      </c>
    </row>
    <row r="23" spans="1:33" ht="19.5">
      <c r="A23" s="393" t="s">
        <v>763</v>
      </c>
      <c r="B23" s="391">
        <v>6483.3189400000001</v>
      </c>
      <c r="C23" s="392">
        <v>2.0578725982954352E-2</v>
      </c>
      <c r="D23" s="391">
        <v>0</v>
      </c>
      <c r="E23" s="392">
        <v>0</v>
      </c>
      <c r="F23" s="391">
        <v>0</v>
      </c>
      <c r="G23" s="392">
        <v>0</v>
      </c>
      <c r="H23" s="391">
        <v>0</v>
      </c>
      <c r="I23" s="392">
        <v>0</v>
      </c>
      <c r="J23" s="391">
        <v>6483.3189400000001</v>
      </c>
      <c r="K23" s="392">
        <v>8.847499532242932E-3</v>
      </c>
      <c r="L23" s="391">
        <v>634763.80125000002</v>
      </c>
      <c r="M23" s="392">
        <v>1.6613667668455179E-2</v>
      </c>
      <c r="N23" s="391">
        <v>0</v>
      </c>
      <c r="O23" s="392">
        <v>0</v>
      </c>
      <c r="P23" s="391">
        <v>0</v>
      </c>
      <c r="Q23" s="392">
        <v>0</v>
      </c>
      <c r="R23" s="391">
        <v>267387.29930000001</v>
      </c>
      <c r="S23" s="392">
        <v>8.7057444076216062E-3</v>
      </c>
      <c r="T23" s="391">
        <v>902151.10055000009</v>
      </c>
      <c r="U23" s="392">
        <v>9.0311287966282645E-3</v>
      </c>
      <c r="V23" s="391">
        <v>0</v>
      </c>
      <c r="W23" s="392">
        <v>0</v>
      </c>
      <c r="X23" s="391">
        <v>0</v>
      </c>
      <c r="Y23" s="392">
        <v>0</v>
      </c>
      <c r="Z23" s="391">
        <v>13068.193369999999</v>
      </c>
      <c r="AA23" s="392">
        <v>1.5658742246816564E-2</v>
      </c>
      <c r="AB23" s="391">
        <v>49021.809070000003</v>
      </c>
      <c r="AC23" s="392">
        <v>2.7607080760478256E-2</v>
      </c>
      <c r="AD23" s="391">
        <v>62090.002440000004</v>
      </c>
      <c r="AE23" s="392">
        <v>1.1671386898845438E-2</v>
      </c>
      <c r="AF23" s="391">
        <v>970724.42193000007</v>
      </c>
      <c r="AG23" s="392">
        <v>9.1624333526672472E-3</v>
      </c>
    </row>
    <row r="24" spans="1:33" ht="19.5">
      <c r="A24" s="393" t="s">
        <v>755</v>
      </c>
      <c r="B24" s="391">
        <v>0</v>
      </c>
      <c r="C24" s="392">
        <v>0</v>
      </c>
      <c r="D24" s="391">
        <v>0</v>
      </c>
      <c r="E24" s="392">
        <v>0</v>
      </c>
      <c r="F24" s="391">
        <v>0</v>
      </c>
      <c r="G24" s="392">
        <v>0</v>
      </c>
      <c r="H24" s="391">
        <v>0</v>
      </c>
      <c r="I24" s="392">
        <v>0</v>
      </c>
      <c r="J24" s="391">
        <v>0</v>
      </c>
      <c r="K24" s="392">
        <v>0</v>
      </c>
      <c r="L24" s="391">
        <v>0</v>
      </c>
      <c r="M24" s="392">
        <v>0</v>
      </c>
      <c r="N24" s="391">
        <v>0</v>
      </c>
      <c r="O24" s="392">
        <v>0</v>
      </c>
      <c r="P24" s="391">
        <v>0</v>
      </c>
      <c r="Q24" s="392">
        <v>0</v>
      </c>
      <c r="R24" s="391">
        <v>0</v>
      </c>
      <c r="S24" s="392">
        <v>0</v>
      </c>
      <c r="T24" s="391">
        <v>0</v>
      </c>
      <c r="U24" s="392">
        <v>0</v>
      </c>
      <c r="V24" s="391">
        <v>0</v>
      </c>
      <c r="W24" s="392">
        <v>0</v>
      </c>
      <c r="X24" s="391">
        <v>0</v>
      </c>
      <c r="Y24" s="392">
        <v>0</v>
      </c>
      <c r="Z24" s="391">
        <v>0</v>
      </c>
      <c r="AA24" s="392">
        <v>0</v>
      </c>
      <c r="AB24" s="391">
        <v>0</v>
      </c>
      <c r="AC24" s="392">
        <v>0</v>
      </c>
      <c r="AD24" s="391">
        <v>0</v>
      </c>
      <c r="AE24" s="392">
        <v>0</v>
      </c>
      <c r="AF24" s="391">
        <v>0</v>
      </c>
      <c r="AG24" s="392">
        <v>0</v>
      </c>
    </row>
    <row r="25" spans="1:33" ht="19.5">
      <c r="A25" s="393" t="s">
        <v>764</v>
      </c>
      <c r="B25" s="391">
        <v>0</v>
      </c>
      <c r="C25" s="392">
        <v>0</v>
      </c>
      <c r="D25" s="391">
        <v>0</v>
      </c>
      <c r="E25" s="392">
        <v>0</v>
      </c>
      <c r="F25" s="391">
        <v>0</v>
      </c>
      <c r="G25" s="392">
        <v>0</v>
      </c>
      <c r="H25" s="391">
        <v>0</v>
      </c>
      <c r="I25" s="392">
        <v>0</v>
      </c>
      <c r="J25" s="391">
        <v>0</v>
      </c>
      <c r="K25" s="392">
        <v>0</v>
      </c>
      <c r="L25" s="391">
        <v>0</v>
      </c>
      <c r="M25" s="392">
        <v>0</v>
      </c>
      <c r="N25" s="391">
        <v>25998.471269999998</v>
      </c>
      <c r="O25" s="392">
        <v>1.83906322102703E-3</v>
      </c>
      <c r="P25" s="391">
        <v>0</v>
      </c>
      <c r="Q25" s="392">
        <v>0</v>
      </c>
      <c r="R25" s="391">
        <v>0</v>
      </c>
      <c r="S25" s="392">
        <v>0</v>
      </c>
      <c r="T25" s="391">
        <v>25998.471269999998</v>
      </c>
      <c r="U25" s="392">
        <v>2.6026188119890954E-4</v>
      </c>
      <c r="V25" s="391">
        <v>0</v>
      </c>
      <c r="W25" s="392">
        <v>0</v>
      </c>
      <c r="X25" s="391">
        <v>5352.62763</v>
      </c>
      <c r="Y25" s="392">
        <v>9.1585213191992254E-3</v>
      </c>
      <c r="Z25" s="391">
        <v>0</v>
      </c>
      <c r="AA25" s="392">
        <v>0</v>
      </c>
      <c r="AB25" s="391">
        <v>0</v>
      </c>
      <c r="AC25" s="392">
        <v>0</v>
      </c>
      <c r="AD25" s="391">
        <v>5352.62763</v>
      </c>
      <c r="AE25" s="392">
        <v>1.0061617899846246E-3</v>
      </c>
      <c r="AF25" s="391">
        <v>31351.098899999997</v>
      </c>
      <c r="AG25" s="392">
        <v>2.9591545006461524E-4</v>
      </c>
    </row>
    <row r="26" spans="1:33" ht="19.5">
      <c r="A26" s="394" t="s">
        <v>757</v>
      </c>
      <c r="B26" s="391">
        <v>0</v>
      </c>
      <c r="C26" s="392">
        <v>0</v>
      </c>
      <c r="D26" s="391">
        <v>0</v>
      </c>
      <c r="E26" s="392">
        <v>0</v>
      </c>
      <c r="F26" s="391">
        <v>2197.1999000000001</v>
      </c>
      <c r="G26" s="392">
        <v>2.0763227061455551E-2</v>
      </c>
      <c r="H26" s="391">
        <v>0</v>
      </c>
      <c r="I26" s="392">
        <v>0</v>
      </c>
      <c r="J26" s="391">
        <v>2197.1999000000001</v>
      </c>
      <c r="K26" s="392">
        <v>2.9984218372410068E-3</v>
      </c>
      <c r="L26" s="391">
        <v>0</v>
      </c>
      <c r="M26" s="392">
        <v>0</v>
      </c>
      <c r="N26" s="391">
        <v>87882.060290000009</v>
      </c>
      <c r="O26" s="392">
        <v>6.2165449340829283E-3</v>
      </c>
      <c r="P26" s="391">
        <v>159975.23183999999</v>
      </c>
      <c r="Q26" s="392">
        <v>9.5022645252150206E-3</v>
      </c>
      <c r="R26" s="391">
        <v>0</v>
      </c>
      <c r="S26" s="392">
        <v>0</v>
      </c>
      <c r="T26" s="391">
        <v>247857.29213000002</v>
      </c>
      <c r="U26" s="392">
        <v>2.4812153164196979E-3</v>
      </c>
      <c r="V26" s="391">
        <v>0</v>
      </c>
      <c r="W26" s="392">
        <v>0</v>
      </c>
      <c r="X26" s="391">
        <v>0</v>
      </c>
      <c r="Y26" s="392">
        <v>0</v>
      </c>
      <c r="Z26" s="391">
        <v>0</v>
      </c>
      <c r="AA26" s="392">
        <v>0</v>
      </c>
      <c r="AB26" s="391">
        <v>0</v>
      </c>
      <c r="AC26" s="392">
        <v>0</v>
      </c>
      <c r="AD26" s="391">
        <v>0</v>
      </c>
      <c r="AE26" s="392">
        <v>0</v>
      </c>
      <c r="AF26" s="391">
        <v>250054.49203000002</v>
      </c>
      <c r="AG26" s="392">
        <v>2.3602039528425015E-3</v>
      </c>
    </row>
    <row r="27" spans="1:33" ht="39">
      <c r="A27" s="394" t="s">
        <v>765</v>
      </c>
      <c r="B27" s="391">
        <v>13635.80349</v>
      </c>
      <c r="C27" s="392">
        <v>4.3281452937146823E-2</v>
      </c>
      <c r="D27" s="391">
        <v>6612.6265000000003</v>
      </c>
      <c r="E27" s="392">
        <v>6.5107910960175541E-2</v>
      </c>
      <c r="F27" s="391">
        <v>10176.422550000001</v>
      </c>
      <c r="G27" s="392">
        <v>9.6165748086446984E-2</v>
      </c>
      <c r="H27" s="391">
        <v>30181.856329999999</v>
      </c>
      <c r="I27" s="392">
        <v>0.14348393379608065</v>
      </c>
      <c r="J27" s="391">
        <v>60606.708870000002</v>
      </c>
      <c r="K27" s="392">
        <v>8.2707303672786545E-2</v>
      </c>
      <c r="L27" s="391">
        <v>1179300.4460799999</v>
      </c>
      <c r="M27" s="392">
        <v>3.0865820725523085E-2</v>
      </c>
      <c r="N27" s="391">
        <v>1104919.0318499999</v>
      </c>
      <c r="O27" s="392">
        <v>7.8159055299259081E-2</v>
      </c>
      <c r="P27" s="391">
        <v>1113572.30901</v>
      </c>
      <c r="Q27" s="392">
        <v>6.6144355763463419E-2</v>
      </c>
      <c r="R27" s="391">
        <v>2949274.3536499999</v>
      </c>
      <c r="S27" s="392">
        <v>9.6024114750577899E-2</v>
      </c>
      <c r="T27" s="391">
        <v>6347066.14059</v>
      </c>
      <c r="U27" s="392">
        <v>6.3538327184260474E-2</v>
      </c>
      <c r="V27" s="391">
        <v>0</v>
      </c>
      <c r="W27" s="392">
        <v>0</v>
      </c>
      <c r="X27" s="391">
        <v>0</v>
      </c>
      <c r="Y27" s="392">
        <v>0</v>
      </c>
      <c r="Z27" s="391">
        <v>0</v>
      </c>
      <c r="AA27" s="392">
        <v>0</v>
      </c>
      <c r="AB27" s="391">
        <v>22729.620239999997</v>
      </c>
      <c r="AC27" s="392">
        <v>1.2800393815019221E-2</v>
      </c>
      <c r="AD27" s="391">
        <v>22729.620239999997</v>
      </c>
      <c r="AE27" s="392">
        <v>4.2726072066308022E-3</v>
      </c>
      <c r="AF27" s="391">
        <v>6430402.4697000002</v>
      </c>
      <c r="AG27" s="392">
        <v>6.0695015730944248E-2</v>
      </c>
    </row>
    <row r="28" spans="1:33" ht="19.5" customHeight="1">
      <c r="A28" s="395" t="s">
        <v>759</v>
      </c>
      <c r="B28" s="391">
        <v>0</v>
      </c>
      <c r="C28" s="392">
        <v>0</v>
      </c>
      <c r="D28" s="391">
        <v>0</v>
      </c>
      <c r="E28" s="392">
        <v>0</v>
      </c>
      <c r="F28" s="391">
        <v>0</v>
      </c>
      <c r="G28" s="392">
        <v>0</v>
      </c>
      <c r="H28" s="391">
        <v>0</v>
      </c>
      <c r="I28" s="392">
        <v>0</v>
      </c>
      <c r="J28" s="391">
        <v>0</v>
      </c>
      <c r="K28" s="392">
        <v>0</v>
      </c>
      <c r="L28" s="391">
        <v>0</v>
      </c>
      <c r="M28" s="392">
        <v>0</v>
      </c>
      <c r="N28" s="391">
        <v>0</v>
      </c>
      <c r="O28" s="392">
        <v>0</v>
      </c>
      <c r="P28" s="391">
        <v>0</v>
      </c>
      <c r="Q28" s="392">
        <v>0</v>
      </c>
      <c r="R28" s="391">
        <v>0</v>
      </c>
      <c r="S28" s="392">
        <v>0</v>
      </c>
      <c r="T28" s="391">
        <v>0</v>
      </c>
      <c r="U28" s="392">
        <v>0</v>
      </c>
      <c r="V28" s="391">
        <v>0</v>
      </c>
      <c r="W28" s="392">
        <v>0</v>
      </c>
      <c r="X28" s="391">
        <v>0</v>
      </c>
      <c r="Y28" s="392">
        <v>0</v>
      </c>
      <c r="Z28" s="391">
        <v>0</v>
      </c>
      <c r="AA28" s="392">
        <v>0</v>
      </c>
      <c r="AB28" s="391">
        <v>0</v>
      </c>
      <c r="AC28" s="392">
        <v>0</v>
      </c>
      <c r="AD28" s="391">
        <v>0</v>
      </c>
      <c r="AE28" s="392">
        <v>0</v>
      </c>
      <c r="AF28" s="391">
        <v>0</v>
      </c>
      <c r="AG28" s="392">
        <v>0</v>
      </c>
    </row>
    <row r="29" spans="1:33" ht="19.5">
      <c r="A29" s="393" t="s">
        <v>760</v>
      </c>
      <c r="B29" s="391">
        <v>0</v>
      </c>
      <c r="C29" s="392">
        <v>0</v>
      </c>
      <c r="D29" s="391">
        <v>0</v>
      </c>
      <c r="E29" s="392">
        <v>0</v>
      </c>
      <c r="F29" s="391">
        <v>0</v>
      </c>
      <c r="G29" s="392">
        <v>0</v>
      </c>
      <c r="H29" s="391">
        <v>0</v>
      </c>
      <c r="I29" s="392">
        <v>0</v>
      </c>
      <c r="J29" s="391">
        <v>0</v>
      </c>
      <c r="K29" s="392">
        <v>0</v>
      </c>
      <c r="L29" s="391">
        <v>0</v>
      </c>
      <c r="M29" s="392">
        <v>0</v>
      </c>
      <c r="N29" s="391">
        <v>0</v>
      </c>
      <c r="O29" s="392">
        <v>0</v>
      </c>
      <c r="P29" s="391">
        <v>0</v>
      </c>
      <c r="Q29" s="392">
        <v>0</v>
      </c>
      <c r="R29" s="391">
        <v>0</v>
      </c>
      <c r="S29" s="392">
        <v>0</v>
      </c>
      <c r="T29" s="391">
        <v>0</v>
      </c>
      <c r="U29" s="392">
        <v>0</v>
      </c>
      <c r="V29" s="391">
        <v>0</v>
      </c>
      <c r="W29" s="392">
        <v>0</v>
      </c>
      <c r="X29" s="391">
        <v>0</v>
      </c>
      <c r="Y29" s="392">
        <v>0</v>
      </c>
      <c r="Z29" s="391">
        <v>0</v>
      </c>
      <c r="AA29" s="392">
        <v>0</v>
      </c>
      <c r="AB29" s="391">
        <v>0</v>
      </c>
      <c r="AC29" s="392">
        <v>0</v>
      </c>
      <c r="AD29" s="391">
        <v>0</v>
      </c>
      <c r="AE29" s="392">
        <v>0</v>
      </c>
      <c r="AF29" s="391">
        <v>0</v>
      </c>
      <c r="AG29" s="392">
        <v>0</v>
      </c>
    </row>
    <row r="30" spans="1:33" ht="19.5">
      <c r="A30" s="393" t="s">
        <v>766</v>
      </c>
      <c r="B30" s="391">
        <v>0</v>
      </c>
      <c r="C30" s="392">
        <v>0</v>
      </c>
      <c r="D30" s="391">
        <v>0</v>
      </c>
      <c r="E30" s="392">
        <v>0</v>
      </c>
      <c r="F30" s="391">
        <v>0</v>
      </c>
      <c r="G30" s="392">
        <v>0</v>
      </c>
      <c r="H30" s="391">
        <v>0</v>
      </c>
      <c r="I30" s="392">
        <v>0</v>
      </c>
      <c r="J30" s="391">
        <v>0</v>
      </c>
      <c r="K30" s="392">
        <v>0</v>
      </c>
      <c r="L30" s="391">
        <v>0</v>
      </c>
      <c r="M30" s="392">
        <v>0</v>
      </c>
      <c r="N30" s="391">
        <v>0</v>
      </c>
      <c r="O30" s="392">
        <v>0</v>
      </c>
      <c r="P30" s="391">
        <v>0</v>
      </c>
      <c r="Q30" s="392">
        <v>0</v>
      </c>
      <c r="R30" s="391">
        <v>0</v>
      </c>
      <c r="S30" s="392">
        <v>0</v>
      </c>
      <c r="T30" s="391">
        <v>0</v>
      </c>
      <c r="U30" s="392">
        <v>0</v>
      </c>
      <c r="V30" s="391">
        <v>0</v>
      </c>
      <c r="W30" s="392">
        <v>0</v>
      </c>
      <c r="X30" s="391">
        <v>0</v>
      </c>
      <c r="Y30" s="392">
        <v>0</v>
      </c>
      <c r="Z30" s="391">
        <v>0</v>
      </c>
      <c r="AA30" s="392">
        <v>0</v>
      </c>
      <c r="AB30" s="391">
        <v>0</v>
      </c>
      <c r="AC30" s="392">
        <v>0</v>
      </c>
      <c r="AD30" s="391">
        <v>0</v>
      </c>
      <c r="AE30" s="392">
        <v>0</v>
      </c>
      <c r="AF30" s="391">
        <v>0</v>
      </c>
      <c r="AG30" s="392">
        <v>0</v>
      </c>
    </row>
    <row r="31" spans="1:33" ht="18">
      <c r="A31" s="386" t="s">
        <v>767</v>
      </c>
      <c r="B31" s="389">
        <v>315556.56043999997</v>
      </c>
      <c r="C31" s="390">
        <v>1.0016092142797364</v>
      </c>
      <c r="D31" s="389">
        <v>101624.64891</v>
      </c>
      <c r="E31" s="390">
        <v>1.0005961462652369</v>
      </c>
      <c r="F31" s="389">
        <v>109417.28359000001</v>
      </c>
      <c r="G31" s="390">
        <v>1.0339777931115164</v>
      </c>
      <c r="H31" s="389">
        <v>210491.09222999998</v>
      </c>
      <c r="I31" s="390">
        <v>1.0006703899181284</v>
      </c>
      <c r="J31" s="389">
        <v>737089.58516999998</v>
      </c>
      <c r="K31" s="390">
        <v>1.0058736613708399</v>
      </c>
      <c r="L31" s="389">
        <v>38260455.81848</v>
      </c>
      <c r="M31" s="390">
        <v>1.0013905905788907</v>
      </c>
      <c r="N31" s="389">
        <v>14143912.76089</v>
      </c>
      <c r="O31" s="390">
        <v>1.0005030484228035</v>
      </c>
      <c r="P31" s="389">
        <v>17115159.684659999</v>
      </c>
      <c r="Q31" s="390">
        <v>1.0166122145557692</v>
      </c>
      <c r="R31" s="389">
        <v>30724326.793139998</v>
      </c>
      <c r="S31" s="390">
        <v>1.0003397201645516</v>
      </c>
      <c r="T31" s="389">
        <v>100243855.05716999</v>
      </c>
      <c r="U31" s="390">
        <v>1.0035072456708292</v>
      </c>
      <c r="V31" s="389">
        <v>2132960.0057899999</v>
      </c>
      <c r="W31" s="390">
        <v>1.0036767279300363</v>
      </c>
      <c r="X31" s="389">
        <v>586326.42283000005</v>
      </c>
      <c r="Y31" s="390">
        <v>1.0032237276140157</v>
      </c>
      <c r="Z31" s="389">
        <v>860049.49252999993</v>
      </c>
      <c r="AA31" s="390">
        <v>1.0305397954968167</v>
      </c>
      <c r="AB31" s="389">
        <v>1780420.4194</v>
      </c>
      <c r="AC31" s="390">
        <v>1.0026600657636719</v>
      </c>
      <c r="AD31" s="389">
        <v>5359756.3405499998</v>
      </c>
      <c r="AE31" s="390">
        <v>1.0075018114961283</v>
      </c>
      <c r="AF31" s="389">
        <v>106340700.98288999</v>
      </c>
      <c r="AG31" s="390">
        <v>1.0037241913564494</v>
      </c>
    </row>
    <row r="32" spans="1:33" ht="18">
      <c r="A32" s="386" t="s">
        <v>936</v>
      </c>
      <c r="B32" s="389">
        <v>506.98228</v>
      </c>
      <c r="C32" s="390">
        <v>1.6092142797363967E-3</v>
      </c>
      <c r="D32" s="389">
        <v>60.547059999999995</v>
      </c>
      <c r="E32" s="390">
        <v>5.9614626523672644E-4</v>
      </c>
      <c r="F32" s="389">
        <v>3595.5876899999998</v>
      </c>
      <c r="G32" s="390">
        <v>3.3977793111516365E-2</v>
      </c>
      <c r="H32" s="389">
        <v>141.01657</v>
      </c>
      <c r="I32" s="390">
        <v>6.7038991812835185E-4</v>
      </c>
      <c r="J32" s="389">
        <v>4304.1335999999992</v>
      </c>
      <c r="K32" s="390">
        <v>5.8736613708396538E-3</v>
      </c>
      <c r="L32" s="389">
        <v>53130.746289999995</v>
      </c>
      <c r="M32" s="390">
        <v>1.3905905788906515E-3</v>
      </c>
      <c r="N32" s="389">
        <v>7111.4955799999998</v>
      </c>
      <c r="O32" s="390">
        <v>5.0304842280344923E-4</v>
      </c>
      <c r="P32" s="389">
        <v>279674.68889999995</v>
      </c>
      <c r="Q32" s="390">
        <v>1.6612214555769302E-2</v>
      </c>
      <c r="R32" s="389">
        <v>10434.12867</v>
      </c>
      <c r="S32" s="390">
        <v>3.3972016455179765E-4</v>
      </c>
      <c r="T32" s="389">
        <v>350351.05943999998</v>
      </c>
      <c r="U32" s="390">
        <v>3.5072456708292207E-3</v>
      </c>
      <c r="V32" s="389">
        <v>7813.5852000000004</v>
      </c>
      <c r="W32" s="390">
        <v>3.6767279300363364E-3</v>
      </c>
      <c r="X32" s="389">
        <v>1884.0829099999999</v>
      </c>
      <c r="Y32" s="390">
        <v>3.223727614015607E-3</v>
      </c>
      <c r="Z32" s="389">
        <v>25487.356949999998</v>
      </c>
      <c r="AA32" s="390">
        <v>3.0539795496816922E-2</v>
      </c>
      <c r="AB32" s="389">
        <v>4723.47066</v>
      </c>
      <c r="AC32" s="390">
        <v>2.6600657636719391E-3</v>
      </c>
      <c r="AD32" s="389">
        <v>39908.495719999999</v>
      </c>
      <c r="AE32" s="390">
        <v>7.5018114961284774E-3</v>
      </c>
      <c r="AF32" s="389">
        <v>394563.68875999999</v>
      </c>
      <c r="AG32" s="390">
        <v>3.7241913564493964E-3</v>
      </c>
    </row>
    <row r="33" spans="1:33" ht="22.5" customHeight="1">
      <c r="A33" s="790" t="s">
        <v>769</v>
      </c>
      <c r="B33" s="791">
        <v>315049.57816000003</v>
      </c>
      <c r="C33" s="792">
        <v>1</v>
      </c>
      <c r="D33" s="791">
        <v>101564.10184999999</v>
      </c>
      <c r="E33" s="792">
        <v>1</v>
      </c>
      <c r="F33" s="793">
        <v>105821.69590000001</v>
      </c>
      <c r="G33" s="792">
        <v>1</v>
      </c>
      <c r="H33" s="791">
        <v>210350.07566</v>
      </c>
      <c r="I33" s="792">
        <v>1</v>
      </c>
      <c r="J33" s="791">
        <v>732785.45157000003</v>
      </c>
      <c r="K33" s="792">
        <v>1</v>
      </c>
      <c r="L33" s="791">
        <v>38207325.072190002</v>
      </c>
      <c r="M33" s="792">
        <v>1</v>
      </c>
      <c r="N33" s="791">
        <v>14136801.265309999</v>
      </c>
      <c r="O33" s="792">
        <v>1</v>
      </c>
      <c r="P33" s="793">
        <v>16835484.995760001</v>
      </c>
      <c r="Q33" s="792">
        <v>1</v>
      </c>
      <c r="R33" s="791">
        <v>30713892.664470002</v>
      </c>
      <c r="S33" s="792">
        <v>1</v>
      </c>
      <c r="T33" s="791">
        <v>99893503.997730002</v>
      </c>
      <c r="U33" s="792">
        <v>1</v>
      </c>
      <c r="V33" s="791">
        <v>2125146.4205899998</v>
      </c>
      <c r="W33" s="792">
        <v>1</v>
      </c>
      <c r="X33" s="791">
        <v>584442.33991999994</v>
      </c>
      <c r="Y33" s="792">
        <v>1</v>
      </c>
      <c r="Z33" s="793">
        <v>834562.13558</v>
      </c>
      <c r="AA33" s="792">
        <v>1</v>
      </c>
      <c r="AB33" s="791">
        <v>1775696.9487399999</v>
      </c>
      <c r="AC33" s="792">
        <v>1</v>
      </c>
      <c r="AD33" s="791">
        <v>5319847.8448299989</v>
      </c>
      <c r="AE33" s="792">
        <v>1</v>
      </c>
      <c r="AF33" s="791">
        <v>105946137.29413</v>
      </c>
      <c r="AG33" s="792">
        <v>1</v>
      </c>
    </row>
    <row r="34" spans="1:33" ht="19.5">
      <c r="A34" s="395" t="s">
        <v>770</v>
      </c>
      <c r="B34" s="391">
        <v>16.71331</v>
      </c>
      <c r="C34" s="392">
        <v>5.3049777427449958E-5</v>
      </c>
      <c r="D34" s="391">
        <v>144.352</v>
      </c>
      <c r="E34" s="392">
        <v>1.4212895833332277E-3</v>
      </c>
      <c r="F34" s="391">
        <v>42.262500000000003</v>
      </c>
      <c r="G34" s="392">
        <v>3.9937462389506081E-4</v>
      </c>
      <c r="H34" s="391">
        <v>0</v>
      </c>
      <c r="I34" s="392">
        <v>0</v>
      </c>
      <c r="J34" s="391">
        <v>203.32781</v>
      </c>
      <c r="K34" s="392">
        <v>2.7747249834773354E-4</v>
      </c>
      <c r="L34" s="391">
        <v>21267.376620000003</v>
      </c>
      <c r="M34" s="392">
        <v>5.5663087064631764E-4</v>
      </c>
      <c r="N34" s="391">
        <v>11249.559449999999</v>
      </c>
      <c r="O34" s="392">
        <v>7.9576413637539472E-4</v>
      </c>
      <c r="P34" s="391">
        <v>8064.09</v>
      </c>
      <c r="Q34" s="392">
        <v>4.7899362578689793E-4</v>
      </c>
      <c r="R34" s="391">
        <v>0</v>
      </c>
      <c r="S34" s="392">
        <v>0</v>
      </c>
      <c r="T34" s="391">
        <v>40581.026070000007</v>
      </c>
      <c r="U34" s="388">
        <v>4.0624289314070085E-4</v>
      </c>
      <c r="V34" s="391">
        <v>569.86080000000004</v>
      </c>
      <c r="W34" s="392">
        <v>2.6815131158905783E-4</v>
      </c>
      <c r="X34" s="391">
        <v>132.55208999999999</v>
      </c>
      <c r="Y34" s="392">
        <v>2.2680097067940712E-4</v>
      </c>
      <c r="Z34" s="391">
        <v>767.89730000000009</v>
      </c>
      <c r="AA34" s="392">
        <v>9.2011998539369443E-4</v>
      </c>
      <c r="AB34" s="391">
        <v>430.392</v>
      </c>
      <c r="AC34" s="392">
        <v>2.4237919668972669E-4</v>
      </c>
      <c r="AD34" s="391">
        <v>1900.7021900000002</v>
      </c>
      <c r="AE34" s="392">
        <v>3.5728506631015094E-4</v>
      </c>
      <c r="AF34" s="391">
        <v>42685.056070000013</v>
      </c>
      <c r="AG34" s="392">
        <v>4.0289393422146959E-4</v>
      </c>
    </row>
    <row r="35" spans="1:33" ht="28.5">
      <c r="A35" s="395" t="s">
        <v>771</v>
      </c>
      <c r="B35" s="391">
        <v>0</v>
      </c>
      <c r="C35" s="392">
        <v>0</v>
      </c>
      <c r="D35" s="391">
        <v>0</v>
      </c>
      <c r="E35" s="392">
        <v>0</v>
      </c>
      <c r="F35" s="391">
        <v>3512.7651000000001</v>
      </c>
      <c r="G35" s="392">
        <v>3.3195131396490878E-2</v>
      </c>
      <c r="H35" s="391">
        <v>0</v>
      </c>
      <c r="I35" s="392">
        <v>0</v>
      </c>
      <c r="J35" s="391">
        <v>3512.7651000000001</v>
      </c>
      <c r="K35" s="392">
        <v>4.7937156673537483E-3</v>
      </c>
      <c r="L35" s="391">
        <v>0</v>
      </c>
      <c r="M35" s="392">
        <v>0</v>
      </c>
      <c r="N35" s="391">
        <v>0</v>
      </c>
      <c r="O35" s="392">
        <v>0</v>
      </c>
      <c r="P35" s="391">
        <v>273793.56643000001</v>
      </c>
      <c r="Q35" s="392">
        <v>1.6262885595452383E-2</v>
      </c>
      <c r="R35" s="391">
        <v>0</v>
      </c>
      <c r="S35" s="392">
        <v>0</v>
      </c>
      <c r="T35" s="391">
        <v>273793.56643000001</v>
      </c>
      <c r="U35" s="388">
        <v>2.7408545648395892E-3</v>
      </c>
      <c r="V35" s="391">
        <v>0</v>
      </c>
      <c r="W35" s="392">
        <v>0</v>
      </c>
      <c r="X35" s="391">
        <v>0</v>
      </c>
      <c r="Y35" s="392">
        <v>0</v>
      </c>
      <c r="Z35" s="391">
        <v>22659.865010000001</v>
      </c>
      <c r="AA35" s="392">
        <v>2.7151800979146934E-2</v>
      </c>
      <c r="AB35" s="391">
        <v>0</v>
      </c>
      <c r="AC35" s="392">
        <v>0</v>
      </c>
      <c r="AD35" s="391">
        <v>22659.865010000001</v>
      </c>
      <c r="AE35" s="392">
        <v>4.2594949462739975E-3</v>
      </c>
      <c r="AF35" s="391">
        <v>299966.19654000003</v>
      </c>
      <c r="AG35" s="388">
        <v>2.8313084761856606E-3</v>
      </c>
    </row>
    <row r="36" spans="1:33" ht="12.75" customHeight="1">
      <c r="A36" s="23" t="s">
        <v>937</v>
      </c>
    </row>
    <row r="37" spans="1:33" ht="12.75" customHeight="1">
      <c r="A37" s="23"/>
    </row>
    <row r="38" spans="1:33" ht="12.75" customHeight="1">
      <c r="A38" s="687" t="s">
        <v>125</v>
      </c>
      <c r="L38" s="137"/>
    </row>
    <row r="39" spans="1:33" ht="12.75" customHeight="1"/>
    <row r="40" spans="1:33" ht="12.75" customHeight="1"/>
    <row r="41" spans="1:33" ht="12.75" customHeight="1"/>
    <row r="42" spans="1:33" ht="12.75" customHeight="1">
      <c r="F42" s="137"/>
      <c r="P42" s="137"/>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29" t="s">
        <v>1267</v>
      </c>
    </row>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39"/>
  <sheetViews>
    <sheetView showGridLines="0" zoomScaleNormal="100" workbookViewId="0"/>
  </sheetViews>
  <sheetFormatPr defaultRowHeight="15"/>
  <cols>
    <col min="1" max="1" width="22.5703125" customWidth="1"/>
    <col min="2" max="7" width="12.140625" customWidth="1"/>
    <col min="8" max="8" width="12.28515625" customWidth="1"/>
  </cols>
  <sheetData>
    <row r="1" spans="1:11" ht="12.75" customHeight="1">
      <c r="A1" s="141" t="s">
        <v>1063</v>
      </c>
      <c r="J1" s="142" t="str">
        <f>Naslovnica!A20</f>
        <v>Lipanj 2019.</v>
      </c>
    </row>
    <row r="2" spans="1:11" ht="12.75" customHeight="1">
      <c r="A2" s="598" t="s">
        <v>1064</v>
      </c>
      <c r="I2" s="589"/>
      <c r="J2" s="600" t="str">
        <f>Naslovnica!A24</f>
        <v>June 2019</v>
      </c>
    </row>
    <row r="3" spans="1:11" ht="12.75" customHeight="1"/>
    <row r="4" spans="1:11" ht="33.75">
      <c r="A4" s="794" t="s">
        <v>919</v>
      </c>
      <c r="B4" s="795" t="s">
        <v>35</v>
      </c>
      <c r="C4" s="795" t="s">
        <v>36</v>
      </c>
      <c r="D4" s="795" t="s">
        <v>37</v>
      </c>
      <c r="E4" s="795" t="s">
        <v>466</v>
      </c>
      <c r="F4" s="795" t="s">
        <v>467</v>
      </c>
      <c r="G4" s="795" t="s">
        <v>38</v>
      </c>
      <c r="H4" s="795" t="s">
        <v>39</v>
      </c>
      <c r="I4" s="795" t="s">
        <v>40</v>
      </c>
      <c r="J4" s="795" t="s">
        <v>747</v>
      </c>
    </row>
    <row r="5" spans="1:11" ht="21.75">
      <c r="A5" s="800" t="s">
        <v>920</v>
      </c>
      <c r="B5" s="801">
        <v>44266</v>
      </c>
      <c r="C5" s="801">
        <v>96290</v>
      </c>
      <c r="D5" s="801">
        <v>31327</v>
      </c>
      <c r="E5" s="801">
        <v>1388</v>
      </c>
      <c r="F5" s="801">
        <v>637</v>
      </c>
      <c r="G5" s="801">
        <v>22589</v>
      </c>
      <c r="H5" s="801">
        <v>31354</v>
      </c>
      <c r="I5" s="801">
        <v>74312</v>
      </c>
      <c r="J5" s="801">
        <v>302163</v>
      </c>
      <c r="K5" s="54"/>
    </row>
    <row r="6" spans="1:11" ht="22.5">
      <c r="A6" s="859" t="s">
        <v>921</v>
      </c>
      <c r="B6" s="396">
        <v>0.14649708931934088</v>
      </c>
      <c r="C6" s="396">
        <v>0.31866906272442358</v>
      </c>
      <c r="D6" s="396">
        <v>0.10367583059474522</v>
      </c>
      <c r="E6" s="396">
        <v>4.5935471914165535E-3</v>
      </c>
      <c r="F6" s="396">
        <v>2.1081336894325248E-3</v>
      </c>
      <c r="G6" s="396">
        <v>7.4757663909876454E-2</v>
      </c>
      <c r="H6" s="396">
        <v>0.10376518633982321</v>
      </c>
      <c r="I6" s="396">
        <v>0.24593348623094158</v>
      </c>
      <c r="J6" s="396">
        <v>1</v>
      </c>
      <c r="K6" s="54"/>
    </row>
    <row r="7" spans="1:11" ht="22.5">
      <c r="A7" s="859" t="s">
        <v>922</v>
      </c>
      <c r="B7" s="227">
        <v>587</v>
      </c>
      <c r="C7" s="227">
        <v>581</v>
      </c>
      <c r="D7" s="227">
        <v>135</v>
      </c>
      <c r="E7" s="227">
        <v>30</v>
      </c>
      <c r="F7" s="227">
        <v>32</v>
      </c>
      <c r="G7" s="227">
        <v>101</v>
      </c>
      <c r="H7" s="227">
        <v>281</v>
      </c>
      <c r="I7" s="227">
        <v>557</v>
      </c>
      <c r="J7" s="227">
        <v>2304</v>
      </c>
      <c r="K7" s="54"/>
    </row>
    <row r="8" spans="1:11" ht="22.5">
      <c r="A8" s="80" t="s">
        <v>923</v>
      </c>
      <c r="B8" s="226">
        <v>3</v>
      </c>
      <c r="C8" s="226">
        <v>4</v>
      </c>
      <c r="D8" s="226">
        <v>11</v>
      </c>
      <c r="E8" s="226">
        <v>1</v>
      </c>
      <c r="F8" s="226">
        <v>1</v>
      </c>
      <c r="G8" s="226">
        <v>0</v>
      </c>
      <c r="H8" s="226">
        <v>1</v>
      </c>
      <c r="I8" s="226">
        <v>34</v>
      </c>
      <c r="J8" s="226">
        <v>55</v>
      </c>
      <c r="K8" s="54"/>
    </row>
    <row r="9" spans="1:11" ht="22.5">
      <c r="A9" s="859" t="s">
        <v>1032</v>
      </c>
      <c r="B9" s="227">
        <v>8</v>
      </c>
      <c r="C9" s="227">
        <v>9</v>
      </c>
      <c r="D9" s="227">
        <v>0</v>
      </c>
      <c r="E9" s="227">
        <v>0</v>
      </c>
      <c r="F9" s="227">
        <v>0</v>
      </c>
      <c r="G9" s="227">
        <v>2</v>
      </c>
      <c r="H9" s="227">
        <v>3</v>
      </c>
      <c r="I9" s="227">
        <v>2</v>
      </c>
      <c r="J9" s="227">
        <v>24</v>
      </c>
    </row>
    <row r="10" spans="1:11" ht="22.5">
      <c r="A10" s="859" t="s">
        <v>1269</v>
      </c>
      <c r="B10" s="227">
        <v>130</v>
      </c>
      <c r="C10" s="227">
        <v>95</v>
      </c>
      <c r="D10" s="227">
        <v>5</v>
      </c>
      <c r="E10" s="227">
        <v>0</v>
      </c>
      <c r="F10" s="227">
        <v>2</v>
      </c>
      <c r="G10" s="227">
        <v>15</v>
      </c>
      <c r="H10" s="227">
        <v>105</v>
      </c>
      <c r="I10" s="227">
        <v>79</v>
      </c>
      <c r="J10" s="227">
        <v>431</v>
      </c>
    </row>
    <row r="11" spans="1:11" ht="22.5">
      <c r="A11" s="859" t="s">
        <v>924</v>
      </c>
      <c r="B11" s="227">
        <v>141</v>
      </c>
      <c r="C11" s="227">
        <v>108</v>
      </c>
      <c r="D11" s="227">
        <v>16</v>
      </c>
      <c r="E11" s="227">
        <v>1</v>
      </c>
      <c r="F11" s="227">
        <v>3</v>
      </c>
      <c r="G11" s="227">
        <v>17</v>
      </c>
      <c r="H11" s="227">
        <v>109</v>
      </c>
      <c r="I11" s="227">
        <v>115</v>
      </c>
      <c r="J11" s="227">
        <v>510</v>
      </c>
    </row>
    <row r="12" spans="1:11" ht="21.75">
      <c r="A12" s="800" t="s">
        <v>925</v>
      </c>
      <c r="B12" s="801">
        <v>44712</v>
      </c>
      <c r="C12" s="801">
        <v>96763</v>
      </c>
      <c r="D12" s="801">
        <v>31446</v>
      </c>
      <c r="E12" s="801">
        <v>1417</v>
      </c>
      <c r="F12" s="801">
        <v>666</v>
      </c>
      <c r="G12" s="801">
        <v>22673</v>
      </c>
      <c r="H12" s="801">
        <v>31526</v>
      </c>
      <c r="I12" s="801">
        <v>74754</v>
      </c>
      <c r="J12" s="801">
        <v>303957</v>
      </c>
    </row>
    <row r="13" spans="1:11" ht="21.75">
      <c r="A13" s="796" t="s">
        <v>926</v>
      </c>
      <c r="B13" s="797">
        <v>0.14709975424155391</v>
      </c>
      <c r="C13" s="797">
        <v>0.31834437107880392</v>
      </c>
      <c r="D13" s="797">
        <v>0.10345542297101235</v>
      </c>
      <c r="E13" s="798">
        <v>4.6618436160377951E-3</v>
      </c>
      <c r="F13" s="799">
        <v>2.1910993989281377E-3</v>
      </c>
      <c r="G13" s="797">
        <v>7.4592787795642143E-2</v>
      </c>
      <c r="H13" s="797">
        <v>0.10371861809400672</v>
      </c>
      <c r="I13" s="797">
        <v>0.24593610280401504</v>
      </c>
      <c r="J13" s="797">
        <v>1</v>
      </c>
    </row>
    <row r="14" spans="1:11" ht="12.75" customHeight="1">
      <c r="A14" s="22" t="s">
        <v>918</v>
      </c>
    </row>
    <row r="15" spans="1:11" ht="12.75" customHeight="1">
      <c r="A15" s="30" t="s">
        <v>927</v>
      </c>
    </row>
    <row r="16" spans="1:11" ht="12.75" customHeight="1"/>
    <row r="17" spans="1:10" ht="12.75" customHeight="1"/>
    <row r="18" spans="1:10">
      <c r="A18" s="141" t="s">
        <v>1066</v>
      </c>
      <c r="B18" s="274"/>
      <c r="C18" s="274"/>
      <c r="D18" s="274"/>
      <c r="E18" s="274"/>
      <c r="F18" s="274"/>
      <c r="G18" s="877"/>
      <c r="H18" s="877" t="s">
        <v>45</v>
      </c>
      <c r="I18" s="302"/>
      <c r="J18" s="802" t="s">
        <v>1316</v>
      </c>
    </row>
    <row r="19" spans="1:10">
      <c r="A19" s="598" t="s">
        <v>1065</v>
      </c>
      <c r="B19" s="274"/>
      <c r="C19" s="274"/>
      <c r="D19" s="274"/>
      <c r="E19" s="274"/>
      <c r="F19" s="274"/>
      <c r="G19" s="612"/>
      <c r="H19" s="612" t="s">
        <v>46</v>
      </c>
      <c r="I19" s="803"/>
      <c r="J19" s="600" t="s">
        <v>1317</v>
      </c>
    </row>
    <row r="20" spans="1:10">
      <c r="A20" s="274"/>
      <c r="B20" s="274"/>
      <c r="C20" s="274"/>
      <c r="D20" s="274"/>
      <c r="E20" s="274"/>
      <c r="F20" s="274"/>
      <c r="G20" s="274"/>
      <c r="H20" s="274"/>
      <c r="I20" s="274"/>
      <c r="J20" s="274"/>
    </row>
    <row r="21" spans="1:10" ht="24" customHeight="1">
      <c r="A21" s="828"/>
      <c r="B21" s="829"/>
      <c r="C21" s="829" t="s">
        <v>1030</v>
      </c>
      <c r="D21" s="829"/>
      <c r="E21" s="1043" t="s">
        <v>1004</v>
      </c>
      <c r="F21" s="1048"/>
      <c r="G21" s="1048"/>
      <c r="H21" s="1049"/>
      <c r="I21" s="1050"/>
      <c r="J21" s="1050"/>
    </row>
    <row r="22" spans="1:10" ht="24">
      <c r="A22" s="828"/>
      <c r="B22" s="830"/>
      <c r="C22" s="831" t="s">
        <v>1031</v>
      </c>
      <c r="D22" s="830"/>
      <c r="E22" s="1051" t="s">
        <v>886</v>
      </c>
      <c r="F22" s="1051"/>
      <c r="G22" s="832" t="s">
        <v>887</v>
      </c>
      <c r="H22" s="1052"/>
      <c r="I22" s="1052"/>
      <c r="J22" s="330"/>
    </row>
    <row r="23" spans="1:10" ht="21.75">
      <c r="A23" s="856" t="s">
        <v>888</v>
      </c>
      <c r="B23" s="856" t="s">
        <v>889</v>
      </c>
      <c r="C23" s="856" t="s">
        <v>890</v>
      </c>
      <c r="D23" s="856" t="s">
        <v>891</v>
      </c>
      <c r="E23" s="856" t="s">
        <v>889</v>
      </c>
      <c r="F23" s="856" t="s">
        <v>890</v>
      </c>
      <c r="G23" s="856" t="s">
        <v>891</v>
      </c>
      <c r="H23" s="331"/>
      <c r="I23" s="331"/>
      <c r="J23" s="331"/>
    </row>
    <row r="24" spans="1:10">
      <c r="A24" s="79" t="s">
        <v>8</v>
      </c>
      <c r="B24" s="397">
        <v>830</v>
      </c>
      <c r="C24" s="397">
        <v>789</v>
      </c>
      <c r="D24" s="397">
        <v>1619</v>
      </c>
      <c r="E24" s="397">
        <v>-68</v>
      </c>
      <c r="F24" s="397">
        <v>-23</v>
      </c>
      <c r="G24" s="398">
        <v>-5.3216374269005828E-2</v>
      </c>
      <c r="H24" s="332"/>
      <c r="I24" s="332"/>
      <c r="J24" s="333"/>
    </row>
    <row r="25" spans="1:10">
      <c r="A25" s="79" t="s">
        <v>9</v>
      </c>
      <c r="B25" s="397">
        <v>4566</v>
      </c>
      <c r="C25" s="397">
        <v>2550</v>
      </c>
      <c r="D25" s="397">
        <v>7116</v>
      </c>
      <c r="E25" s="397">
        <v>210</v>
      </c>
      <c r="F25" s="397">
        <v>16</v>
      </c>
      <c r="G25" s="398">
        <v>3.2801161103047871E-2</v>
      </c>
      <c r="H25" s="332"/>
      <c r="I25" s="332"/>
      <c r="J25" s="333"/>
    </row>
    <row r="26" spans="1:10">
      <c r="A26" s="79" t="s">
        <v>10</v>
      </c>
      <c r="B26" s="397">
        <v>9429</v>
      </c>
      <c r="C26" s="397">
        <v>6036</v>
      </c>
      <c r="D26" s="397">
        <v>15465</v>
      </c>
      <c r="E26" s="397">
        <v>-761</v>
      </c>
      <c r="F26" s="397">
        <v>-629</v>
      </c>
      <c r="G26" s="398">
        <v>-8.2468110353010937E-2</v>
      </c>
      <c r="H26" s="332"/>
      <c r="I26" s="332"/>
      <c r="J26" s="333"/>
    </row>
    <row r="27" spans="1:10">
      <c r="A27" s="79" t="s">
        <v>11</v>
      </c>
      <c r="B27" s="397">
        <v>17638</v>
      </c>
      <c r="C27" s="397">
        <v>12679</v>
      </c>
      <c r="D27" s="397">
        <v>30317</v>
      </c>
      <c r="E27" s="397">
        <v>-1289</v>
      </c>
      <c r="F27" s="397">
        <v>-1218</v>
      </c>
      <c r="G27" s="398">
        <v>-7.6377041189373607E-2</v>
      </c>
      <c r="H27" s="332"/>
      <c r="I27" s="332"/>
      <c r="J27" s="333"/>
    </row>
    <row r="28" spans="1:10">
      <c r="A28" s="79" t="s">
        <v>12</v>
      </c>
      <c r="B28" s="397">
        <v>22813</v>
      </c>
      <c r="C28" s="397">
        <v>18320</v>
      </c>
      <c r="D28" s="397">
        <v>41133</v>
      </c>
      <c r="E28" s="397">
        <v>-414</v>
      </c>
      <c r="F28" s="397">
        <v>-845</v>
      </c>
      <c r="G28" s="398">
        <v>-2.9698999811285098E-2</v>
      </c>
      <c r="H28" s="332"/>
      <c r="I28" s="332"/>
      <c r="J28" s="333"/>
    </row>
    <row r="29" spans="1:10">
      <c r="A29" s="79" t="s">
        <v>13</v>
      </c>
      <c r="B29" s="397">
        <v>22628</v>
      </c>
      <c r="C29" s="397">
        <v>20539</v>
      </c>
      <c r="D29" s="397">
        <v>43167</v>
      </c>
      <c r="E29" s="397">
        <v>64</v>
      </c>
      <c r="F29" s="397">
        <v>-286</v>
      </c>
      <c r="G29" s="398">
        <v>-5.1165041830878444E-3</v>
      </c>
      <c r="H29" s="332"/>
      <c r="I29" s="332"/>
      <c r="J29" s="333"/>
    </row>
    <row r="30" spans="1:10">
      <c r="A30" s="79" t="s">
        <v>14</v>
      </c>
      <c r="B30" s="397">
        <v>20720</v>
      </c>
      <c r="C30" s="397">
        <v>21069</v>
      </c>
      <c r="D30" s="397">
        <v>41789</v>
      </c>
      <c r="E30" s="397">
        <v>158</v>
      </c>
      <c r="F30" s="397">
        <v>-464</v>
      </c>
      <c r="G30" s="398">
        <v>-7.2692718850220217E-3</v>
      </c>
      <c r="H30" s="332"/>
      <c r="I30" s="332"/>
      <c r="J30" s="333"/>
    </row>
    <row r="31" spans="1:10">
      <c r="A31" s="79" t="s">
        <v>41</v>
      </c>
      <c r="B31" s="397">
        <v>32758</v>
      </c>
      <c r="C31" s="397">
        <v>36808</v>
      </c>
      <c r="D31" s="397">
        <v>69566</v>
      </c>
      <c r="E31" s="397">
        <v>143</v>
      </c>
      <c r="F31" s="397">
        <v>-546</v>
      </c>
      <c r="G31" s="398">
        <v>-5.7596935785848569E-3</v>
      </c>
      <c r="H31" s="332"/>
      <c r="I31" s="332"/>
      <c r="J31" s="333"/>
    </row>
    <row r="32" spans="1:10">
      <c r="A32" s="79" t="s">
        <v>42</v>
      </c>
      <c r="B32" s="397">
        <v>16743</v>
      </c>
      <c r="C32" s="397">
        <v>18542</v>
      </c>
      <c r="D32" s="397">
        <v>35285</v>
      </c>
      <c r="E32" s="397">
        <v>-155</v>
      </c>
      <c r="F32" s="397">
        <v>-567</v>
      </c>
      <c r="G32" s="398">
        <v>-2.0051656622323444E-2</v>
      </c>
      <c r="H32" s="332"/>
      <c r="I32" s="332"/>
      <c r="J32" s="333"/>
    </row>
    <row r="33" spans="1:10">
      <c r="A33" s="79" t="s">
        <v>43</v>
      </c>
      <c r="B33" s="397">
        <v>4913</v>
      </c>
      <c r="C33" s="397">
        <v>6644</v>
      </c>
      <c r="D33" s="397">
        <v>11557</v>
      </c>
      <c r="E33" s="397">
        <v>-143</v>
      </c>
      <c r="F33" s="397">
        <v>-383</v>
      </c>
      <c r="G33" s="398">
        <v>-4.3532235372010231E-2</v>
      </c>
      <c r="H33" s="332"/>
      <c r="I33" s="332"/>
      <c r="J33" s="333"/>
    </row>
    <row r="34" spans="1:10">
      <c r="A34" s="79" t="s">
        <v>44</v>
      </c>
      <c r="B34" s="397">
        <v>332</v>
      </c>
      <c r="C34" s="397">
        <v>498</v>
      </c>
      <c r="D34" s="397">
        <v>830</v>
      </c>
      <c r="E34" s="397">
        <v>-10</v>
      </c>
      <c r="F34" s="397">
        <v>-6</v>
      </c>
      <c r="G34" s="398">
        <v>-1.891252955082745E-2</v>
      </c>
      <c r="H34" s="332"/>
      <c r="I34" s="332"/>
      <c r="J34" s="333"/>
    </row>
    <row r="35" spans="1:10" ht="24">
      <c r="A35" s="915" t="s">
        <v>892</v>
      </c>
      <c r="B35" s="834">
        <v>153370</v>
      </c>
      <c r="C35" s="834">
        <v>144474</v>
      </c>
      <c r="D35" s="834">
        <v>297844</v>
      </c>
      <c r="E35" s="834">
        <v>-2265</v>
      </c>
      <c r="F35" s="834">
        <v>-4951</v>
      </c>
      <c r="G35" s="835">
        <v>-2.3654363076116125E-2</v>
      </c>
      <c r="H35" s="334"/>
      <c r="I35" s="334"/>
      <c r="J35" s="335"/>
    </row>
    <row r="36" spans="1:10">
      <c r="A36" s="22" t="s">
        <v>917</v>
      </c>
      <c r="B36" s="274"/>
      <c r="C36" s="274"/>
      <c r="D36" s="274"/>
      <c r="E36" s="274"/>
      <c r="F36" s="274"/>
      <c r="G36" s="274"/>
      <c r="H36" s="274"/>
      <c r="I36" s="274"/>
      <c r="J36" s="274"/>
    </row>
    <row r="37" spans="1:10">
      <c r="A37" s="274"/>
      <c r="B37" s="274"/>
      <c r="C37" s="274"/>
      <c r="D37" s="274"/>
      <c r="E37" s="274"/>
      <c r="F37" s="274"/>
      <c r="G37" s="274"/>
      <c r="H37" s="274"/>
      <c r="I37" s="274"/>
      <c r="J37" s="274"/>
    </row>
    <row r="38" spans="1:10" ht="12.75" customHeight="1">
      <c r="A38" s="687" t="s">
        <v>125</v>
      </c>
    </row>
    <row r="39" spans="1:10">
      <c r="J39" s="29" t="s">
        <v>1268</v>
      </c>
    </row>
  </sheetData>
  <mergeCells count="4">
    <mergeCell ref="E21:G21"/>
    <mergeCell ref="H21:J21"/>
    <mergeCell ref="E22:F22"/>
    <mergeCell ref="H22:I22"/>
  </mergeCells>
  <hyperlinks>
    <hyperlink ref="A38"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55"/>
  <sheetViews>
    <sheetView showGridLines="0" zoomScaleNormal="100" workbookViewId="0"/>
  </sheetViews>
  <sheetFormatPr defaultRowHeight="15"/>
  <cols>
    <col min="1" max="1" width="27.5703125" customWidth="1"/>
    <col min="2" max="2" width="11" bestFit="1" customWidth="1"/>
    <col min="3" max="3" width="12.85546875" customWidth="1"/>
    <col min="4" max="4" width="11.140625" customWidth="1"/>
    <col min="5" max="5" width="12.7109375" customWidth="1"/>
    <col min="6" max="6" width="15.28515625" customWidth="1"/>
  </cols>
  <sheetData>
    <row r="1" spans="1:7" ht="12.75" customHeight="1">
      <c r="A1" s="155" t="s">
        <v>1067</v>
      </c>
      <c r="F1" s="142" t="str">
        <f>Naslovnica!A20</f>
        <v>Lipanj 2019.</v>
      </c>
    </row>
    <row r="2" spans="1:7" ht="12.75" customHeight="1">
      <c r="A2" s="627" t="s">
        <v>1068</v>
      </c>
      <c r="F2" s="600" t="str">
        <f>Naslovnica!A24</f>
        <v>June 2019</v>
      </c>
    </row>
    <row r="3" spans="1:7" ht="12.75" customHeight="1"/>
    <row r="4" spans="1:7" ht="12.75" customHeight="1">
      <c r="E4" s="14" t="s">
        <v>910</v>
      </c>
      <c r="F4" s="329"/>
    </row>
    <row r="5" spans="1:7" ht="18.75" customHeight="1">
      <c r="A5" s="1036" t="s">
        <v>912</v>
      </c>
      <c r="B5" s="1051" t="s">
        <v>911</v>
      </c>
      <c r="C5" s="1051"/>
      <c r="D5" s="1051"/>
      <c r="E5" s="1051"/>
      <c r="F5" s="274"/>
    </row>
    <row r="6" spans="1:7" ht="33.75" customHeight="1">
      <c r="A6" s="1036"/>
      <c r="B6" s="804" t="str">
        <f>Naslovnica!A20</f>
        <v>Lipanj 2019.</v>
      </c>
      <c r="C6" s="804" t="s">
        <v>19</v>
      </c>
      <c r="D6" s="805" t="s">
        <v>549</v>
      </c>
      <c r="E6" s="805" t="s">
        <v>47</v>
      </c>
    </row>
    <row r="7" spans="1:7" ht="45" customHeight="1">
      <c r="A7" s="1036"/>
      <c r="B7" s="806" t="str">
        <f>Naslovnica!A24</f>
        <v>June 2019</v>
      </c>
      <c r="C7" s="806" t="s">
        <v>550</v>
      </c>
      <c r="D7" s="807" t="s">
        <v>551</v>
      </c>
      <c r="E7" s="807" t="s">
        <v>913</v>
      </c>
    </row>
    <row r="8" spans="1:7">
      <c r="A8" s="399" t="s">
        <v>35</v>
      </c>
      <c r="B8" s="868">
        <v>8932.5821199999991</v>
      </c>
      <c r="C8" s="401">
        <v>-0.19781151954716525</v>
      </c>
      <c r="D8" s="402">
        <v>71289.505499999999</v>
      </c>
      <c r="E8" s="402">
        <v>848630.56549000007</v>
      </c>
      <c r="G8" s="54"/>
    </row>
    <row r="9" spans="1:7">
      <c r="A9" s="399" t="s">
        <v>36</v>
      </c>
      <c r="B9" s="868">
        <v>10527.978539999998</v>
      </c>
      <c r="C9" s="401">
        <v>-2.7850429079928962E-2</v>
      </c>
      <c r="D9" s="402">
        <v>67566.574930000002</v>
      </c>
      <c r="E9" s="402">
        <v>1738520.2005800006</v>
      </c>
      <c r="G9" s="54"/>
    </row>
    <row r="10" spans="1:7">
      <c r="A10" s="399" t="s">
        <v>37</v>
      </c>
      <c r="B10" s="868">
        <v>2156.3667799999998</v>
      </c>
      <c r="C10" s="401">
        <v>-0.12753800520839997</v>
      </c>
      <c r="D10" s="402">
        <v>16500.908889999999</v>
      </c>
      <c r="E10" s="402">
        <v>326458.39255999995</v>
      </c>
    </row>
    <row r="11" spans="1:7">
      <c r="A11" s="399" t="s">
        <v>466</v>
      </c>
      <c r="B11" s="868">
        <v>227.79510000000002</v>
      </c>
      <c r="C11" s="401">
        <v>-0.56916671286214249</v>
      </c>
      <c r="D11" s="402">
        <v>4587.1985399999994</v>
      </c>
      <c r="E11" s="402">
        <v>9749.6750399999983</v>
      </c>
    </row>
    <row r="12" spans="1:7">
      <c r="A12" s="399" t="s">
        <v>467</v>
      </c>
      <c r="B12" s="868">
        <v>412.82612</v>
      </c>
      <c r="C12" s="401">
        <v>-5.002634123168348E-2</v>
      </c>
      <c r="D12" s="402">
        <v>3849.1675100000002</v>
      </c>
      <c r="E12" s="402">
        <v>23194.930370000002</v>
      </c>
    </row>
    <row r="13" spans="1:7">
      <c r="A13" s="399" t="s">
        <v>38</v>
      </c>
      <c r="B13" s="868">
        <v>1713.17129</v>
      </c>
      <c r="C13" s="401">
        <v>-5.5329998854819373E-2</v>
      </c>
      <c r="D13" s="402">
        <v>12105.726500000001</v>
      </c>
      <c r="E13" s="402">
        <v>276039.43931000005</v>
      </c>
    </row>
    <row r="14" spans="1:7">
      <c r="A14" s="399" t="s">
        <v>39</v>
      </c>
      <c r="B14" s="868">
        <v>3246.0362400000004</v>
      </c>
      <c r="C14" s="401">
        <v>-1.465598962096748E-3</v>
      </c>
      <c r="D14" s="402">
        <v>22593.725130000003</v>
      </c>
      <c r="E14" s="402">
        <v>300674.49790000007</v>
      </c>
    </row>
    <row r="15" spans="1:7">
      <c r="A15" s="403" t="s">
        <v>40</v>
      </c>
      <c r="B15" s="868">
        <v>8912.1039499999988</v>
      </c>
      <c r="C15" s="401">
        <v>-0.16779416853244866</v>
      </c>
      <c r="D15" s="402">
        <v>69444.229400000011</v>
      </c>
      <c r="E15" s="402">
        <v>1484886.18346</v>
      </c>
    </row>
    <row r="16" spans="1:7" ht="18.75" customHeight="1">
      <c r="A16" s="808" t="s">
        <v>662</v>
      </c>
      <c r="B16" s="869">
        <v>36128.860139999997</v>
      </c>
      <c r="C16" s="810">
        <v>-0.12251227901198691</v>
      </c>
      <c r="D16" s="811">
        <v>267937.03639999998</v>
      </c>
      <c r="E16" s="811">
        <v>5008153.8847100008</v>
      </c>
    </row>
    <row r="17" spans="1:7" ht="12.75" customHeight="1">
      <c r="A17" s="17" t="s">
        <v>914</v>
      </c>
      <c r="B17" s="18"/>
      <c r="C17" s="19"/>
      <c r="D17" s="19"/>
      <c r="E17" s="19"/>
      <c r="F17" s="19"/>
      <c r="G17" s="19"/>
    </row>
    <row r="18" spans="1:7" ht="22.5" customHeight="1">
      <c r="A18" s="1058" t="s">
        <v>50</v>
      </c>
      <c r="B18" s="1058"/>
      <c r="C18" s="1058"/>
      <c r="D18" s="1058"/>
      <c r="E18" s="1058"/>
      <c r="F18" s="911"/>
      <c r="G18" s="31"/>
    </row>
    <row r="19" spans="1:7" ht="12.75" customHeight="1">
      <c r="A19" s="1053" t="s">
        <v>439</v>
      </c>
      <c r="B19" s="1057"/>
      <c r="C19" s="1057"/>
      <c r="D19" s="1057"/>
      <c r="E19" s="1057"/>
      <c r="F19" s="1057"/>
      <c r="G19" s="32"/>
    </row>
    <row r="20" spans="1:7" ht="12.75" customHeight="1">
      <c r="A20" s="1055" t="s">
        <v>51</v>
      </c>
      <c r="B20" s="1056"/>
      <c r="C20" s="1056"/>
      <c r="D20" s="1056"/>
      <c r="E20" s="1056"/>
      <c r="F20" s="1056"/>
      <c r="G20" s="33"/>
    </row>
    <row r="21" spans="1:7" ht="12.75" customHeight="1">
      <c r="A21" s="1053" t="s">
        <v>52</v>
      </c>
      <c r="B21" s="1054"/>
      <c r="C21" s="1054"/>
      <c r="D21" s="1054"/>
      <c r="E21" s="1054"/>
      <c r="F21" s="1054"/>
      <c r="G21" s="32"/>
    </row>
    <row r="22" spans="1:7" ht="12.75" customHeight="1"/>
    <row r="23" spans="1:7" ht="12.75" customHeight="1">
      <c r="A23" s="157" t="s">
        <v>1069</v>
      </c>
      <c r="F23" s="142" t="str">
        <f>Naslovnica!A20</f>
        <v>Lipanj 2019.</v>
      </c>
    </row>
    <row r="24" spans="1:7" ht="12.75" customHeight="1">
      <c r="A24" s="627" t="s">
        <v>1214</v>
      </c>
      <c r="F24" s="600" t="str">
        <f>Naslovnica!A24</f>
        <v>June 2019</v>
      </c>
    </row>
    <row r="25" spans="1:7" ht="12.75" customHeight="1"/>
    <row r="26" spans="1:7" ht="12.75" customHeight="1">
      <c r="E26" s="14" t="s">
        <v>636</v>
      </c>
    </row>
    <row r="27" spans="1:7" ht="18.75" customHeight="1">
      <c r="A27" s="1036" t="s">
        <v>912</v>
      </c>
      <c r="B27" s="1051" t="s">
        <v>915</v>
      </c>
      <c r="C27" s="1051"/>
      <c r="D27" s="1051"/>
      <c r="E27" s="1051"/>
      <c r="G27" s="54"/>
    </row>
    <row r="28" spans="1:7" ht="33.75">
      <c r="A28" s="1036"/>
      <c r="B28" s="804" t="str">
        <f>$F$1</f>
        <v>Lipanj 2019.</v>
      </c>
      <c r="C28" s="804" t="s">
        <v>19</v>
      </c>
      <c r="D28" s="805" t="s">
        <v>549</v>
      </c>
      <c r="E28" s="805" t="s">
        <v>1339</v>
      </c>
      <c r="G28" s="54"/>
    </row>
    <row r="29" spans="1:7" ht="24" customHeight="1">
      <c r="A29" s="1036"/>
      <c r="B29" s="806" t="str">
        <f>$F$2</f>
        <v>June 2019</v>
      </c>
      <c r="C29" s="806" t="s">
        <v>550</v>
      </c>
      <c r="D29" s="807" t="s">
        <v>551</v>
      </c>
      <c r="E29" s="807" t="s">
        <v>1340</v>
      </c>
      <c r="G29" s="54"/>
    </row>
    <row r="30" spans="1:7" ht="15" customHeight="1">
      <c r="A30" s="399" t="s">
        <v>35</v>
      </c>
      <c r="B30" s="400">
        <v>3925.2981800000002</v>
      </c>
      <c r="C30" s="977">
        <v>-0.18497678533416806</v>
      </c>
      <c r="D30" s="402">
        <v>37060.855060000002</v>
      </c>
      <c r="E30" s="402">
        <v>301781.37356000004</v>
      </c>
      <c r="G30" s="45"/>
    </row>
    <row r="31" spans="1:7" ht="15" customHeight="1">
      <c r="A31" s="399" t="s">
        <v>36</v>
      </c>
      <c r="B31" s="400">
        <v>3903.2485000000001</v>
      </c>
      <c r="C31" s="977">
        <v>4.9633344571825333E-2</v>
      </c>
      <c r="D31" s="402">
        <v>33168.865939999996</v>
      </c>
      <c r="E31" s="402">
        <v>406580.60683</v>
      </c>
    </row>
    <row r="32" spans="1:7" ht="15" customHeight="1">
      <c r="A32" s="399" t="s">
        <v>37</v>
      </c>
      <c r="B32" s="400">
        <v>575.98018000000002</v>
      </c>
      <c r="C32" s="977">
        <v>-0.17029067648039142</v>
      </c>
      <c r="D32" s="402">
        <v>4521.57215</v>
      </c>
      <c r="E32" s="402">
        <v>96279.076979999969</v>
      </c>
    </row>
    <row r="33" spans="1:8" ht="15" customHeight="1">
      <c r="A33" s="399" t="s">
        <v>466</v>
      </c>
      <c r="B33" s="400">
        <v>44.354610000000001</v>
      </c>
      <c r="C33" s="977">
        <v>2.4413243415611361</v>
      </c>
      <c r="D33" s="402">
        <v>195.57426000000001</v>
      </c>
      <c r="E33" s="402">
        <v>561.95568999999989</v>
      </c>
    </row>
    <row r="34" spans="1:8" ht="15" customHeight="1">
      <c r="A34" s="399" t="s">
        <v>467</v>
      </c>
      <c r="B34" s="400">
        <v>48.044580000000003</v>
      </c>
      <c r="C34" s="977">
        <v>-0.62489922665091457</v>
      </c>
      <c r="D34" s="402">
        <v>16852.901729999998</v>
      </c>
      <c r="E34" s="402">
        <v>17010.779919999997</v>
      </c>
    </row>
    <row r="35" spans="1:8" ht="15" customHeight="1">
      <c r="A35" s="399" t="s">
        <v>38</v>
      </c>
      <c r="B35" s="400">
        <v>274.03393</v>
      </c>
      <c r="C35" s="977">
        <v>-0.22226983889441354</v>
      </c>
      <c r="D35" s="402">
        <v>4044.0143199999998</v>
      </c>
      <c r="E35" s="402">
        <v>74143.490499999971</v>
      </c>
    </row>
    <row r="36" spans="1:8" ht="15" customHeight="1">
      <c r="A36" s="399" t="s">
        <v>39</v>
      </c>
      <c r="B36" s="400">
        <v>1296.598</v>
      </c>
      <c r="C36" s="977">
        <v>-0.25559534835593534</v>
      </c>
      <c r="D36" s="402">
        <v>11879.58734</v>
      </c>
      <c r="E36" s="402">
        <v>101745.08251000001</v>
      </c>
    </row>
    <row r="37" spans="1:8" ht="15" customHeight="1">
      <c r="A37" s="403" t="s">
        <v>40</v>
      </c>
      <c r="B37" s="400">
        <v>3162.2343900000001</v>
      </c>
      <c r="C37" s="977">
        <v>-0.2504033974415012</v>
      </c>
      <c r="D37" s="402">
        <v>35476.309399999998</v>
      </c>
      <c r="E37" s="402">
        <v>528495.35496999999</v>
      </c>
    </row>
    <row r="38" spans="1:8" ht="18.75" customHeight="1">
      <c r="A38" s="808" t="s">
        <v>662</v>
      </c>
      <c r="B38" s="809">
        <v>13229.792369999999</v>
      </c>
      <c r="C38" s="978">
        <v>-0.15641121675821879</v>
      </c>
      <c r="D38" s="811">
        <v>143199.68020000003</v>
      </c>
      <c r="E38" s="811">
        <v>1526598.6340600001</v>
      </c>
      <c r="G38" s="954"/>
      <c r="H38" s="954"/>
    </row>
    <row r="39" spans="1:8" s="274" customFormat="1">
      <c r="A39" s="953" t="s">
        <v>1310</v>
      </c>
      <c r="B39" s="952"/>
      <c r="C39" s="401"/>
      <c r="D39" s="402"/>
      <c r="E39" s="402"/>
    </row>
    <row r="40" spans="1:8" s="274" customFormat="1">
      <c r="A40" s="955" t="s">
        <v>1311</v>
      </c>
      <c r="B40" s="956">
        <v>5058.8869699999996</v>
      </c>
      <c r="C40" s="977">
        <v>-0.22426332300812779</v>
      </c>
      <c r="D40" s="989">
        <v>-0.65248400043077559</v>
      </c>
      <c r="E40" s="402"/>
      <c r="G40" s="137"/>
      <c r="H40" s="137"/>
    </row>
    <row r="41" spans="1:8" s="274" customFormat="1">
      <c r="A41" s="955" t="s">
        <v>1312</v>
      </c>
      <c r="B41" s="956">
        <v>769.76493000000005</v>
      </c>
      <c r="C41" s="977">
        <v>-0.33400276689553965</v>
      </c>
      <c r="D41" s="989">
        <v>0.3496636338762773</v>
      </c>
      <c r="E41" s="402"/>
      <c r="G41" s="137"/>
      <c r="H41" s="137"/>
    </row>
    <row r="42" spans="1:8" s="274" customFormat="1">
      <c r="A42" s="955" t="s">
        <v>1313</v>
      </c>
      <c r="B42" s="957">
        <v>7401.1404699999994</v>
      </c>
      <c r="C42" s="977">
        <v>-7.5498268869950147E-2</v>
      </c>
      <c r="D42" s="989">
        <v>-0.61435110871813836</v>
      </c>
      <c r="E42" s="402"/>
      <c r="G42" s="137"/>
      <c r="H42" s="137"/>
    </row>
    <row r="43" spans="1:8" ht="12.75" customHeight="1">
      <c r="A43" s="17" t="s">
        <v>916</v>
      </c>
      <c r="G43" s="137"/>
      <c r="H43" s="137"/>
    </row>
    <row r="44" spans="1:8" ht="12.75" customHeight="1"/>
    <row r="45" spans="1:8" ht="12.75" customHeight="1">
      <c r="A45" s="687" t="s">
        <v>125</v>
      </c>
      <c r="G45" s="78"/>
    </row>
    <row r="46" spans="1:8" ht="12.75" customHeight="1"/>
    <row r="47" spans="1:8" ht="12.75" customHeight="1"/>
    <row r="48" spans="1:8" ht="12.75" customHeight="1"/>
    <row r="49" spans="1:6" ht="12.75" customHeight="1">
      <c r="A49" s="49"/>
      <c r="F49" s="28" t="s">
        <v>1270</v>
      </c>
    </row>
    <row r="50" spans="1:6" ht="12.75" customHeight="1">
      <c r="A50" s="52"/>
    </row>
    <row r="51" spans="1:6" ht="12.75" customHeight="1"/>
    <row r="52" spans="1:6" ht="12.75" customHeight="1"/>
    <row r="53" spans="1:6" ht="12.75" customHeight="1"/>
    <row r="54" spans="1:6" ht="12.75" customHeight="1"/>
    <row r="55" spans="1:6" ht="12.75" customHeight="1"/>
  </sheetData>
  <mergeCells count="8">
    <mergeCell ref="A27:A29"/>
    <mergeCell ref="B27:E27"/>
    <mergeCell ref="A21:F21"/>
    <mergeCell ref="A20:F20"/>
    <mergeCell ref="A5:A7"/>
    <mergeCell ref="A19:F19"/>
    <mergeCell ref="B5:E5"/>
    <mergeCell ref="A18:E18"/>
  </mergeCells>
  <hyperlinks>
    <hyperlink ref="A45" location="'2 Sadržaj'!A1" display="Sadržaj / Contents"/>
  </hyperlinks>
  <pageMargins left="0.7" right="0.7" top="0.75" bottom="0.75" header="0.3" footer="0.3"/>
  <pageSetup paperSize="9"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Izradio xmlns="f00c05a3-a522-4b3b-aeec-75a37a6bc44f">
      <UserInfo>
        <DisplayName/>
        <AccountId xsi:nil="true"/>
        <AccountType/>
      </UserInfo>
    </Izradio>
    <StatusDokumenta xmlns="f00c05a3-a522-4b3b-aeec-75a37a6bc44f">-</StatusDokumenta>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E0F6EB7D-677C-40AE-8347-D1B09D0D14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Tablica 1.20</vt:lpstr>
      <vt:lpstr>14 Tablice 2.1 - 2.4</vt:lpstr>
      <vt:lpstr>15 Tablica 3.1</vt:lpstr>
      <vt:lpstr>16 Tablica 3.2</vt:lpstr>
      <vt:lpstr>17 Tablica 4.1</vt:lpstr>
      <vt:lpstr>18 Tablice 4.2 - 4.6</vt:lpstr>
      <vt:lpstr>19 Tablice 5.1 - 5.3</vt:lpstr>
      <vt:lpstr>20 Tablica 6.1</vt:lpstr>
      <vt:lpstr>21 Tablice 6.2, 6.3</vt:lpstr>
      <vt:lpstr>22 Tablice 6.4 - 6.8</vt:lpstr>
      <vt:lpstr>23 Tablice 6.9 - 6.12 </vt:lpstr>
      <vt:lpstr>24 Tablice 7.1, 7.2 </vt:lpstr>
      <vt:lpstr>25 Tablice 7.3, 7.4</vt:lpstr>
      <vt:lpstr>26 Tablica 7.5</vt:lpstr>
      <vt:lpstr>27 Tablica 7.6 </vt:lpstr>
      <vt:lpstr>28 Tablica 7.7</vt:lpstr>
      <vt:lpstr>29 Tablica 7.8</vt:lpstr>
      <vt:lpstr>30 Tablice 8.1 - 8.5</vt:lpstr>
      <vt:lpstr>31 Tablica 8,6</vt:lpstr>
      <vt:lpstr>datum</vt:lpstr>
      <vt:lpstr>datum_p</vt:lpstr>
      <vt:lpstr>'5 Tablice 1.5 - 1.7'!datumd</vt:lpstr>
      <vt:lpstr>'5 Tablice 1.5 - 1.7'!datumn</vt:lpstr>
      <vt:lpstr>datump</vt:lpstr>
      <vt:lpstr>'10 Tablice 1.15, 1.16'!Print_Area</vt:lpstr>
      <vt:lpstr>'11 Tablica 1.17'!Print_Area</vt:lpstr>
      <vt:lpstr>'12 Tablice 1.18, 1.19'!Print_Area</vt:lpstr>
      <vt:lpstr>'13 Tablica 1.20'!Print_Area</vt:lpstr>
      <vt:lpstr>'14 Tablice 2.1 - 2.4'!Print_Area</vt:lpstr>
      <vt:lpstr>'15 Tablica 3.1'!Print_Area</vt:lpstr>
      <vt:lpstr>'16 Tablica 3.2'!Print_Area</vt:lpstr>
      <vt:lpstr>'17 Tablica 4.1'!Print_Area</vt:lpstr>
      <vt:lpstr>'18 Tablice 4.2 - 4.6'!Print_Area</vt:lpstr>
      <vt:lpstr>'19 Tablice 5.1 - 5.3'!Print_Area</vt:lpstr>
      <vt:lpstr>'2 Sadržaj'!Print_Area</vt:lpstr>
      <vt:lpstr>'20 Tablica 6.1'!Print_Area</vt:lpstr>
      <vt:lpstr>'21 Tablice 6.2, 6.3'!Print_Area</vt:lpstr>
      <vt:lpstr>'22 Tablice 6.4 - 6.8'!Print_Area</vt:lpstr>
      <vt:lpstr>'23 Tablice 6.9 - 6.12 '!Print_Area</vt:lpstr>
      <vt:lpstr>'24 Tablice 7.1, 7.2 '!Print_Area</vt:lpstr>
      <vt:lpstr>'25 Tablice 7.3, 7.4'!Print_Area</vt:lpstr>
      <vt:lpstr>'26 Tablica 7.5'!Print_Area</vt:lpstr>
      <vt:lpstr>'27 Tablica 7.6 '!Print_Area</vt:lpstr>
      <vt:lpstr>'28 Tablica 7.7'!Print_Area</vt:lpstr>
      <vt:lpstr>'3 Tablice 1.1, 1.2'!Print_Area</vt:lpstr>
      <vt:lpstr>'30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2023-04-12T14:43:59Z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TipPredmeta">
    <vt:lpwstr>-</vt:lpwstr>
  </property>
  <property fmtid="{D5CDD505-2E9C-101B-9397-08002B2CF9AE}" pid="4" name="DocumentSetDescription">
    <vt:lpwstr/>
  </property>
  <property fmtid="{D5CDD505-2E9C-101B-9397-08002B2CF9AE}" pid="5" name="KategorijaPoslovanja">
    <vt:lpwstr>;#-;#</vt:lpwstr>
  </property>
  <property fmtid="{D5CDD505-2E9C-101B-9397-08002B2CF9AE}" pid="6" name="VrstaPredmeta">
    <vt:lpwstr>-</vt:lpwstr>
  </property>
  <property fmtid="{D5CDD505-2E9C-101B-9397-08002B2CF9AE}" pid="7" name="BrKolegija">
    <vt:r8>14</vt:r8>
  </property>
  <property fmtid="{D5CDD505-2E9C-101B-9397-08002B2CF9AE}" pid="8" name="Prezentira">
    <vt:lpwstr/>
  </property>
  <property fmtid="{D5CDD505-2E9C-101B-9397-08002B2CF9AE}" pid="9" name="Godina">
    <vt:lpwstr>-</vt:lpwstr>
  </property>
  <property fmtid="{D5CDD505-2E9C-101B-9397-08002B2CF9AE}" pid="10" name="VrstaDokumenta">
    <vt:lpwstr>-</vt:lpwstr>
  </property>
  <property fmtid="{D5CDD505-2E9C-101B-9397-08002B2CF9AE}" pid="11" name="NamjenaDokumenta">
    <vt:lpwstr>;#Interno;#</vt:lpwstr>
  </property>
  <property fmtid="{D5CDD505-2E9C-101B-9397-08002B2CF9AE}" pid="12" name="Subjekt">
    <vt:lpwstr/>
  </property>
  <property fmtid="{D5CDD505-2E9C-101B-9397-08002B2CF9AE}" pid="13" name="Izradio">
    <vt:lpwstr/>
  </property>
  <property fmtid="{D5CDD505-2E9C-101B-9397-08002B2CF9AE}" pid="14" name="StatusDokumenta">
    <vt:lpwstr>-</vt:lpwstr>
  </property>
</Properties>
</file>