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Sadržaj'!$A$1:$A$190</definedName>
    <definedName name="_xlnm.Print_Area" localSheetId="19">'20 Tablica 21 - Graf 12'!$A$1:$J$75</definedName>
    <definedName name="_xlnm.Print_Area" localSheetId="20">'21 Tablica 22,23 - Graf 13,14'!$A$1:$I$47</definedName>
    <definedName name="_xlnm.Print_Area" localSheetId="21">'22 Tablica 24,25 - Graf 15,16'!$A$1:$I$55</definedName>
    <definedName name="_xlnm.Print_Area" localSheetId="22">'23 Tablica 26'!$A$1:$P$51</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34'!$A$1:$L$113</definedName>
    <definedName name="_xlnm.Print_Area" localSheetId="28">'29 Tablice 35, 36'!$A$1:$M$71</definedName>
    <definedName name="_xlnm.Print_Area" localSheetId="2">'3 Tablica 1 - Graf 1'!$A$1:$Q$51</definedName>
    <definedName name="_xlnm.Print_Area" localSheetId="29">'30 Tablica 37,37.1,38,39'!$A$1:$H$76</definedName>
    <definedName name="_xlnm.Print_Area" localSheetId="30">'31 Tablica 40.41.42.43 '!$A$1:$F$53</definedName>
    <definedName name="_xlnm.Print_Area" localSheetId="31">'32 Tablica 44,45,46 '!$A$1:$G$47</definedName>
    <definedName name="_xlnm.Print_Area" localSheetId="32">'33 Tablica 47'!$A$1:$E$64</definedName>
    <definedName name="_xlnm.Print_Area" localSheetId="33">'34 Tablica 48,49 '!$A$1:$G$83</definedName>
    <definedName name="_xlnm.Print_Area" localSheetId="34">'35 Tablica 50'!$A$1:$E$68</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E23" i="68" l="1"/>
  <c r="E19" i="68" l="1"/>
  <c r="I97" i="46" l="1"/>
  <c r="E8" i="68" l="1"/>
  <c r="E30" i="65" l="1"/>
  <c r="F65" i="45" l="1"/>
  <c r="E65" i="45"/>
  <c r="I5" i="46" l="1"/>
  <c r="I6" i="46"/>
  <c r="F6" i="36" l="1"/>
  <c r="F5" i="36"/>
  <c r="D6" i="36" l="1"/>
  <c r="D5" i="36"/>
  <c r="C6" i="34"/>
  <c r="C5" i="34"/>
  <c r="C6" i="32"/>
  <c r="E6" i="32" s="1"/>
  <c r="C5" i="32"/>
  <c r="E5" i="32" s="1"/>
  <c r="D7" i="31"/>
  <c r="D6" i="31"/>
  <c r="C7" i="30"/>
  <c r="C6" i="30"/>
  <c r="C5" i="10"/>
  <c r="C30" i="10" s="1"/>
  <c r="C4" i="10"/>
  <c r="D6" i="8"/>
  <c r="D5" i="8"/>
  <c r="B18" i="6"/>
  <c r="A18" i="6"/>
  <c r="B6" i="6"/>
  <c r="A6" i="6"/>
  <c r="B23" i="5"/>
  <c r="A23" i="5"/>
  <c r="N23" i="4"/>
  <c r="N22" i="4"/>
  <c r="F2" i="68" l="1"/>
  <c r="F1" i="68"/>
  <c r="G42" i="67" l="1"/>
  <c r="G41" i="67"/>
  <c r="F73" i="45" l="1"/>
  <c r="E73" i="45"/>
  <c r="G57" i="65" l="1"/>
  <c r="E43" i="65"/>
  <c r="E16" i="65" l="1"/>
  <c r="B39" i="45" l="1"/>
  <c r="E33" i="68" l="1"/>
  <c r="G97" i="46" l="1"/>
  <c r="B30" i="10" l="1"/>
  <c r="F26" i="10" l="1"/>
  <c r="F25" i="10"/>
  <c r="B6" i="34" l="1"/>
  <c r="B5" i="34"/>
  <c r="E41" i="68" l="1"/>
  <c r="E40" i="68"/>
  <c r="M2" i="67" l="1"/>
  <c r="M1" i="67"/>
  <c r="E2" i="45" l="1"/>
  <c r="E1" i="45"/>
  <c r="G6" i="46"/>
  <c r="G5" i="46"/>
  <c r="B57" i="45"/>
  <c r="B35" i="45"/>
  <c r="B16" i="45"/>
  <c r="G4" i="44"/>
  <c r="G3" i="44"/>
  <c r="B40" i="45" l="1"/>
  <c r="J33" i="36"/>
  <c r="J32"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<sst xmlns="http://schemas.openxmlformats.org/spreadsheetml/2006/main" count="2475" uniqueCount="1405">
  <si>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</si>
  <si>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</si>
  <si>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</si>
  <si>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</si>
  <si>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</si>
  <si>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</si>
  <si>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</si>
  <si>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</si>
  <si>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</si>
  <si>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</si>
  <si>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</si>
  <si>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</si>
  <si>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</si>
  <si>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</si>
  <si>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</si>
  <si>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</si>
  <si>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</si>
  <si>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</si>
  <si>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</si>
  <si>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</si>
  <si>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</si>
  <si>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</si>
  <si>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</si>
  <si>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</si>
  <si>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</si>
  <si>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</si>
  <si>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</si>
  <si>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</si>
  <si>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</si>
  <si>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</si>
  <si>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</si>
  <si>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</si>
  <si>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</si>
  <si>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</si>
  <si>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</si>
  <si>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</si>
  <si>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</si>
  <si>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</si>
  <si>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</si>
  <si>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</si>
  <si>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</si>
  <si>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</si>
  <si>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</si>
  <si>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</si>
  <si>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</si>
  <si>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</si>
  <si>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</si>
  <si>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</si>
  <si>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</si>
  <si>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</si>
  <si>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</si>
  <si>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</si>
  <si>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</si>
  <si>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</si>
  <si>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</si>
  <si>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</si>
  <si>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</si>
  <si>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</si>
  <si>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</si>
  <si>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</si>
  <si>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</si>
  <si>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</si>
  <si>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</si>
  <si>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</si>
  <si>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</si>
  <si>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</si>
  <si>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</si>
  <si>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</si>
  <si>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</si>
  <si>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</si>
  <si>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</si>
  <si>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</si>
  <si>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</si>
  <si>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</si>
  <si>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</si>
  <si>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</si>
  <si>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</si>
  <si>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</si>
  <si>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</si>
  <si>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</si>
  <si>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</si>
  <si>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</si>
  <si>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</si>
  <si>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</si>
  <si>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</si>
  <si>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</si>
  <si>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</si>
  <si>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</si>
  <si>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</si>
  <si>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</si>
  <si>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</si>
  <si>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</si>
  <si>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</si>
  <si>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</si>
  <si>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</si>
  <si>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</si>
  <si>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</si>
  <si>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</si>
  <si>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</si>
  <si>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</si>
  <si>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</si>
  <si>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</si>
  <si>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</si>
  <si>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</si>
  <si>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</si>
  <si>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</si>
  <si>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</si>
  <si>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</si>
  <si>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</si>
  <si>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</si>
  <si>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</si>
  <si>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</si>
  <si>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</si>
  <si>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</si>
  <si>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</si>
  <si>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</si>
  <si>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</si>
  <si>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</si>
  <si>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</si>
  <si>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</si>
  <si>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</si>
  <si>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</si>
  <si>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</si>
  <si>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</si>
  <si>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</si>
  <si>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</si>
  <si>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</si>
  <si>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</si>
  <si>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</si>
  <si>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</si>
  <si>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</si>
  <si>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</si>
  <si>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</si>
  <si>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</si>
  <si>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</si>
  <si>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</si>
  <si>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</si>
  <si>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</si>
  <si>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</si>
  <si>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</si>
  <si>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</si>
  <si>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</si>
  <si>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</si>
  <si>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</si>
  <si>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</si>
  <si>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</si>
  <si>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</si>
  <si>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</si>
  <si>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</si>
  <si>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</si>
  <si>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</si>
  <si>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</si>
  <si>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</si>
  <si>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</si>
  <si>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</si>
  <si>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</si>
  <si>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</si>
  <si>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</si>
  <si>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</si>
  <si>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</si>
  <si>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</si>
  <si>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</si>
  <si>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</si>
  <si>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</si>
  <si>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</si>
  <si>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</si>
  <si>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</si>
  <si>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</si>
  <si>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</si>
  <si>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</si>
  <si>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</si>
  <si>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</si>
  <si>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</si>
  <si>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</si>
  <si>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</si>
  <si>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</si>
  <si>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</si>
  <si>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</si>
  <si>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</si>
  <si>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</si>
  <si>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</si>
  <si>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</si>
  <si>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</si>
  <si>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</si>
  <si>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</si>
  <si>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</si>
  <si>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</si>
  <si>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</si>
  <si>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</si>
  <si>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</si>
  <si>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</si>
  <si>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</si>
  <si>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</si>
  <si>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</si>
  <si>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</si>
  <si>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</si>
  <si>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</si>
  <si>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</si>
  <si>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</si>
  <si>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</si>
  <si>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</si>
  <si>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</si>
  <si>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</si>
  <si>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</si>
  <si>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</si>
  <si>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</si>
  <si>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</si>
  <si>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</si>
  <si>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</si>
  <si>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</si>
  <si>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</si>
  <si>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</si>
  <si>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</si>
  <si>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</si>
  <si>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</si>
  <si>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</si>
  <si>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</si>
  <si>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</si>
  <si>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</si>
  <si>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</si>
  <si>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</si>
  <si>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</si>
  <si>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</si>
  <si>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</si>
  <si>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</si>
  <si>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</si>
  <si>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</si>
  <si>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</si>
  <si>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</si>
  <si>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</si>
  <si>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</si>
  <si>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</si>
  <si>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</si>
  <si>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</si>
  <si>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</si>
  <si>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</si>
  <si>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</si>
  <si>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</si>
  <si>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</si>
  <si>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</si>
  <si>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</si>
  <si>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</si>
  <si>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</si>
  <si>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</si>
  <si>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</si>
  <si>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</si>
  <si>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</si>
  <si>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</si>
  <si>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Ilirika Azijski Tigar </t>
  </si>
  <si>
    <t>ILIRIKA INVESTMENTS d.o.o.</t>
  </si>
  <si>
    <t>ILIRIKA BRIC</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</si>
  <si>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</si>
  <si>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</si>
  <si>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</si>
  <si>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</si>
  <si>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</si>
  <si>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</si>
  <si>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</si>
  <si>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</si>
  <si>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</si>
  <si>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</si>
  <si>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</si>
  <si>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</si>
  <si>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</si>
  <si>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</si>
  <si>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</si>
  <si>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</si>
  <si>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</si>
  <si>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</si>
  <si>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</si>
  <si>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</si>
  <si>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</si>
  <si>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</si>
  <si>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</si>
  <si>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</si>
  <si>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</si>
  <si>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</si>
  <si>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</si>
  <si>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</si>
  <si>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</si>
  <si>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</si>
  <si>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</si>
  <si>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</si>
  <si>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</si>
  <si>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</si>
  <si>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</si>
  <si>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</si>
  <si>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</si>
  <si>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</si>
  <si>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</si>
  <si>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</si>
  <si>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</si>
  <si>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</si>
  <si>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</si>
  <si>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</si>
  <si>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</si>
  <si>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</si>
  <si>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</si>
  <si>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</si>
  <si>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</si>
  <si>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</si>
  <si>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</si>
  <si>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</si>
  <si>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</si>
  <si>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</si>
  <si>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</si>
  <si>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</si>
  <si>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</si>
  <si>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</si>
  <si>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</si>
  <si>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</si>
  <si>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</si>
  <si>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</si>
  <si>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</si>
  <si>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</si>
  <si>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</si>
  <si>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</si>
  <si>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</si>
  <si>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</si>
  <si>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</si>
  <si>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</si>
  <si>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</si>
  <si>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</si>
  <si>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</si>
  <si>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</si>
  <si>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</si>
  <si>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</si>
  <si>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</si>
  <si>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</si>
  <si>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</si>
  <si>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</si>
  <si>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</si>
  <si>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</si>
  <si>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</si>
  <si>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</si>
  <si>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</si>
  <si>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</si>
  <si>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</si>
  <si>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</si>
  <si>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</si>
  <si>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</si>
  <si>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</si>
  <si>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</si>
  <si>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</si>
  <si>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</si>
  <si>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</si>
  <si>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</si>
  <si>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</si>
  <si>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</si>
  <si>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</si>
  <si>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</si>
  <si>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</si>
  <si>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</si>
  <si>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</si>
  <si>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</si>
  <si>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</si>
  <si>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</si>
  <si>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</si>
  <si>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</si>
  <si>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</si>
  <si>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</si>
  <si>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</si>
  <si>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</si>
  <si>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</si>
  <si>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</si>
  <si>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</si>
  <si>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</si>
  <si>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</si>
  <si>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</si>
  <si>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</si>
  <si>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</si>
  <si>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</si>
  <si>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</si>
  <si>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</si>
  <si>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</si>
  <si>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</si>
  <si>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</si>
  <si>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</si>
  <si>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</si>
  <si>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</si>
  <si>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</si>
  <si>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</si>
  <si>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</si>
  <si>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</si>
  <si>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</si>
  <si>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</si>
  <si>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</si>
  <si>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</si>
  <si>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</si>
  <si>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</si>
  <si>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</si>
  <si>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</si>
  <si>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</si>
  <si>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</si>
  <si>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</si>
  <si>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</si>
  <si>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</si>
  <si>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</si>
  <si>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</si>
  <si>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</si>
  <si>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</si>
  <si>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</si>
  <si>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</si>
  <si>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</si>
  <si>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</si>
  <si>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</si>
  <si>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</si>
  <si>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</si>
  <si>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</si>
  <si>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</si>
  <si>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</si>
  <si>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</si>
  <si>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</si>
  <si>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</si>
  <si>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</si>
  <si>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</si>
  <si>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</si>
  <si>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</si>
  <si>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</si>
  <si>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</si>
  <si>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</si>
  <si>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</si>
  <si>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</si>
  <si>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</si>
  <si>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</si>
  <si>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</si>
  <si>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</si>
  <si>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</si>
  <si>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</si>
  <si>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</si>
  <si>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</si>
  <si>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</si>
  <si>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</si>
  <si>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</si>
  <si>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</si>
  <si>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</si>
  <si>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</si>
  <si>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</si>
  <si>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</si>
  <si>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</si>
  <si>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</si>
  <si>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</si>
  <si>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</si>
  <si>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</si>
  <si>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</si>
  <si>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</si>
  <si>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</si>
  <si>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</si>
  <si>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</si>
  <si>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</si>
  <si>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</si>
  <si>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</si>
  <si>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</si>
  <si>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</si>
  <si>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</si>
  <si>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</si>
  <si>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</si>
  <si>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</si>
  <si>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</si>
  <si>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</si>
  <si>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</si>
  <si>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</si>
  <si>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</si>
  <si>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</si>
  <si>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</si>
  <si>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</si>
  <si>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</si>
  <si>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</si>
  <si>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</si>
  <si>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</si>
  <si>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</si>
  <si>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</si>
  <si>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</si>
  <si>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</si>
  <si>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</si>
  <si>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</si>
  <si>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</si>
  <si>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</si>
  <si>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</si>
  <si>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</si>
  <si>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</si>
  <si>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</si>
  <si>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</si>
  <si>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</si>
  <si>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</si>
  <si>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</si>
  <si>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</si>
  <si>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</si>
  <si>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</si>
  <si>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</si>
  <si>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</si>
  <si>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</si>
  <si>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</si>
  <si>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</si>
  <si>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</si>
  <si>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</si>
  <si>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</si>
  <si>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</si>
  <si>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</si>
  <si>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</si>
  <si>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</si>
  <si>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</si>
  <si>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</si>
  <si>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</si>
  <si>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</si>
  <si>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</si>
  <si>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</si>
  <si>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</si>
  <si>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</si>
  <si>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</si>
  <si>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</si>
  <si>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</si>
  <si>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</si>
  <si>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</si>
  <si>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</si>
  <si>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</si>
  <si>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</si>
  <si>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</si>
  <si>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</si>
  <si>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</si>
  <si>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</si>
  <si>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</si>
  <si>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</si>
  <si>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</si>
  <si>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</si>
  <si>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</si>
  <si>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</si>
  <si>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</si>
  <si>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</si>
  <si>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</si>
  <si>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</si>
  <si>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</si>
  <si>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</si>
  <si>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</si>
  <si>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</si>
  <si>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</si>
  <si>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</si>
  <si>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</si>
  <si>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</si>
  <si>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</si>
  <si>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</si>
  <si>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</si>
  <si>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</si>
  <si>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</si>
  <si>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</si>
  <si>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</si>
  <si>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</si>
  <si>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</si>
  <si>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</si>
  <si>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</si>
  <si>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</si>
  <si>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</si>
  <si>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</si>
  <si>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</si>
  <si>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</si>
  <si>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</si>
  <si>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</si>
  <si>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</si>
  <si>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</si>
  <si>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</si>
  <si>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</si>
  <si>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</si>
  <si>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</si>
  <si>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</si>
  <si>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</si>
  <si>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</si>
  <si>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</si>
  <si>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</si>
  <si>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</si>
  <si>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</si>
  <si>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</si>
  <si>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</si>
  <si>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</si>
  <si>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</si>
  <si>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</si>
  <si>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</si>
  <si>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</si>
  <si>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</si>
  <si>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</si>
  <si>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</si>
  <si>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</si>
  <si>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</si>
  <si>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</si>
  <si>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</si>
  <si>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</si>
  <si>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</si>
  <si>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</si>
  <si>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</si>
  <si>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</si>
  <si>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</si>
  <si>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</si>
  <si>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</si>
  <si>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</si>
  <si>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</si>
  <si>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</si>
  <si>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</si>
  <si>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</si>
  <si>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</si>
  <si>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</si>
  <si>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</si>
  <si>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</si>
  <si>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</si>
  <si>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</si>
  <si>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</si>
  <si>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</si>
  <si>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</si>
  <si>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</si>
  <si>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</si>
  <si>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</si>
  <si>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</si>
  <si>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</si>
  <si>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</si>
  <si>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</si>
  <si>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</si>
  <si>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</si>
  <si>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</si>
  <si>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</si>
  <si>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</si>
  <si>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</si>
  <si>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</si>
  <si>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</si>
  <si>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</si>
  <si>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</si>
  <si>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</si>
  <si>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</si>
  <si>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</si>
  <si>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</si>
  <si>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</si>
  <si>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</si>
  <si>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</si>
  <si>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</si>
  <si>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</si>
  <si>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</si>
  <si>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</si>
  <si>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</si>
  <si>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</si>
  <si>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</si>
  <si>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</si>
  <si>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</si>
  <si>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</si>
  <si>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</si>
  <si>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</si>
  <si>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</si>
  <si>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</si>
  <si>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</si>
  <si>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</si>
  <si>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</si>
  <si>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</si>
  <si>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</si>
  <si>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</si>
  <si>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</si>
  <si>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</si>
  <si>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</si>
  <si>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</si>
  <si>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</si>
  <si>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</si>
  <si>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</si>
  <si>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</si>
  <si>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</si>
  <si>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</si>
  <si>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</si>
  <si>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</si>
  <si>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</si>
  <si>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</si>
  <si>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</si>
  <si>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</si>
  <si>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</si>
  <si>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</si>
  <si>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</si>
  <si>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</si>
  <si>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</si>
  <si>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</si>
  <si>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</si>
  <si>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</si>
  <si>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</si>
  <si>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</si>
  <si>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</si>
  <si>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</si>
  <si>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</si>
  <si>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</si>
  <si>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</si>
  <si>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</si>
  <si>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</si>
  <si>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</si>
  <si>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</si>
  <si>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</si>
  <si>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</si>
  <si>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</si>
  <si>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</si>
  <si>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</si>
  <si>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</si>
  <si>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</si>
  <si>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</si>
  <si>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</si>
  <si>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</si>
  <si>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</si>
  <si>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</si>
  <si>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</si>
  <si>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</si>
  <si>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</si>
  <si>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</si>
  <si>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</si>
  <si>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</si>
  <si>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</si>
  <si>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</si>
  <si>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</si>
  <si>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</si>
  <si>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</si>
  <si>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</si>
  <si>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</si>
  <si>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</si>
  <si>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</si>
  <si>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</si>
  <si>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</si>
  <si>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</si>
  <si>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</si>
  <si>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</si>
  <si>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</si>
  <si>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</si>
  <si>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</si>
  <si>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</si>
  <si>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</si>
  <si>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</si>
  <si>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</si>
  <si>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</si>
  <si>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</si>
  <si>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</si>
  <si>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</si>
  <si>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</si>
  <si>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</si>
  <si>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</si>
  <si>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</si>
  <si>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</si>
  <si>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</si>
  <si>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</si>
  <si>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</si>
  <si>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</si>
  <si>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</si>
  <si>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</si>
  <si>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</si>
  <si>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</si>
  <si>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</si>
  <si>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</si>
  <si>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</si>
  <si>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</si>
  <si>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</si>
  <si>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</si>
  <si>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</si>
  <si>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</si>
  <si>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</si>
  <si>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</si>
  <si>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</si>
  <si>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</si>
  <si>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</si>
  <si>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</si>
  <si>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</si>
  <si>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</si>
  <si>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</si>
  <si>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</si>
  <si>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</si>
  <si>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</si>
  <si>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</si>
  <si>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</si>
  <si>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</si>
  <si>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</si>
  <si>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</si>
  <si>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</si>
  <si>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</si>
  <si>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</si>
  <si>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</si>
  <si>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</si>
  <si>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</si>
  <si>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</si>
  <si>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</si>
  <si>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</si>
  <si>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</si>
  <si>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</si>
  <si>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</si>
  <si>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</si>
  <si>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</si>
  <si>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</si>
  <si>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</si>
  <si>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</si>
  <si>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</si>
  <si>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</si>
  <si>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</si>
  <si>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</si>
  <si>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</si>
  <si>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</si>
  <si>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</si>
  <si>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</si>
  <si>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HYPO ALPE-ADRIA-LEASING d.o.o.</t>
  </si>
  <si>
    <t>i4next leasing Croatia d.o.o.</t>
  </si>
  <si>
    <t>IMPULS-LEASING d.o.o.</t>
  </si>
  <si>
    <t>Mercedes-Benz Leasing Hrvatska d.o.o.</t>
  </si>
  <si>
    <t>OPTIMA LEASING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</si>
  <si>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</si>
  <si>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</si>
  <si>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</si>
  <si>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</si>
  <si>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</si>
  <si>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</si>
  <si>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</si>
  <si>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</si>
  <si>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</si>
  <si>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</si>
  <si>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</si>
  <si>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</si>
  <si>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</si>
  <si>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</si>
  <si>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</si>
  <si>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</si>
  <si>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</si>
  <si>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</si>
  <si>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</si>
  <si>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</si>
  <si>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</si>
  <si>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</si>
  <si>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</si>
  <si>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</si>
  <si>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</si>
  <si>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</si>
  <si>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</si>
  <si>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</si>
  <si>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</si>
  <si>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</si>
  <si>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</si>
  <si>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</si>
  <si>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</si>
  <si>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</si>
  <si>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</si>
  <si>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</si>
  <si>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</si>
  <si>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</si>
  <si>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</si>
  <si>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</si>
  <si>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</si>
  <si>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</si>
  <si>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</si>
  <si>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</si>
  <si>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</si>
  <si>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</si>
  <si>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</si>
  <si>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</si>
  <si>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</si>
  <si>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</si>
  <si>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</si>
  <si>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</si>
  <si>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</si>
  <si>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</si>
  <si>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</si>
  <si>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</si>
  <si>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</si>
  <si>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</si>
  <si>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</si>
  <si>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</si>
  <si>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</si>
  <si>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</si>
  <si>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</si>
  <si>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</si>
  <si>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</si>
  <si>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</si>
  <si>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</si>
  <si>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</si>
  <si>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</si>
  <si>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</si>
  <si>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</si>
  <si>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</si>
  <si>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</si>
  <si>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</si>
  <si>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</si>
  <si>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</si>
  <si>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</si>
  <si>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</si>
  <si>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</si>
  <si>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</si>
  <si>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</si>
  <si>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</si>
  <si>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</si>
  <si>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</si>
  <si>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</si>
  <si>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</si>
  <si>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</si>
  <si>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</si>
  <si>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</si>
  <si>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</si>
  <si>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</si>
  <si>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</si>
  <si>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</si>
  <si>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</si>
  <si>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</si>
  <si>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</si>
  <si>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</si>
  <si>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</si>
  <si>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</si>
  <si>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</si>
  <si>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</si>
  <si>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</si>
  <si>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</si>
  <si>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</si>
  <si>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</si>
  <si>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</si>
  <si>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</si>
  <si>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</si>
  <si>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</si>
  <si>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</si>
  <si>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</si>
  <si>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</si>
  <si>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</si>
  <si>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</si>
  <si>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</si>
  <si>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</si>
  <si>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</si>
  <si>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</si>
  <si>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</si>
  <si>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</si>
  <si>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</si>
  <si>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</si>
  <si>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</si>
  <si>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</si>
  <si>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</si>
  <si>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</si>
  <si>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</si>
  <si>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</si>
  <si>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</si>
  <si>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</si>
  <si>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</si>
  <si>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</si>
  <si>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</si>
  <si>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</si>
  <si>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</si>
  <si>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</si>
  <si>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</si>
  <si>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</si>
  <si>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</si>
  <si>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</si>
  <si>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</si>
  <si>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</si>
  <si>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</si>
  <si>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</si>
  <si>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</si>
  <si>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</si>
  <si>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</si>
  <si>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</si>
  <si>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</si>
  <si>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</si>
  <si>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</si>
  <si>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</si>
  <si>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</si>
  <si>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</si>
  <si>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</si>
  <si>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</si>
  <si>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</si>
  <si>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</si>
  <si>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</si>
  <si>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</si>
  <si>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</si>
  <si>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</si>
  <si>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</si>
  <si>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</si>
  <si>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</si>
  <si>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</si>
  <si>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</si>
  <si>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</si>
  <si>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</si>
  <si>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</si>
  <si>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</si>
  <si>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</si>
  <si>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</si>
  <si>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</si>
  <si>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</si>
  <si>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</si>
  <si>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</si>
  <si>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</si>
  <si>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</si>
  <si>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</si>
  <si>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</si>
  <si>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</si>
  <si>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</si>
  <si>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</si>
  <si>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</si>
  <si>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</si>
  <si>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</si>
  <si>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</si>
  <si>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</si>
  <si>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</si>
  <si>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</si>
  <si>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</si>
  <si>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</si>
  <si>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</si>
  <si>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</si>
  <si>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</si>
  <si>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</si>
  <si>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</si>
  <si>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</si>
  <si>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</si>
  <si>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</si>
  <si>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</si>
  <si>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</si>
  <si>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</si>
  <si>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</si>
  <si>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</si>
  <si>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</si>
  <si>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</si>
  <si>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</si>
  <si>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</si>
  <si>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</si>
  <si>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</si>
  <si>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</si>
  <si>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</si>
  <si>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</si>
  <si>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</si>
  <si>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</si>
  <si>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</si>
  <si>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</si>
  <si>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</si>
  <si>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</si>
  <si>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</si>
  <si>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First day in business for the OMFs category B  is 30 April 2002, and for the OMFs category A and C OMFs 21 August 2014</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</si>
  <si>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</si>
  <si>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</si>
  <si>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</si>
  <si>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</si>
  <si>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</si>
  <si>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214*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</si>
  <si>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</si>
  <si>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</si>
  <si>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</si>
  <si>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</si>
  <si>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</si>
  <si>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</si>
  <si>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</si>
  <si>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</si>
  <si>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</si>
  <si>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</si>
  <si>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</si>
  <si>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Money One</t>
  </si>
  <si>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</si>
  <si>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</si>
  <si>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</si>
  <si>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</si>
  <si>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</si>
  <si>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</si>
  <si>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</si>
  <si>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</si>
  <si>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</si>
  <si>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</si>
  <si>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</si>
  <si>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</si>
  <si>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</si>
  <si>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</si>
  <si>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</si>
  <si>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</si>
  <si>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</si>
  <si>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</si>
  <si>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</si>
  <si>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</si>
  <si>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</si>
  <si>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</si>
  <si>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</si>
  <si>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</si>
  <si>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</si>
  <si>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</si>
  <si>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</si>
  <si>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</si>
  <si>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</si>
  <si>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</si>
  <si>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t>31.3.2015.</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</si>
  <si>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</si>
  <si>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</si>
  <si>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</si>
  <si>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</si>
  <si>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</si>
  <si>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</si>
  <si>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</si>
  <si>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</si>
  <si>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 xml:space="preserve">2)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</si>
  <si>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 xml:space="preserve">2)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</si>
  <si>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t>ZB Private World</t>
  </si>
  <si>
    <t>OTP OPTIMUM</t>
  </si>
  <si>
    <t>Lipanj 2015.</t>
  </si>
  <si>
    <t>June 2015</t>
  </si>
  <si>
    <r>
      <t xml:space="preserve">Otvoreni investicijski fondovi
</t>
    </r>
    <r>
      <rPr>
        <b/>
        <i/>
        <sz val="8"/>
        <color rgb="FF0000FF"/>
        <rFont val="Arial"/>
        <family val="2"/>
      </rPr>
      <t>Opened-end Investment Fund</t>
    </r>
  </si>
  <si>
    <t>SLAVONSKI ZAIF d.d.</t>
  </si>
  <si>
    <t>Proprius d.d. ZAIF</t>
  </si>
  <si>
    <t>KAPITALNI FOND  d.d. ZAIF</t>
  </si>
  <si>
    <t>30.6.2015.</t>
  </si>
  <si>
    <t xml:space="preserve">YOU INVEST Balanced </t>
  </si>
  <si>
    <t>Crobex10</t>
  </si>
  <si>
    <t xml:space="preserve">Smart Equity II </t>
  </si>
  <si>
    <t>OTP INDEKSNI</t>
  </si>
  <si>
    <t>PBZ Conservative 10</t>
  </si>
  <si>
    <t>Outfox Macro Income Fund</t>
  </si>
  <si>
    <t>Locusta Value IV</t>
  </si>
  <si>
    <t>KD Locusta Fondovi d.o.o</t>
  </si>
  <si>
    <t>Capital Private 1</t>
  </si>
  <si>
    <t xml:space="preserve">Equinox 1 </t>
  </si>
  <si>
    <t>Locusta Absolute</t>
  </si>
  <si>
    <t xml:space="preserve">Ilirika Europa </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</si>
  <si>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</si>
  <si>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</si>
  <si>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</si>
  <si>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</si>
  <si>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30.09.2015.</t>
  </si>
  <si>
    <r>
      <t>Broj OTC transakcija /</t>
    </r>
    <r>
      <rPr>
        <sz val="11"/>
        <color theme="1"/>
        <rFont val="Calibri"/>
        <family val="2"/>
        <scheme val="minor"/>
      </rPr>
      <t xml:space="preserve"> </t>
    </r>
    <r>
      <rPr>
        <i/>
        <sz val="10"/>
        <color rgb="FF0000FF"/>
        <rFont val="Arial"/>
        <family val="2"/>
      </rPr>
      <t>Number of OTC trades</t>
    </r>
  </si>
  <si>
    <t>OTP MULTI</t>
  </si>
  <si>
    <t xml:space="preserve">PBZ Flexible 30 </t>
  </si>
  <si>
    <t>30.9.2015.</t>
  </si>
  <si>
    <t>ZDMF Raiffeisen</t>
  </si>
  <si>
    <t>Allianz ZB d.o.o.</t>
  </si>
  <si>
    <t>Croatia osiguranje d.o.o.</t>
  </si>
  <si>
    <r>
      <t>Napomena /</t>
    </r>
    <r>
      <rPr>
        <i/>
        <sz val="8"/>
        <color rgb="FF0000FF"/>
        <rFont val="Arial"/>
        <family val="2"/>
      </rPr>
      <t xml:space="preserve"> Note</t>
    </r>
    <r>
      <rPr>
        <sz val="8"/>
        <rFont val="Arial"/>
        <family val="2"/>
      </rPr>
      <t>:</t>
    </r>
  </si>
  <si>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</si>
  <si>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</si>
  <si>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</si>
  <si>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</si>
  <si>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</si>
  <si>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</si>
  <si>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</si>
  <si>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</si>
  <si>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</si>
  <si>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</si>
  <si>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</si>
  <si>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</si>
  <si>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</si>
  <si>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r>
      <t xml:space="preserve">Od 7.10.2015. KAPITALNI FOND je fond s privatnom ponudom / </t>
    </r>
    <r>
      <rPr>
        <i/>
        <sz val="8"/>
        <color rgb="FF0000FF"/>
        <rFont val="Arial"/>
        <family val="2"/>
      </rPr>
      <t>Since 7 October 2015, KAPITALNI FOND is fund with a private offering.</t>
    </r>
  </si>
  <si>
    <t>December 2015</t>
  </si>
  <si>
    <t>Prosinac 2015.</t>
  </si>
  <si>
    <t>Erste ZDMF</t>
  </si>
  <si>
    <t>29.12.2015.</t>
  </si>
  <si>
    <t xml:space="preserve">Table 21 : Unit prices and rates of return of closed-end voluntary pension funds (ZDMFs) </t>
  </si>
  <si>
    <r>
      <t xml:space="preserve">Javna ponuda / </t>
    </r>
    <r>
      <rPr>
        <b/>
        <i/>
        <sz val="8"/>
        <color rgb="FF0000FF"/>
        <rFont val="Arial"/>
        <family val="2"/>
      </rPr>
      <t>Public offering</t>
    </r>
  </si>
  <si>
    <r>
      <t xml:space="preserve">Privatna ponuda / </t>
    </r>
    <r>
      <rPr>
        <b/>
        <i/>
        <sz val="8"/>
        <color rgb="FF0000FF"/>
        <rFont val="Arial"/>
        <family val="2"/>
      </rPr>
      <t>Private offering</t>
    </r>
  </si>
  <si>
    <r>
      <t xml:space="preserve">Ukupno privatna ponuda / </t>
    </r>
    <r>
      <rPr>
        <b/>
        <i/>
        <sz val="8"/>
        <color rgb="FF0000FF"/>
        <rFont val="Arial"/>
        <family val="2"/>
      </rPr>
      <t>Total  private offering</t>
    </r>
  </si>
  <si>
    <r>
      <t xml:space="preserve">Ukupno javna ponuda / </t>
    </r>
    <r>
      <rPr>
        <b/>
        <i/>
        <sz val="8"/>
        <color rgb="FF0000FF"/>
        <rFont val="Arial"/>
        <family val="2"/>
      </rPr>
      <t>Total  public offering</t>
    </r>
  </si>
  <si>
    <t>2015.</t>
  </si>
  <si>
    <t>31.12.2015.</t>
  </si>
  <si>
    <t>APRIVATE (AGRAM PRIVATE)</t>
  </si>
  <si>
    <t>Erste PB 1 (Erste Elite)</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</si>
  <si>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</si>
  <si>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</si>
  <si>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</si>
  <si>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</si>
  <si>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</si>
  <si>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</si>
  <si>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</si>
  <si>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</si>
  <si>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</si>
  <si>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</si>
  <si>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</si>
  <si>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</si>
  <si>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</si>
  <si>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</si>
  <si>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</si>
  <si>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</si>
  <si>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</si>
  <si>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</si>
  <si>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</si>
  <si>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</si>
  <si>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</si>
  <si>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</si>
  <si>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</si>
  <si>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</si>
  <si>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</si>
  <si>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</si>
  <si>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</si>
  <si>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</si>
  <si>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</si>
  <si>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</si>
  <si>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</si>
  <si>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</si>
  <si>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</si>
  <si>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</si>
  <si>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</si>
  <si>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</si>
  <si>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</si>
  <si>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</si>
  <si>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</si>
  <si>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HRILINUILAT2</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</si>
  <si>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</si>
  <si>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</si>
  <si>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</si>
  <si>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</si>
  <si>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</si>
  <si>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</si>
  <si>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</si>
  <si>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</si>
  <si>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</si>
  <si>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</si>
  <si>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</si>
  <si>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</si>
  <si>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</si>
  <si>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</si>
  <si>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</si>
  <si>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</si>
  <si>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</si>
  <si>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</si>
  <si>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</si>
  <si>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</si>
  <si>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</si>
  <si>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</si>
  <si>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</si>
  <si>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</si>
  <si>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</si>
  <si>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</si>
  <si>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</si>
  <si>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</si>
  <si>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PBZ Shorti term bond</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</si>
  <si>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</si>
  <si>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</si>
  <si>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</si>
  <si>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</si>
  <si>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</si>
  <si>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</si>
  <si>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</si>
  <si>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</si>
  <si>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</si>
  <si>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</si>
  <si>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</si>
  <si>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</si>
  <si>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</si>
  <si>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</si>
  <si>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</si>
  <si>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</si>
  <si>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</si>
  <si>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</si>
  <si>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</si>
  <si>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</si>
  <si>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</si>
  <si>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</si>
  <si>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</si>
  <si>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</si>
  <si>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</si>
  <si>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</si>
  <si>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</si>
  <si>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</si>
  <si>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</si>
  <si>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</si>
  <si>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</si>
  <si>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</si>
  <si>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</si>
  <si>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</si>
  <si>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SEMIANNUAL  DANA:</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</si>
  <si>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</si>
  <si>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</si>
  <si>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</si>
  <si>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HRALTIUAP204</t>
  </si>
  <si>
    <t>HRALTIUAP105</t>
  </si>
  <si>
    <t>HRERSIUELTE8</t>
  </si>
  <si>
    <t>HRERSIUEXCL4</t>
  </si>
  <si>
    <t>HRICAMUCAP15</t>
  </si>
  <si>
    <t>HRICAMUEQU18</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</si>
  <si>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</si>
  <si>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</si>
  <si>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</si>
  <si>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</si>
  <si>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</si>
  <si>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</si>
  <si>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</si>
  <si>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</si>
  <si>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</si>
  <si>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</si>
  <si>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</si>
  <si>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</si>
  <si>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</si>
  <si>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</si>
  <si>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</si>
  <si>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</si>
  <si>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</si>
  <si>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</si>
  <si>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</si>
  <si>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</si>
  <si>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</si>
  <si>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</si>
  <si>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</si>
  <si>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</si>
  <si>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</si>
  <si>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</si>
  <si>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</si>
  <si>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</si>
  <si>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</si>
  <si>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</si>
  <si>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</si>
  <si>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t>**** Fund OIB: Fund Personal Identification Number</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</si>
  <si>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</si>
  <si>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</si>
  <si>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</si>
  <si>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</si>
  <si>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</si>
  <si>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Ožujak 2016.</t>
  </si>
  <si>
    <t>March 2016</t>
  </si>
  <si>
    <t>Capital One</t>
  </si>
  <si>
    <t>Capital Two</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</si>
  <si>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</si>
  <si>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</si>
  <si>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</si>
  <si>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</si>
  <si>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</si>
  <si>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</si>
  <si>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</si>
  <si>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</si>
  <si>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</si>
  <si>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</si>
  <si>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</si>
  <si>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</si>
  <si>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</si>
  <si>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</si>
  <si>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KD životno osiguranje d.d.</t>
  </si>
  <si>
    <t>Jadransko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</si>
  <si>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</si>
  <si>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</si>
  <si>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</si>
  <si>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</si>
  <si>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</si>
  <si>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</si>
  <si>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</si>
  <si>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</si>
  <si>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</si>
  <si>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</si>
  <si>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</si>
  <si>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08 - Osiguranje od požara i elementarnih šteta /</t>
    </r>
    <r>
      <rPr>
        <sz val="8"/>
        <color indexed="12"/>
        <rFont val="Arial"/>
        <family val="2"/>
      </rPr>
      <t xml:space="preserve"> Insurance against fire and natural disasters</t>
    </r>
  </si>
  <si>
    <r>
      <t>09 - Ostala osiguranja imovine /</t>
    </r>
    <r>
      <rPr>
        <sz val="8"/>
        <color indexed="12"/>
        <rFont val="Arial"/>
        <family val="2"/>
      </rPr>
      <t xml:space="preserve"> Other property insurance lines</t>
    </r>
  </si>
  <si>
    <r>
      <t>03 - Osiguranje cestovnih vozila /</t>
    </r>
    <r>
      <rPr>
        <sz val="8"/>
        <color indexed="12"/>
        <rFont val="Arial"/>
        <family val="2"/>
      </rPr>
      <t xml:space="preserve"> Insurance of land motor vehicles</t>
    </r>
  </si>
  <si>
    <r>
      <t xml:space="preserve">23 </t>
    </r>
    <r>
      <rPr>
        <sz val="8"/>
        <rFont val="Arial"/>
        <family val="2"/>
      </rPr>
      <t>- Životna osiguranja kod kojih osiguranik na sebe preuzima investicijski rizik /</t>
    </r>
    <r>
      <rPr>
        <sz val="8"/>
        <color rgb="FF0000FF"/>
        <rFont val="Arial"/>
        <family val="2"/>
      </rPr>
      <t xml:space="preserve"> Assurance/insurance linked with units of investment funds - unit-linked</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</si>
  <si>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</si>
  <si>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</si>
  <si>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</si>
  <si>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31.3.2016.</t>
  </si>
  <si>
    <t>Smart Equity</t>
  </si>
  <si>
    <t>Travanj 2016.</t>
  </si>
  <si>
    <t>April 2016</t>
  </si>
  <si>
    <t>I-IV.2015</t>
  </si>
  <si>
    <t>I-IV.2016</t>
  </si>
  <si>
    <t>Tablica 26: Zaračunata bruto premija osiguranja za period od 1. siječnja do 30. travnja 2016.</t>
  </si>
  <si>
    <t>5Table 26: Written premium for the period 1  January - 30 April 2016</t>
  </si>
  <si>
    <t>Tablica 27: Podaci o osiguranju za period od 1. siječnja do 30. travnja 2016.</t>
  </si>
  <si>
    <t>Table 27: Insurance data for the period 1 January - 30 April 2016</t>
  </si>
  <si>
    <t>Grafikon 18: Udio zaračunate bruto premije i likvidiranih šteta po društvima za osiguranje po vrstama osiguranja za period od 1. siječnja  do 30. travnja 2016.</t>
  </si>
  <si>
    <t>Chart 18: Share of written premium and claims settled per line of insurances for the period 1  January - 30 April 2016</t>
  </si>
  <si>
    <t>KD Balanced(ex ICF Balanced)</t>
  </si>
  <si>
    <t>Grafikon 7: Dobna i spolna struktura članova ODMF-a na dan 31 ožujka 2016.</t>
  </si>
  <si>
    <t>Chart 7: ODMF members age and sex structure as at 31 March 2016</t>
  </si>
  <si>
    <t>march 2016</t>
  </si>
  <si>
    <t>OŽUJAK 2016.</t>
  </si>
  <si>
    <t>MARCH 2016</t>
  </si>
  <si>
    <t>Grafikon 11: Dobna i spolna struktura članova ZDMF- ova na dan 31.ožujka 2016.</t>
  </si>
  <si>
    <t>Chart 11: ZDMF members age and sex structure as at 31 March 2016</t>
  </si>
  <si>
    <t>HT-R-A</t>
  </si>
  <si>
    <t>ADRS-P-A</t>
  </si>
  <si>
    <t>RIVP-R-A</t>
  </si>
  <si>
    <t>JMNC-R-A</t>
  </si>
  <si>
    <t>DDJH-R-A</t>
  </si>
  <si>
    <t>ZABA-R-A</t>
  </si>
  <si>
    <t>PODR-R-A</t>
  </si>
  <si>
    <t>LEDO-R-A</t>
  </si>
  <si>
    <t>PVCM-R-A</t>
  </si>
  <si>
    <t>ADRS-R-A</t>
  </si>
  <si>
    <t>RHMF-O-203E</t>
  </si>
  <si>
    <t>RHMF-O-26CA</t>
  </si>
  <si>
    <t>RIBA-O-177A</t>
  </si>
  <si>
    <t>RHMF-O-247E</t>
  </si>
  <si>
    <t>RHMF-O-227E</t>
  </si>
  <si>
    <t>OPTE-O-142A</t>
  </si>
  <si>
    <t>RHMF-O-17BA</t>
  </si>
  <si>
    <t>FNOI-D-171A</t>
  </si>
  <si>
    <t>RHMF-O-187A</t>
  </si>
  <si>
    <t>FNOI-D-181A</t>
  </si>
  <si>
    <t>RHMF-O-19BA</t>
  </si>
  <si>
    <t>RHMF-O-172A</t>
  </si>
  <si>
    <t>RHMF-O-167A</t>
  </si>
  <si>
    <t>RHMF-O-257A</t>
  </si>
  <si>
    <t xml:space="preserve">Napomene: </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</si>
  <si>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</si>
  <si>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</si>
  <si>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</si>
  <si>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</si>
  <si>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</si>
  <si>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r>
      <t xml:space="preserve">Alpen.Special Opportunity </t>
    </r>
    <r>
      <rPr>
        <b/>
        <vertAlign val="superscript"/>
        <sz val="8"/>
        <color rgb="FFFF0000"/>
        <rFont val="Arial"/>
        <family val="2"/>
      </rPr>
      <t>2</t>
    </r>
  </si>
  <si>
    <r>
      <t xml:space="preserve">CAPITAL BREEDER </t>
    </r>
    <r>
      <rPr>
        <b/>
        <vertAlign val="superscript"/>
        <sz val="8"/>
        <color rgb="FFFF0000"/>
        <rFont val="Arial"/>
        <family val="2"/>
      </rPr>
      <t>3</t>
    </r>
  </si>
  <si>
    <r>
      <t xml:space="preserve"> </t>
    </r>
    <r>
      <rPr>
        <b/>
        <vertAlign val="superscript"/>
        <sz val="8"/>
        <color rgb="FFFF0000"/>
        <rFont val="Arial"/>
        <family val="2"/>
      </rPr>
      <t xml:space="preserve"> 2</t>
    </r>
    <r>
      <rPr>
        <sz val="8"/>
        <rFont val="Arial"/>
        <family val="2"/>
      </rPr>
      <t xml:space="preserve">  Promjena naziva fonda NETA US Algorithm. Novi naziv fonda: Alpen.Special Opportunity (11.4.2016.)</t>
    </r>
  </si>
  <si>
    <t xml:space="preserve">     Change of the name of the NETA US Algorithm fund. New name: Alpen.Special Opportunity (11 April 2016)</t>
  </si>
  <si>
    <t xml:space="preserve">     Change of the name of the FIMA Equity fund. New name: CAPITAL BREEDER (25 April 2016)</t>
  </si>
  <si>
    <r>
      <t xml:space="preserve"> </t>
    </r>
    <r>
      <rPr>
        <b/>
        <vertAlign val="superscript"/>
        <sz val="8"/>
        <color rgb="FFFF0000"/>
        <rFont val="Arial"/>
        <family val="2"/>
      </rPr>
      <t xml:space="preserve"> 3</t>
    </r>
    <r>
      <rPr>
        <sz val="8"/>
        <rFont val="Arial"/>
        <family val="2"/>
      </rPr>
      <t xml:space="preserve">  Promjena naziva fonda FIMA Equity. Novi naziv fonda: CAPITAL BREEDER  (25.4.2016.)</t>
    </r>
  </si>
  <si>
    <r>
      <t xml:space="preserve">Broj / </t>
    </r>
    <r>
      <rPr>
        <i/>
        <sz val="10"/>
        <color rgb="FF0000FF"/>
        <rFont val="Arial"/>
        <family val="2"/>
      </rPr>
      <t>Number 5</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XIV    Zagreb, 17.5.2016.</t>
    </r>
  </si>
  <si>
    <r>
      <t>31.3.2015.</t>
    </r>
    <r>
      <rPr>
        <b/>
        <vertAlign val="superscript"/>
        <sz val="9"/>
        <rFont val="Arial"/>
        <family val="2"/>
      </rPr>
      <t>3</t>
    </r>
  </si>
  <si>
    <r>
      <t>1.1. - 31.3.2015.</t>
    </r>
    <r>
      <rPr>
        <b/>
        <vertAlign val="superscript"/>
        <sz val="9"/>
        <rFont val="Arial"/>
        <family val="2"/>
        <charset val="238"/>
      </rPr>
      <t>3</t>
    </r>
  </si>
  <si>
    <t>1.1. - 31.3.2016.</t>
  </si>
  <si>
    <r>
      <t xml:space="preserve">3)  Podaci dostavljeni u izvještajima sa stanjem na dan 31.3.2016. godine.
     </t>
    </r>
    <r>
      <rPr>
        <i/>
        <sz val="8"/>
        <color indexed="12"/>
        <rFont val="Arial"/>
        <family val="2"/>
      </rPr>
      <t xml:space="preserve">Data delivered in reports containing the balance as at 31 March 2016. </t>
    </r>
  </si>
  <si>
    <r>
      <t>31.3.2015.</t>
    </r>
    <r>
      <rPr>
        <b/>
        <vertAlign val="superscript"/>
        <sz val="8"/>
        <rFont val="Arial"/>
        <family val="2"/>
        <charset val="238"/>
      </rPr>
      <t>1</t>
    </r>
  </si>
  <si>
    <r>
      <t xml:space="preserve">1)  Podaci dostavljeni u izvještajima sa stanjem na dan 31.3.2016. godine.
     </t>
    </r>
    <r>
      <rPr>
        <i/>
        <sz val="8"/>
        <color indexed="12"/>
        <rFont val="Arial"/>
        <family val="2"/>
      </rPr>
      <t xml:space="preserve">Data delivered in reports containing the balance as at 31 March 2016. </t>
    </r>
  </si>
  <si>
    <r>
      <t>31.3.2015.</t>
    </r>
    <r>
      <rPr>
        <b/>
        <vertAlign val="superscript"/>
        <sz val="9"/>
        <rFont val="Arial"/>
        <family val="2"/>
        <charset val="238"/>
      </rPr>
      <t>3</t>
    </r>
  </si>
  <si>
    <r>
      <t xml:space="preserve">3)  Podaci dostavljeni u izvještajima sa stanjem na dan 31.3.2016. godine. /  </t>
    </r>
    <r>
      <rPr>
        <i/>
        <sz val="8"/>
        <color indexed="12"/>
        <rFont val="Arial"/>
        <family val="2"/>
      </rPr>
      <t xml:space="preserve">Data delivered in reports containing the balance as at 31 March 2016. </t>
    </r>
  </si>
  <si>
    <r>
      <t>1.1. - 31.3.2015.</t>
    </r>
    <r>
      <rPr>
        <b/>
        <vertAlign val="superscript"/>
        <sz val="9"/>
        <rFont val="Arial"/>
        <family val="2"/>
        <charset val="238"/>
      </rPr>
      <t>1</t>
    </r>
  </si>
  <si>
    <r>
      <t>31.3.2016.</t>
    </r>
    <r>
      <rPr>
        <b/>
        <vertAlign val="superscript"/>
        <sz val="8"/>
        <rFont val="Arial"/>
        <family val="2"/>
        <charset val="238"/>
      </rPr>
      <t>2</t>
    </r>
  </si>
  <si>
    <r>
      <t>1.1. - 31.3.2015.</t>
    </r>
    <r>
      <rPr>
        <b/>
        <vertAlign val="superscript"/>
        <sz val="8"/>
        <rFont val="Arial"/>
        <family val="2"/>
        <charset val="238"/>
      </rPr>
      <t>1</t>
    </r>
  </si>
  <si>
    <r>
      <t>1.1. - 31.3.2016.</t>
    </r>
    <r>
      <rPr>
        <b/>
        <vertAlign val="superscript"/>
        <sz val="8"/>
        <rFont val="Arial"/>
        <family val="2"/>
        <charset val="238"/>
      </rPr>
      <t>2</t>
    </r>
  </si>
  <si>
    <r>
      <rPr>
        <vertAlign val="superscript"/>
        <sz val="8"/>
        <rFont val="Arial"/>
        <family val="2"/>
      </rPr>
      <t>1</t>
    </r>
    <r>
      <rPr>
        <sz val="8"/>
        <rFont val="Arial"/>
        <family val="2"/>
        <charset val="238"/>
      </rPr>
      <t xml:space="preserve">Podaci za </t>
    </r>
    <r>
      <rPr>
        <sz val="8"/>
        <rFont val="Arial"/>
        <family val="2"/>
      </rPr>
      <t>15 f</t>
    </r>
    <r>
      <rPr>
        <sz val="8"/>
        <rFont val="Arial"/>
        <family val="2"/>
        <charset val="238"/>
      </rPr>
      <t xml:space="preserve">aktoring društava / </t>
    </r>
    <r>
      <rPr>
        <i/>
        <sz val="8"/>
        <color indexed="12"/>
        <rFont val="Arial"/>
        <family val="2"/>
      </rPr>
      <t>Data for 15 factoring companies</t>
    </r>
  </si>
  <si>
    <r>
      <rPr>
        <vertAlign val="superscript"/>
        <sz val="8"/>
        <rFont val="Arial"/>
        <family val="2"/>
      </rPr>
      <t>2</t>
    </r>
    <r>
      <rPr>
        <sz val="8"/>
        <rFont val="Arial"/>
        <family val="2"/>
        <charset val="238"/>
      </rPr>
      <t xml:space="preserve">Podaci za 12 faktoring društava / </t>
    </r>
    <r>
      <rPr>
        <i/>
        <sz val="8"/>
        <color indexed="12"/>
        <rFont val="Arial"/>
        <family val="2"/>
      </rPr>
      <t>Data for 12 factoring companies</t>
    </r>
  </si>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</sst>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9">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indexed="48"/>
      <name val="Arial"/>
      <family val="2"/>
      <charset val="238"/>
    </font>
    <font>
      <sz val="8"/>
      <color rgb="FF3636F2"/>
      <name val="Arial"/>
      <family val="2"/>
    </font>
    <font>
      <i/>
      <sz val="8"/>
      <color rgb="FF3636F2"/>
      <name val="Arial"/>
      <family val="2"/>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3" fillId="0" borderId="0"/>
    <xf numFmtId="0" fontId="3" fillId="0" borderId="0"/>
    <xf numFmtId="0" fontId="9" fillId="0" borderId="0"/>
  </cellStyleXfs>
  <cellXfs count="822">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64" fillId="0" borderId="0" xfId="0" applyNumberFormat="1" applyFont="1" applyAlignment="1">
      <alignment horizontal="righ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100" fillId="0" borderId="0" xfId="2" applyFont="1" applyAlignment="1" applyProtection="1">
      <alignment horizontal="left" vertical="center"/>
    </xf>
    <xf numFmtId="0" fontId="16" fillId="0" borderId="0" xfId="2" applyFont="1" applyAlignment="1" applyProtection="1">
      <alignment horizontal="left" vertical="center"/>
    </xf>
    <xf numFmtId="0" fontId="101" fillId="0" borderId="0" xfId="2" applyFont="1" applyAlignment="1" applyProtection="1"/>
    <xf numFmtId="0" fontId="101" fillId="0" borderId="0" xfId="2" applyFont="1" applyAlignment="1" applyProtection="1">
      <alignment vertical="center"/>
    </xf>
    <xf numFmtId="0" fontId="101" fillId="0" borderId="0" xfId="2" applyFont="1" applyAlignment="1" applyProtection="1">
      <alignment horizontal="left" vertical="center"/>
    </xf>
    <xf numFmtId="0" fontId="33" fillId="0" borderId="0" xfId="0" applyFont="1" applyAlignment="1">
      <alignment horizontal="right"/>
    </xf>
    <xf numFmtId="0" fontId="102" fillId="0" borderId="0" xfId="0" applyFont="1"/>
    <xf numFmtId="166" fontId="0" fillId="0" borderId="0" xfId="0" applyNumberFormat="1"/>
    <xf numFmtId="0" fontId="106" fillId="0" borderId="0" xfId="0" applyFont="1" applyFill="1" applyBorder="1" applyAlignment="1">
      <alignment horizontal="left" vertical="center"/>
    </xf>
    <xf numFmtId="0" fontId="63" fillId="0" borderId="0" xfId="3" applyFont="1" applyAlignment="1">
      <alignment horizontal="left" vertical="center"/>
    </xf>
    <xf numFmtId="0" fontId="105" fillId="0" borderId="0" xfId="0" applyFont="1"/>
    <xf numFmtId="0" fontId="105"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2"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4" fillId="0" borderId="0" xfId="0" applyFont="1"/>
    <xf numFmtId="0" fontId="114" fillId="0" borderId="0" xfId="0" applyFont="1" applyAlignment="1">
      <alignment vertical="center"/>
    </xf>
    <xf numFmtId="0" fontId="100" fillId="0" borderId="0" xfId="2" applyFont="1" applyAlignment="1" applyProtection="1"/>
    <xf numFmtId="0" fontId="104" fillId="0" borderId="0" xfId="0" applyFont="1" applyAlignment="1">
      <alignment vertical="center"/>
    </xf>
    <xf numFmtId="0" fontId="105" fillId="0" borderId="0" xfId="0" applyFont="1" applyAlignment="1">
      <alignment vertical="center"/>
    </xf>
    <xf numFmtId="0" fontId="104" fillId="0" borderId="0" xfId="27" applyFont="1" applyAlignment="1">
      <alignment vertical="center"/>
    </xf>
    <xf numFmtId="0" fontId="84" fillId="0" borderId="0" xfId="27" applyFont="1" applyAlignment="1">
      <alignment vertical="center"/>
    </xf>
    <xf numFmtId="0" fontId="13" fillId="0" borderId="0" xfId="27" applyFont="1" applyFill="1" applyBorder="1" applyAlignment="1">
      <alignment horizontal="right" vertical="center"/>
    </xf>
    <xf numFmtId="0" fontId="115"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100" fillId="0" borderId="0" xfId="2" applyFont="1" applyAlignment="1" applyProtection="1">
      <alignment horizontal="left" vertical="center" wrapText="1"/>
    </xf>
    <xf numFmtId="0" fontId="121" fillId="0" borderId="0" xfId="2" applyFont="1" applyAlignment="1" applyProtection="1">
      <alignment horizontal="left" vertical="center"/>
    </xf>
    <xf numFmtId="0" fontId="122" fillId="0" borderId="0" xfId="2" applyFont="1" applyAlignment="1" applyProtection="1">
      <alignment horizontal="left" vertical="center"/>
    </xf>
    <xf numFmtId="0" fontId="100" fillId="0" borderId="0" xfId="2" applyFont="1" applyFill="1" applyBorder="1" applyAlignment="1" applyProtection="1">
      <alignment horizontal="left" vertical="center"/>
    </xf>
    <xf numFmtId="0" fontId="57" fillId="0" borderId="0" xfId="28" applyFont="1" applyFill="1" applyBorder="1" applyAlignment="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100" fillId="0" borderId="0" xfId="2" applyFont="1" applyAlignment="1" applyProtection="1">
      <alignment vertical="center"/>
    </xf>
    <xf numFmtId="0" fontId="124"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5" fillId="0" borderId="0" xfId="0" applyFont="1" applyAlignment="1">
      <alignment horizontal="left" vertical="center"/>
    </xf>
    <xf numFmtId="0" fontId="57" fillId="0" borderId="0" xfId="0" applyFont="1" applyAlignment="1">
      <alignment horizontal="center" vertical="center"/>
    </xf>
    <xf numFmtId="0" fontId="139" fillId="4" borderId="0" xfId="0" applyFont="1" applyFill="1" applyAlignment="1">
      <alignment vertical="center" wrapText="1"/>
    </xf>
    <xf numFmtId="3" fontId="139" fillId="4" borderId="0" xfId="1" applyNumberFormat="1" applyFont="1" applyFill="1" applyAlignment="1">
      <alignment horizontal="right" vertical="center"/>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5"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5" fillId="0" borderId="0" xfId="3" applyFont="1" applyFill="1" applyBorder="1" applyAlignment="1">
      <alignment horizontal="left" vertical="center"/>
    </xf>
    <xf numFmtId="0" fontId="133" fillId="0" borderId="0" xfId="18" applyFont="1" applyAlignment="1"/>
    <xf numFmtId="0" fontId="133" fillId="0" borderId="0" xfId="19" applyFont="1"/>
    <xf numFmtId="0" fontId="145" fillId="4" borderId="0" xfId="3" applyFont="1" applyFill="1" applyAlignment="1">
      <alignment horizontal="left" vertical="center"/>
    </xf>
    <xf numFmtId="0" fontId="145" fillId="4" borderId="0" xfId="3" applyFont="1" applyFill="1" applyAlignment="1">
      <alignment horizontal="center" vertical="center" wrapText="1"/>
    </xf>
    <xf numFmtId="0" fontId="14" fillId="0" borderId="0" xfId="3" applyFont="1" applyAlignment="1">
      <alignment horizontal="left" vertical="center"/>
    </xf>
    <xf numFmtId="0" fontId="124"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4" fillId="0" borderId="0" xfId="2" applyFont="1" applyAlignment="1" applyProtection="1">
      <alignment vertical="center"/>
    </xf>
    <xf numFmtId="0" fontId="124" fillId="0" borderId="0" xfId="2" applyFont="1" applyAlignment="1" applyProtection="1">
      <alignment horizontal="left" vertical="center" wrapText="1"/>
    </xf>
    <xf numFmtId="0" fontId="115" fillId="0" borderId="0" xfId="27" applyFont="1" applyAlignment="1">
      <alignment vertical="center" wrapText="1"/>
    </xf>
    <xf numFmtId="0" fontId="64" fillId="0" borderId="0" xfId="27" applyFont="1" applyAlignment="1">
      <alignment horizontal="right" vertical="center"/>
    </xf>
    <xf numFmtId="166" fontId="154" fillId="2" borderId="0" xfId="1" applyNumberFormat="1" applyFont="1" applyFill="1" applyBorder="1" applyAlignment="1">
      <alignment horizontal="left" vertical="center"/>
    </xf>
    <xf numFmtId="10" fontId="154" fillId="2" borderId="0" xfId="4" applyNumberFormat="1" applyFont="1" applyFill="1" applyBorder="1" applyAlignment="1">
      <alignment horizontal="left" vertical="center"/>
    </xf>
    <xf numFmtId="10" fontId="154"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33" fillId="6" borderId="0" xfId="1" applyNumberFormat="1" applyFont="1" applyFill="1" applyBorder="1" applyAlignment="1">
      <alignment horizontal="right" vertical="center" wrapText="1"/>
    </xf>
    <xf numFmtId="3" fontId="33" fillId="6" borderId="0" xfId="1" applyNumberFormat="1" applyFont="1" applyFill="1" applyAlignment="1">
      <alignment horizontal="righ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64" fontId="43" fillId="6" borderId="0" xfId="1"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0" applyNumberFormat="1" applyFont="1" applyFill="1" applyBorder="1" applyAlignment="1">
      <alignment horizontal="center" vertical="center"/>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50" fillId="6" borderId="0" xfId="0" applyNumberFormat="1" applyFont="1" applyFill="1" applyAlignment="1">
      <alignment horizontal="center" vertical="center"/>
    </xf>
    <xf numFmtId="10" fontId="150"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4" fillId="6" borderId="0" xfId="27" applyFont="1" applyFill="1" applyAlignment="1">
      <alignment horizontal="center" vertical="center"/>
    </xf>
    <xf numFmtId="3" fontId="104" fillId="6" borderId="0" xfId="27" applyNumberFormat="1" applyFont="1" applyFill="1" applyAlignment="1">
      <alignment vertical="center"/>
    </xf>
    <xf numFmtId="177" fontId="104"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0" fontId="19" fillId="6" borderId="0" xfId="3" applyFill="1">
      <alignment vertical="top"/>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66" fontId="9" fillId="7" borderId="0" xfId="1" applyNumberFormat="1" applyFont="1" applyFill="1" applyBorder="1" applyAlignment="1">
      <alignment horizontal="right" vertical="center"/>
    </xf>
    <xf numFmtId="10" fontId="9" fillId="7" borderId="0" xfId="4" applyNumberFormat="1" applyFont="1" applyFill="1" applyBorder="1" applyAlignment="1">
      <alignment horizontal="right" vertical="center"/>
    </xf>
    <xf numFmtId="0" fontId="19" fillId="6" borderId="0" xfId="3" applyFill="1" applyAlignment="1">
      <alignment horizontal="left" vertical="center"/>
    </xf>
    <xf numFmtId="174" fontId="9" fillId="7" borderId="0" xfId="1" applyNumberFormat="1" applyFont="1" applyFill="1" applyBorder="1" applyAlignment="1">
      <alignment horizontal="right" vertical="center" indent="2"/>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4"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7" fillId="6" borderId="0" xfId="20" applyNumberFormat="1" applyFont="1" applyFill="1" applyAlignment="1">
      <alignment horizontal="center" vertical="center"/>
    </xf>
    <xf numFmtId="0" fontId="86" fillId="7" borderId="0" xfId="3" applyFont="1" applyFill="1" applyBorder="1" applyAlignment="1">
      <alignment horizontal="left" vertical="center"/>
    </xf>
    <xf numFmtId="0" fontId="94"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8" fillId="6" borderId="0" xfId="3" applyNumberFormat="1" applyFont="1" applyFill="1" applyAlignment="1">
      <alignment horizontal="center" vertical="center"/>
    </xf>
    <xf numFmtId="3" fontId="88" fillId="6" borderId="0" xfId="3" applyNumberFormat="1" applyFont="1" applyFill="1" applyAlignment="1">
      <alignment horizontal="right" vertical="center"/>
    </xf>
    <xf numFmtId="0" fontId="107"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7" fillId="7" borderId="0" xfId="0" applyNumberFormat="1" applyFont="1" applyFill="1" applyBorder="1" applyAlignment="1" applyProtection="1">
      <alignment horizontal="right" vertical="center"/>
    </xf>
    <xf numFmtId="176" fontId="107" fillId="7" borderId="0" xfId="0" applyNumberFormat="1" applyFont="1" applyFill="1" applyBorder="1" applyAlignment="1" applyProtection="1">
      <alignment horizontal="right" vertical="center"/>
    </xf>
    <xf numFmtId="0" fontId="110" fillId="7" borderId="0" xfId="0" applyFont="1" applyFill="1" applyBorder="1" applyAlignment="1">
      <alignment horizontal="left" vertical="center"/>
    </xf>
    <xf numFmtId="3" fontId="111" fillId="7" borderId="0" xfId="0" applyNumberFormat="1" applyFont="1" applyFill="1" applyBorder="1" applyAlignment="1" applyProtection="1">
      <alignment horizontal="right" vertical="center"/>
    </xf>
    <xf numFmtId="0" fontId="107" fillId="7" borderId="0" xfId="0" applyFont="1" applyFill="1" applyBorder="1" applyAlignment="1">
      <alignment horizontal="center" vertical="center"/>
    </xf>
    <xf numFmtId="3" fontId="107" fillId="7" borderId="0" xfId="0" applyNumberFormat="1" applyFont="1" applyFill="1" applyBorder="1" applyAlignment="1" applyProtection="1">
      <alignment horizontal="right" vertical="center"/>
    </xf>
    <xf numFmtId="170" fontId="107"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11"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33" fillId="6" borderId="0" xfId="21" applyFont="1" applyFill="1" applyBorder="1" applyAlignment="1">
      <alignment horizontal="left" vertical="center" wrapText="1"/>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7" fillId="6" borderId="0" xfId="0" applyFont="1" applyFill="1" applyAlignment="1">
      <alignment vertical="center"/>
    </xf>
    <xf numFmtId="3" fontId="89" fillId="6" borderId="0" xfId="26" quotePrefix="1" applyNumberFormat="1" applyFont="1" applyFill="1" applyBorder="1" applyAlignment="1" applyProtection="1">
      <alignment vertical="center"/>
      <protection hidden="1"/>
    </xf>
    <xf numFmtId="10" fontId="89"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5" fillId="6" borderId="0" xfId="0" applyFont="1" applyFill="1" applyAlignment="1">
      <alignment vertical="center" wrapText="1"/>
    </xf>
    <xf numFmtId="0" fontId="119" fillId="6" borderId="0" xfId="0" applyFont="1" applyFill="1" applyAlignment="1">
      <alignment vertical="center"/>
    </xf>
    <xf numFmtId="0" fontId="117"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3" fillId="9" borderId="0" xfId="0" applyFont="1" applyFill="1" applyBorder="1" applyAlignment="1">
      <alignment vertical="center" wrapText="1"/>
    </xf>
    <xf numFmtId="3" fontId="83"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9"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7" fillId="7" borderId="0" xfId="26" quotePrefix="1" applyNumberFormat="1" applyFont="1" applyFill="1" applyBorder="1" applyAlignment="1" applyProtection="1">
      <alignment vertical="center"/>
      <protection hidden="1"/>
    </xf>
    <xf numFmtId="3" fontId="87"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5" fillId="6" borderId="0" xfId="0" applyNumberFormat="1" applyFont="1" applyFill="1" applyAlignment="1">
      <alignment vertical="center"/>
    </xf>
    <xf numFmtId="0" fontId="89" fillId="6" borderId="0" xfId="0" applyFont="1" applyFill="1" applyAlignment="1">
      <alignment horizontal="left" vertical="center"/>
    </xf>
    <xf numFmtId="3" fontId="117" fillId="6" borderId="0" xfId="0" applyNumberFormat="1" applyFont="1" applyFill="1" applyAlignment="1">
      <alignment vertical="center"/>
    </xf>
    <xf numFmtId="10" fontId="83"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0" fontId="46" fillId="0" borderId="0" xfId="0" applyFont="1" applyAlignment="1">
      <alignment horizontal="left" vertical="center" indent="2"/>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1"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47" fillId="0" borderId="0" xfId="0" applyFont="1"/>
    <xf numFmtId="0" fontId="47" fillId="0" borderId="0" xfId="0" quotePrefix="1" applyFont="1"/>
    <xf numFmtId="0" fontId="156"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3" fontId="33" fillId="11" borderId="0" xfId="1" applyNumberFormat="1" applyFont="1" applyFill="1" applyAlignment="1">
      <alignment horizontal="right" vertical="center"/>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3" fillId="0" borderId="0" xfId="0" applyFont="1" applyAlignment="1">
      <alignment horizontal="left" vertical="center"/>
    </xf>
    <xf numFmtId="0" fontId="163"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14" fontId="133" fillId="13" borderId="0" xfId="0" applyNumberFormat="1" applyFont="1" applyFill="1" applyBorder="1" applyAlignment="1">
      <alignment horizontal="center" vertical="center" wrapText="1"/>
    </xf>
    <xf numFmtId="0" fontId="134"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3"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4" fillId="13" borderId="0" xfId="0" applyFont="1" applyFill="1" applyBorder="1" applyAlignment="1">
      <alignment horizontal="center" vertical="top" wrapText="1"/>
    </xf>
    <xf numFmtId="14" fontId="133"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4" fillId="13" borderId="0" xfId="0" applyNumberFormat="1" applyFont="1" applyFill="1" applyBorder="1" applyAlignment="1">
      <alignment horizontal="center" vertical="center" wrapText="1"/>
    </xf>
    <xf numFmtId="0" fontId="155"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8"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3" fontId="33" fillId="13" borderId="0" xfId="1" applyNumberFormat="1" applyFont="1" applyFill="1" applyAlignment="1">
      <alignment horizontal="right" vertical="center"/>
    </xf>
    <xf numFmtId="10" fontId="33" fillId="13" borderId="0" xfId="1" applyNumberFormat="1" applyFont="1" applyFill="1" applyAlignment="1">
      <alignment horizontal="right" vertical="center" wrapText="1"/>
    </xf>
    <xf numFmtId="10" fontId="33" fillId="13" borderId="0" xfId="1" applyNumberFormat="1" applyFont="1" applyFill="1" applyAlignment="1">
      <alignment horizontal="right" vertical="center"/>
    </xf>
    <xf numFmtId="0" fontId="31" fillId="13" borderId="0" xfId="0" applyFont="1" applyFill="1" applyAlignment="1">
      <alignment vertical="center" wrapText="1"/>
    </xf>
    <xf numFmtId="10" fontId="31" fillId="13" borderId="0" xfId="1" applyNumberFormat="1" applyFont="1" applyFill="1" applyAlignment="1">
      <alignment horizontal="righ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3"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164" fontId="42" fillId="13" borderId="0" xfId="0" applyNumberFormat="1" applyFont="1" applyFill="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8"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4"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166" fontId="13" fillId="12" borderId="0" xfId="1" applyNumberFormat="1" applyFont="1" applyFill="1" applyBorder="1" applyAlignment="1">
      <alignment horizontal="right" vertical="center"/>
    </xf>
    <xf numFmtId="10" fontId="36" fillId="12" borderId="0" xfId="4" applyNumberFormat="1" applyFont="1" applyFill="1" applyBorder="1" applyAlignment="1">
      <alignment horizontal="right" vertical="center"/>
    </xf>
    <xf numFmtId="166" fontId="80" fillId="12" borderId="0" xfId="1" applyNumberFormat="1" applyFont="1" applyFill="1" applyBorder="1" applyAlignment="1">
      <alignment horizontal="right" vertical="center"/>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3"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5" fillId="12" borderId="0" xfId="3" applyNumberFormat="1" applyFont="1" applyFill="1" applyBorder="1" applyAlignment="1">
      <alignment horizontal="center"/>
    </xf>
    <xf numFmtId="0" fontId="85"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8" fillId="13" borderId="0" xfId="3" applyNumberFormat="1" applyFont="1" applyFill="1" applyAlignment="1">
      <alignment horizontal="center" vertical="center"/>
    </xf>
    <xf numFmtId="0" fontId="163" fillId="0" borderId="0" xfId="3" applyFont="1" applyAlignment="1">
      <alignment horizontal="left" vertical="center"/>
    </xf>
    <xf numFmtId="0" fontId="165"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8" fillId="13" borderId="0" xfId="3" applyFont="1" applyFill="1" applyBorder="1" applyAlignment="1">
      <alignment horizontal="left" vertical="center"/>
    </xf>
    <xf numFmtId="0" fontId="148"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4" fillId="0" borderId="0" xfId="0" applyFont="1" applyFill="1" applyAlignment="1">
      <alignment horizontal="left" vertical="center"/>
    </xf>
    <xf numFmtId="0" fontId="133" fillId="13" borderId="0" xfId="0" applyFont="1" applyFill="1" applyBorder="1" applyAlignment="1">
      <alignment horizontal="center" vertical="top" wrapText="1"/>
    </xf>
    <xf numFmtId="0" fontId="89"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6" fillId="0" borderId="0" xfId="3" applyFont="1" applyFill="1" applyAlignment="1">
      <alignment horizontal="left" vertical="center"/>
    </xf>
    <xf numFmtId="14" fontId="163" fillId="0" borderId="0" xfId="0" applyNumberFormat="1" applyFont="1" applyAlignment="1">
      <alignment horizontal="right" vertical="center"/>
    </xf>
    <xf numFmtId="0" fontId="163" fillId="0" borderId="0" xfId="3" applyFont="1" applyFill="1" applyAlignment="1">
      <alignment horizontal="left" vertical="center"/>
    </xf>
    <xf numFmtId="0" fontId="89" fillId="13" borderId="0" xfId="3" applyFont="1" applyFill="1" applyAlignment="1">
      <alignment horizontal="center" vertical="center" wrapText="1"/>
    </xf>
    <xf numFmtId="0" fontId="76" fillId="13" borderId="0" xfId="3" applyFont="1" applyFill="1" applyAlignment="1">
      <alignment horizontal="left" vertical="center" wrapText="1"/>
    </xf>
    <xf numFmtId="166" fontId="89"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4" fillId="0" borderId="0" xfId="3" applyFont="1" applyFill="1" applyAlignment="1">
      <alignment horizontal="left" vertical="center"/>
    </xf>
    <xf numFmtId="0" fontId="167" fillId="0" borderId="0" xfId="0" applyFont="1" applyAlignment="1">
      <alignment horizontal="right" vertical="center"/>
    </xf>
    <xf numFmtId="0" fontId="84" fillId="0" borderId="0" xfId="0" applyNumberFormat="1" applyFont="1" applyAlignment="1">
      <alignment horizontal="right" vertical="center"/>
    </xf>
    <xf numFmtId="0" fontId="43" fillId="13" borderId="0" xfId="3" applyFont="1" applyFill="1" applyBorder="1" applyAlignment="1">
      <alignment horizontal="center" vertical="center" wrapText="1"/>
    </xf>
    <xf numFmtId="0" fontId="84"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3"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3" fillId="13" borderId="0" xfId="0" applyNumberFormat="1" applyFont="1" applyFill="1" applyBorder="1" applyAlignment="1">
      <alignment horizontal="center" vertical="center"/>
    </xf>
    <xf numFmtId="10" fontId="99"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20" fillId="15" borderId="0" xfId="3" applyFont="1" applyFill="1" applyBorder="1" applyAlignment="1">
      <alignment horizontal="left" vertical="center"/>
    </xf>
    <xf numFmtId="0" fontId="25" fillId="15" borderId="0" xfId="3" applyFont="1" applyFill="1" applyBorder="1" applyAlignment="1"/>
    <xf numFmtId="49" fontId="168"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7" fillId="10" borderId="0" xfId="25" applyFont="1" applyFill="1" applyBorder="1" applyAlignment="1">
      <alignment horizontal="left" vertical="center"/>
    </xf>
    <xf numFmtId="3" fontId="87"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4" fillId="0" borderId="0" xfId="0" applyFont="1" applyFill="1" applyBorder="1" applyAlignment="1">
      <alignment horizontal="left" vertical="center"/>
    </xf>
    <xf numFmtId="0" fontId="163" fillId="0" borderId="0" xfId="0" applyFont="1" applyFill="1" applyBorder="1" applyAlignment="1">
      <alignment horizontal="left" vertical="center"/>
    </xf>
    <xf numFmtId="0" fontId="163" fillId="0" borderId="0" xfId="0" applyFont="1" applyFill="1" applyAlignment="1">
      <alignment horizontal="left" vertical="center"/>
    </xf>
    <xf numFmtId="0" fontId="84" fillId="0" borderId="0" xfId="0" applyFont="1" applyAlignment="1">
      <alignment horizontal="left" vertical="center"/>
    </xf>
    <xf numFmtId="0" fontId="84" fillId="0" borderId="0" xfId="0" applyFont="1"/>
    <xf numFmtId="0" fontId="173" fillId="0" borderId="0" xfId="0" applyFont="1" applyFill="1" applyAlignment="1">
      <alignment horizontal="left" vertical="center"/>
    </xf>
    <xf numFmtId="0" fontId="163" fillId="0" borderId="0" xfId="0" applyFont="1" applyBorder="1" applyAlignment="1">
      <alignment horizontal="left" vertical="center"/>
    </xf>
    <xf numFmtId="0" fontId="166" fillId="0" borderId="0" xfId="0" applyFont="1" applyFill="1" applyAlignment="1">
      <alignment horizontal="left" vertical="center"/>
    </xf>
    <xf numFmtId="0" fontId="120" fillId="11" borderId="0" xfId="16" applyFont="1" applyFill="1" applyAlignment="1">
      <alignment horizontal="left" vertical="center"/>
    </xf>
    <xf numFmtId="0" fontId="111"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20" fillId="15" borderId="0" xfId="27" applyFont="1" applyFill="1" applyAlignment="1">
      <alignment vertical="center"/>
    </xf>
    <xf numFmtId="0" fontId="104"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7" fillId="6" borderId="0" xfId="29" applyFont="1" applyFill="1" applyBorder="1" applyAlignment="1">
      <alignment vertical="center" wrapText="1"/>
    </xf>
    <xf numFmtId="0" fontId="132" fillId="0" borderId="0" xfId="3" applyFont="1" applyAlignment="1">
      <alignment horizontal="left" vertical="center"/>
    </xf>
    <xf numFmtId="0" fontId="57" fillId="0" borderId="0" xfId="0" applyFont="1" applyAlignment="1">
      <alignment horizontal="right"/>
    </xf>
    <xf numFmtId="0" fontId="148" fillId="13" borderId="0" xfId="3" applyFont="1" applyFill="1" applyBorder="1" applyAlignment="1">
      <alignment horizontal="center" vertical="center" wrapText="1"/>
    </xf>
    <xf numFmtId="14" fontId="84" fillId="0" borderId="0" xfId="0" applyNumberFormat="1" applyFont="1" applyAlignment="1">
      <alignment horizontal="right" vertical="center"/>
    </xf>
    <xf numFmtId="14" fontId="64" fillId="0" borderId="0" xfId="0" applyNumberFormat="1" applyFont="1" applyAlignment="1">
      <alignment horizontal="right" vertical="center"/>
    </xf>
    <xf numFmtId="0" fontId="115" fillId="0" borderId="0" xfId="3" applyFont="1" applyFill="1">
      <alignment vertical="top"/>
    </xf>
    <xf numFmtId="0" fontId="115" fillId="0" borderId="0" xfId="0" applyFont="1" applyAlignment="1">
      <alignment horizontal="left" indent="6"/>
    </xf>
    <xf numFmtId="0" fontId="92" fillId="0" borderId="0" xfId="0" applyFont="1" applyAlignment="1">
      <alignment horizontal="left" vertical="center"/>
    </xf>
    <xf numFmtId="0" fontId="93" fillId="0" borderId="0" xfId="0" applyFont="1" applyAlignment="1">
      <alignment horizontal="left" vertical="center"/>
    </xf>
    <xf numFmtId="0" fontId="0" fillId="0" borderId="0" xfId="0" applyAlignment="1">
      <alignment horizontal="left" vertical="center"/>
    </xf>
    <xf numFmtId="0" fontId="135" fillId="0" borderId="0" xfId="19" applyFont="1"/>
    <xf numFmtId="0" fontId="124"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2"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100"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6" fillId="0" borderId="0" xfId="0" applyFont="1"/>
    <xf numFmtId="0" fontId="183" fillId="0" borderId="0" xfId="0" applyFont="1"/>
    <xf numFmtId="0" fontId="33" fillId="0" borderId="0" xfId="0" applyFont="1" applyAlignment="1">
      <alignment horizontal="right"/>
    </xf>
    <xf numFmtId="10" fontId="102" fillId="0" borderId="0" xfId="0" applyNumberFormat="1" applyFont="1"/>
    <xf numFmtId="170" fontId="33" fillId="6" borderId="0" xfId="0" applyNumberFormat="1" applyFont="1" applyFill="1" applyBorder="1" applyAlignment="1">
      <alignment horizontal="right" vertical="center"/>
    </xf>
    <xf numFmtId="0" fontId="117"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4" fillId="18" borderId="0" xfId="0" applyFont="1" applyFill="1" applyBorder="1" applyAlignment="1">
      <alignment horizontal="left" vertical="center" wrapText="1"/>
    </xf>
    <xf numFmtId="0" fontId="105" fillId="18" borderId="0" xfId="0" applyFont="1" applyFill="1" applyBorder="1" applyAlignment="1">
      <alignment horizontal="left" vertical="center" wrapText="1"/>
    </xf>
    <xf numFmtId="0" fontId="34" fillId="0" borderId="0" xfId="0" applyFont="1" applyAlignment="1">
      <alignment vertical="center"/>
    </xf>
    <xf numFmtId="0" fontId="128" fillId="0" borderId="0" xfId="0" applyFont="1" applyFill="1" applyAlignment="1">
      <alignment vertical="center"/>
    </xf>
    <xf numFmtId="0" fontId="128"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7"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5" fillId="17" borderId="0" xfId="0" applyNumberFormat="1" applyFont="1" applyFill="1" applyBorder="1" applyAlignment="1">
      <alignment horizontal="right" vertical="center" wrapText="1"/>
    </xf>
    <xf numFmtId="3" fontId="150"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9" fillId="13" borderId="0" xfId="0" applyNumberFormat="1" applyFont="1" applyFill="1" applyBorder="1" applyAlignment="1">
      <alignment vertical="center"/>
    </xf>
    <xf numFmtId="168" fontId="185" fillId="17" borderId="0" xfId="0" applyNumberFormat="1" applyFont="1" applyFill="1" applyBorder="1" applyAlignment="1">
      <alignment vertical="center"/>
    </xf>
    <xf numFmtId="10" fontId="119" fillId="13" borderId="0" xfId="0" applyNumberFormat="1" applyFont="1" applyFill="1" applyBorder="1" applyAlignment="1">
      <alignment vertical="center"/>
    </xf>
    <xf numFmtId="0" fontId="130" fillId="0" borderId="0" xfId="0" applyFont="1" applyAlignment="1"/>
    <xf numFmtId="0" fontId="133"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7" fillId="19" borderId="0" xfId="9" applyNumberFormat="1" applyFont="1" applyFill="1" applyBorder="1" applyAlignment="1" applyProtection="1">
      <alignment horizontal="right" vertical="center"/>
    </xf>
    <xf numFmtId="10" fontId="87" fillId="19" borderId="0" xfId="4" applyNumberFormat="1" applyFont="1" applyFill="1" applyBorder="1" applyAlignment="1" applyProtection="1">
      <alignment horizontal="right" vertical="center" wrapText="1"/>
    </xf>
    <xf numFmtId="3" fontId="87" fillId="6" borderId="0" xfId="9" applyNumberFormat="1" applyFont="1" applyFill="1" applyBorder="1" applyAlignment="1" applyProtection="1">
      <alignment horizontal="right" vertical="center"/>
    </xf>
    <xf numFmtId="10" fontId="87" fillId="6" borderId="0" xfId="4" applyNumberFormat="1" applyFont="1" applyFill="1" applyBorder="1" applyAlignment="1" applyProtection="1">
      <alignment horizontal="right" vertical="center" wrapText="1"/>
    </xf>
    <xf numFmtId="0" fontId="186"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7" fillId="13" borderId="0" xfId="0" applyFont="1" applyFill="1" applyBorder="1" applyAlignment="1">
      <alignment horizontal="left" vertical="center" wrapText="1" indent="1"/>
    </xf>
    <xf numFmtId="0" fontId="119" fillId="13" borderId="0" xfId="0" applyFont="1" applyFill="1" applyBorder="1" applyAlignment="1">
      <alignment horizontal="left" vertical="center" wrapText="1"/>
    </xf>
    <xf numFmtId="0" fontId="104" fillId="0" borderId="0" xfId="0" applyFont="1" applyBorder="1"/>
    <xf numFmtId="0" fontId="187" fillId="0" borderId="0" xfId="0" applyFont="1" applyBorder="1" applyAlignment="1">
      <alignment vertical="center"/>
    </xf>
    <xf numFmtId="0" fontId="187" fillId="0" borderId="0" xfId="0" applyFont="1" applyBorder="1"/>
    <xf numFmtId="14" fontId="33" fillId="13" borderId="0" xfId="0" applyNumberFormat="1" applyFont="1" applyFill="1" applyAlignment="1">
      <alignment horizontal="center" vertical="center" wrapText="1"/>
    </xf>
    <xf numFmtId="14" fontId="133" fillId="13" borderId="0" xfId="0" applyNumberFormat="1" applyFont="1" applyFill="1" applyAlignment="1">
      <alignment horizontal="center" vertical="center" wrapText="1"/>
    </xf>
    <xf numFmtId="0" fontId="188" fillId="6" borderId="0" xfId="0" applyFont="1" applyFill="1" applyBorder="1" applyAlignment="1">
      <alignment vertical="center"/>
    </xf>
    <xf numFmtId="0" fontId="166" fillId="19" borderId="0" xfId="0" applyFont="1" applyFill="1" applyBorder="1" applyAlignment="1">
      <alignment vertical="center"/>
    </xf>
    <xf numFmtId="167" fontId="87" fillId="19" borderId="0" xfId="1" applyNumberFormat="1" applyFont="1" applyFill="1" applyBorder="1" applyAlignment="1">
      <alignment horizontal="center" vertical="center"/>
    </xf>
    <xf numFmtId="167" fontId="87" fillId="19" borderId="0" xfId="1" applyNumberFormat="1" applyFont="1" applyFill="1" applyBorder="1" applyAlignment="1">
      <alignment horizontal="left" vertical="center" indent="1"/>
    </xf>
    <xf numFmtId="169" fontId="87" fillId="19" borderId="0" xfId="1" applyNumberFormat="1" applyFont="1" applyFill="1" applyBorder="1" applyAlignment="1">
      <alignment horizontal="center" vertical="center" wrapText="1"/>
    </xf>
    <xf numFmtId="0" fontId="119" fillId="19" borderId="0" xfId="0" applyFont="1" applyFill="1" applyBorder="1" applyAlignment="1">
      <alignment vertical="center"/>
    </xf>
    <xf numFmtId="10" fontId="87"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7" fillId="19" borderId="0" xfId="0" applyFont="1" applyFill="1" applyBorder="1" applyAlignment="1">
      <alignment horizontal="right" vertical="center" wrapText="1"/>
    </xf>
    <xf numFmtId="0" fontId="0" fillId="0" borderId="0" xfId="0" applyAlignment="1"/>
    <xf numFmtId="0" fontId="92" fillId="0" borderId="0" xfId="0" applyFont="1" applyFill="1" applyBorder="1" applyAlignment="1">
      <alignment vertical="center"/>
    </xf>
    <xf numFmtId="0" fontId="132" fillId="0" borderId="0" xfId="0" applyFont="1" applyFill="1" applyBorder="1" applyAlignment="1">
      <alignment vertical="top"/>
    </xf>
    <xf numFmtId="0" fontId="87" fillId="19" borderId="0" xfId="0" applyFont="1" applyFill="1" applyBorder="1" applyAlignment="1">
      <alignment horizontal="left" vertical="center" wrapText="1"/>
    </xf>
    <xf numFmtId="0" fontId="87"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2" fillId="0" borderId="0" xfId="0" applyFont="1" applyFill="1" applyBorder="1" applyAlignment="1">
      <alignment vertical="center"/>
    </xf>
    <xf numFmtId="3" fontId="0" fillId="0" borderId="0" xfId="0" applyNumberFormat="1" applyFont="1"/>
    <xf numFmtId="3" fontId="104" fillId="6" borderId="0" xfId="27" applyNumberFormat="1" applyFont="1" applyFill="1" applyAlignment="1">
      <alignment horizontal="right" vertical="center"/>
    </xf>
    <xf numFmtId="0" fontId="192"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3"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0" fillId="0" borderId="0" xfId="0" applyFont="1" applyAlignment="1">
      <alignment vertical="center"/>
    </xf>
    <xf numFmtId="0" fontId="57" fillId="0" borderId="0" xfId="0" applyFont="1" applyAlignment="1">
      <alignment horizontal="right"/>
    </xf>
    <xf numFmtId="0" fontId="60" fillId="0" borderId="0" xfId="0" applyFont="1" applyAlignment="1">
      <alignment horizontal="left" vertical="center" wrapText="1"/>
    </xf>
    <xf numFmtId="0" fontId="194" fillId="0" borderId="0" xfId="0" applyFont="1"/>
    <xf numFmtId="0" fontId="9" fillId="19" borderId="0" xfId="3" applyFont="1" applyFill="1" applyAlignment="1">
      <alignment vertical="center"/>
    </xf>
    <xf numFmtId="0" fontId="19" fillId="19" borderId="0" xfId="3" applyFont="1" applyFill="1">
      <alignment vertical="top"/>
    </xf>
    <xf numFmtId="166" fontId="9" fillId="20" borderId="0" xfId="1" applyNumberFormat="1" applyFont="1" applyFill="1" applyBorder="1" applyAlignment="1">
      <alignment horizontal="right" vertical="center"/>
    </xf>
    <xf numFmtId="10" fontId="10" fillId="20" borderId="0" xfId="4" applyNumberFormat="1" applyFont="1" applyFill="1" applyBorder="1" applyAlignment="1">
      <alignment horizontal="right" vertical="center"/>
    </xf>
    <xf numFmtId="0" fontId="74" fillId="21" borderId="0" xfId="3" applyFont="1" applyFill="1" applyBorder="1" applyAlignment="1">
      <alignment horizontal="left" vertical="center" indent="1"/>
    </xf>
    <xf numFmtId="0" fontId="94"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4"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2" fillId="0" borderId="0" xfId="0" applyFont="1" applyAlignment="1">
      <alignment vertical="center"/>
    </xf>
    <xf numFmtId="0" fontId="89"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89" fillId="6" borderId="0" xfId="23" applyFont="1" applyFill="1" applyBorder="1" applyAlignment="1">
      <alignment horizontal="left" vertical="center" wrapText="1"/>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7" fillId="13" borderId="0" xfId="0" applyFont="1" applyFill="1" applyBorder="1" applyAlignment="1">
      <alignment horizontal="center" vertical="center" wrapText="1"/>
    </xf>
    <xf numFmtId="3" fontId="105" fillId="18" borderId="0" xfId="0" applyNumberFormat="1" applyFont="1" applyFill="1" applyBorder="1" applyAlignment="1">
      <alignment horizontal="right" vertical="center" indent="1"/>
    </xf>
    <xf numFmtId="3" fontId="87" fillId="13" borderId="0" xfId="0" applyNumberFormat="1" applyFont="1" applyFill="1" applyBorder="1" applyAlignment="1">
      <alignment horizontal="right" vertical="center" indent="1"/>
    </xf>
    <xf numFmtId="10" fontId="105" fillId="18" borderId="0" xfId="0" applyNumberFormat="1" applyFont="1" applyFill="1" applyBorder="1" applyAlignment="1">
      <alignment horizontal="right" vertical="center" indent="1"/>
    </xf>
    <xf numFmtId="10" fontId="87" fillId="13" borderId="0" xfId="0" applyNumberFormat="1" applyFont="1" applyFill="1" applyBorder="1" applyAlignment="1">
      <alignment horizontal="right" vertical="center" indent="1"/>
    </xf>
    <xf numFmtId="0" fontId="117"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11"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8"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5" fontId="87" fillId="6" borderId="0" xfId="24" applyNumberFormat="1" applyFont="1" applyFill="1" applyAlignment="1">
      <alignment horizontal="right" vertical="center"/>
    </xf>
    <xf numFmtId="175" fontId="115" fillId="6" borderId="0" xfId="24" applyNumberFormat="1" applyFont="1" applyFill="1" applyAlignment="1">
      <alignment horizontal="right" vertical="center"/>
    </xf>
    <xf numFmtId="176" fontId="111" fillId="7" borderId="0" xfId="0" applyNumberFormat="1" applyFont="1" applyFill="1" applyBorder="1" applyAlignment="1" applyProtection="1">
      <alignment horizontal="right" vertical="center"/>
    </xf>
    <xf numFmtId="10" fontId="111" fillId="7" borderId="0" xfId="0" applyNumberFormat="1" applyFont="1" applyFill="1" applyBorder="1" applyAlignment="1">
      <alignment horizontal="right" vertical="center"/>
    </xf>
    <xf numFmtId="0" fontId="195" fillId="0" borderId="0" xfId="0" applyFont="1"/>
    <xf numFmtId="0" fontId="42" fillId="13" borderId="0" xfId="3" applyFont="1" applyFill="1" applyBorder="1" applyAlignment="1">
      <alignment horizontal="center" vertical="center"/>
    </xf>
    <xf numFmtId="0" fontId="150" fillId="6" borderId="0" xfId="3" applyFont="1" applyFill="1" applyAlignment="1">
      <alignment horizontal="left" vertical="center"/>
    </xf>
    <xf numFmtId="0" fontId="17" fillId="15" borderId="0" xfId="3" applyFont="1" applyFill="1" applyBorder="1" applyAlignment="1">
      <alignment horizontal="left" vertical="center"/>
    </xf>
    <xf numFmtId="0" fontId="105" fillId="0" borderId="0" xfId="0" applyFont="1" applyFill="1" applyAlignment="1">
      <alignment vertical="center" wrapText="1"/>
    </xf>
    <xf numFmtId="0" fontId="16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3"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7" fillId="12" borderId="0" xfId="0" applyFont="1" applyFill="1" applyBorder="1" applyAlignment="1">
      <alignment horizontal="center" vertical="center"/>
    </xf>
    <xf numFmtId="0" fontId="158"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9"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57" fillId="12" borderId="0" xfId="0" applyFont="1" applyFill="1" applyBorder="1" applyAlignment="1">
      <alignment horizontal="center" vertical="center" wrapText="1"/>
    </xf>
    <xf numFmtId="0" fontId="161"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20" fillId="13" borderId="0" xfId="0" applyNumberFormat="1" applyFont="1" applyFill="1" applyBorder="1" applyAlignment="1">
      <alignment horizontal="center" vertical="center"/>
    </xf>
    <xf numFmtId="3" fontId="120" fillId="13" borderId="0" xfId="0" applyNumberFormat="1" applyFont="1" applyFill="1" applyBorder="1" applyAlignment="1">
      <alignment horizontal="center" vertical="center"/>
    </xf>
    <xf numFmtId="0" fontId="190" fillId="13" borderId="0" xfId="0" applyFont="1" applyFill="1" applyBorder="1" applyAlignment="1">
      <alignment horizontal="center" vertical="center" wrapText="1"/>
    </xf>
    <xf numFmtId="0" fontId="105" fillId="13" borderId="0" xfId="0" applyFont="1" applyFill="1" applyBorder="1" applyAlignment="1">
      <alignment horizontal="center" vertical="center" wrapText="1"/>
    </xf>
    <xf numFmtId="0" fontId="117"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71"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71" fillId="0" borderId="0" xfId="0" applyFont="1" applyFill="1" applyAlignment="1">
      <alignment vertical="top" wrapText="1"/>
    </xf>
    <xf numFmtId="0" fontId="35" fillId="0" borderId="0" xfId="0" applyFont="1" applyFill="1" applyAlignment="1">
      <alignment vertical="top" wrapText="1"/>
    </xf>
    <xf numFmtId="0" fontId="111" fillId="0" borderId="0" xfId="0" applyFont="1" applyAlignment="1">
      <alignment vertical="top" wrapText="1"/>
    </xf>
    <xf numFmtId="0" fontId="171" fillId="3" borderId="0" xfId="0" applyFont="1" applyFill="1" applyBorder="1" applyAlignment="1">
      <alignment horizontal="left" vertical="distributed" wrapText="1"/>
    </xf>
    <xf numFmtId="0" fontId="128"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3" fillId="13" borderId="0" xfId="0" applyFont="1" applyFill="1" applyBorder="1" applyAlignment="1">
      <alignment horizontal="center" vertical="center"/>
    </xf>
    <xf numFmtId="14" fontId="133" fillId="13" borderId="0" xfId="0" applyNumberFormat="1" applyFont="1" applyFill="1" applyBorder="1" applyAlignment="1">
      <alignment horizontal="center" vertical="center"/>
    </xf>
    <xf numFmtId="0" fontId="133"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2" fillId="0" borderId="0" xfId="0" applyFont="1" applyFill="1" applyBorder="1" applyAlignment="1">
      <alignment horizontal="justify" vertical="top" wrapText="1"/>
    </xf>
    <xf numFmtId="0" fontId="132"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8" fillId="0" borderId="0" xfId="0" applyFont="1" applyFill="1" applyAlignment="1">
      <alignment horizontal="justify" vertical="top" wrapText="1"/>
    </xf>
    <xf numFmtId="0" fontId="129"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71" fillId="0" borderId="0" xfId="0" applyNumberFormat="1" applyFont="1" applyFill="1" applyAlignment="1">
      <alignment horizontal="left" vertical="top" wrapText="1"/>
    </xf>
    <xf numFmtId="0" fontId="33" fillId="13" borderId="0" xfId="0" applyFont="1" applyFill="1" applyAlignment="1">
      <alignment horizontal="center" wrapText="1"/>
    </xf>
    <xf numFmtId="0" fontId="142" fillId="13" borderId="0" xfId="0" applyFont="1" applyFill="1" applyAlignment="1">
      <alignment horizontal="center" vertical="center"/>
    </xf>
    <xf numFmtId="14" fontId="134" fillId="13" borderId="0" xfId="0" applyNumberFormat="1" applyFont="1" applyFill="1" applyBorder="1" applyAlignment="1">
      <alignment horizontal="center" vertical="center"/>
    </xf>
    <xf numFmtId="0" fontId="133" fillId="13" borderId="0" xfId="0" applyFont="1" applyFill="1" applyAlignment="1">
      <alignment horizontal="center" vertical="top" wrapText="1"/>
    </xf>
    <xf numFmtId="0" fontId="128" fillId="0" borderId="0" xfId="0" applyFont="1" applyFill="1" applyBorder="1" applyAlignment="1">
      <alignment vertical="top" wrapText="1"/>
    </xf>
    <xf numFmtId="0" fontId="175" fillId="0" borderId="0" xfId="0" applyFont="1" applyFill="1" applyBorder="1" applyAlignment="1">
      <alignment horizontal="justify" vertical="top"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05" fillId="0" borderId="0" xfId="0" applyFont="1" applyAlignment="1">
      <alignment horizontal="left" vertical="top" wrapText="1"/>
    </xf>
    <xf numFmtId="0" fontId="135" fillId="0" borderId="0" xfId="0" applyFont="1" applyAlignment="1">
      <alignment horizontal="left" vertical="top" wrapText="1"/>
    </xf>
    <xf numFmtId="0" fontId="115" fillId="0" borderId="0" xfId="27" applyFont="1" applyAlignment="1">
      <alignment horizontal="left" vertical="center" wrapText="1"/>
    </xf>
    <xf numFmtId="0" fontId="84" fillId="0" borderId="0" xfId="27" applyFont="1" applyAlignment="1">
      <alignment horizontal="left" vertical="center" wrapText="1"/>
    </xf>
    <xf numFmtId="0" fontId="84"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3"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4" fillId="0" borderId="0" xfId="0" applyFont="1" applyAlignment="1">
      <alignment horizontal="center" vertical="center"/>
    </xf>
    <xf numFmtId="0" fontId="64" fillId="0" borderId="0" xfId="0" applyFont="1" applyAlignment="1">
      <alignment horizontal="center" vertical="center"/>
    </xf>
    <xf numFmtId="14" fontId="84" fillId="0" borderId="0" xfId="0" applyNumberFormat="1" applyFont="1" applyAlignment="1">
      <alignment horizontal="center" vertical="center"/>
    </xf>
    <xf numFmtId="14" fontId="64" fillId="0" borderId="0" xfId="0" applyNumberFormat="1" applyFont="1" applyAlignment="1">
      <alignment horizontal="center" vertical="center"/>
    </xf>
    <xf numFmtId="0" fontId="89"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3" fillId="0" borderId="0" xfId="0" applyFont="1" applyAlignment="1">
      <alignment horizontal="left" vertical="top" wrapText="1"/>
    </xf>
    <xf numFmtId="0" fontId="92"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33" fillId="0" borderId="0" xfId="0" applyFont="1" applyAlignment="1">
      <alignment vertical="center" wrapText="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Alignment="1">
      <alignment horizontal="left" vertical="top"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105" fillId="0" borderId="0" xfId="0" applyFont="1" applyFill="1" applyAlignment="1">
      <alignment horizontal="left" vertical="center"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99CCFF"/>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476292</xdr:colOff>
      <xdr:row>49</xdr:row>
      <xdr:rowOff>152400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95917" cy="3067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58237</xdr:colOff>
      <xdr:row>65</xdr:row>
      <xdr:rowOff>28251</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66865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190500</xdr:colOff>
      <xdr:row>8</xdr:row>
      <xdr:rowOff>95250</xdr:rowOff>
    </xdr:from>
    <xdr:to>
      <xdr:col>9</xdr:col>
      <xdr:colOff>44153</xdr:colOff>
      <xdr:row>22</xdr:row>
      <xdr:rowOff>16206</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781175"/>
          <a:ext cx="3901778" cy="2359356"/>
        </a:xfrm>
        <a:prstGeom prst="rect">
          <a:avLst/>
        </a:prstGeom>
      </xdr:spPr>
    </xdr:pic>
    <xdr:clientData/>
  </xdr:twoCellAnchor>
  <xdr:twoCellAnchor editAs="oneCell">
    <xdr:from>
      <xdr:col>3</xdr:col>
      <xdr:colOff>161925</xdr:colOff>
      <xdr:row>26</xdr:row>
      <xdr:rowOff>152400</xdr:rowOff>
    </xdr:from>
    <xdr:to>
      <xdr:col>9</xdr:col>
      <xdr:colOff>21675</xdr:colOff>
      <xdr:row>39</xdr:row>
      <xdr:rowOff>54306</xdr:rowOff>
    </xdr:to>
    <xdr:pic>
      <xdr:nvPicPr>
        <xdr:cNvPr id="6" name="Picture 5"/>
        <xdr:cNvPicPr>
          <a:picLocks noChangeAspect="1"/>
        </xdr:cNvPicPr>
      </xdr:nvPicPr>
      <xdr:blipFill>
        <a:blip xmlns:r="http://schemas.openxmlformats.org/officeDocument/2006/relationships" r:embed="rId2"/>
        <a:stretch>
          <a:fillRect/>
        </a:stretch>
      </xdr:blipFill>
      <xdr:spPr>
        <a:xfrm>
          <a:off x="2333625" y="5324475"/>
          <a:ext cx="3907875" cy="23593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180975</xdr:colOff>
      <xdr:row>5</xdr:row>
      <xdr:rowOff>104775</xdr:rowOff>
    </xdr:from>
    <xdr:to>
      <xdr:col>9</xdr:col>
      <xdr:colOff>34628</xdr:colOff>
      <xdr:row>19</xdr:row>
      <xdr:rowOff>19635</xdr:rowOff>
    </xdr:to>
    <xdr:pic>
      <xdr:nvPicPr>
        <xdr:cNvPr id="3" name="Picture 2"/>
        <xdr:cNvPicPr>
          <a:picLocks noChangeAspect="1"/>
        </xdr:cNvPicPr>
      </xdr:nvPicPr>
      <xdr:blipFill>
        <a:blip xmlns:r="http://schemas.openxmlformats.org/officeDocument/2006/relationships" r:embed="rId1"/>
        <a:stretch>
          <a:fillRect/>
        </a:stretch>
      </xdr:blipFill>
      <xdr:spPr>
        <a:xfrm>
          <a:off x="2324100" y="1276350"/>
          <a:ext cx="3901778" cy="2353260"/>
        </a:xfrm>
        <a:prstGeom prst="rect">
          <a:avLst/>
        </a:prstGeom>
      </xdr:spPr>
    </xdr:pic>
    <xdr:clientData/>
  </xdr:twoCellAnchor>
  <xdr:twoCellAnchor editAs="oneCell">
    <xdr:from>
      <xdr:col>3</xdr:col>
      <xdr:colOff>219075</xdr:colOff>
      <xdr:row>23</xdr:row>
      <xdr:rowOff>152400</xdr:rowOff>
    </xdr:from>
    <xdr:to>
      <xdr:col>9</xdr:col>
      <xdr:colOff>60535</xdr:colOff>
      <xdr:row>36</xdr:row>
      <xdr:rowOff>48210</xdr:rowOff>
    </xdr:to>
    <xdr:pic>
      <xdr:nvPicPr>
        <xdr:cNvPr id="6" name="Picture 5"/>
        <xdr:cNvPicPr>
          <a:picLocks noChangeAspect="1"/>
        </xdr:cNvPicPr>
      </xdr:nvPicPr>
      <xdr:blipFill>
        <a:blip xmlns:r="http://schemas.openxmlformats.org/officeDocument/2006/relationships" r:embed="rId2"/>
        <a:stretch>
          <a:fillRect/>
        </a:stretch>
      </xdr:blipFill>
      <xdr:spPr>
        <a:xfrm>
          <a:off x="2362200" y="4810125"/>
          <a:ext cx="3889585"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762000</xdr:colOff>
      <xdr:row>64</xdr:row>
      <xdr:rowOff>12440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29325" cy="406056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17</xdr:col>
      <xdr:colOff>0</xdr:colOff>
      <xdr:row>41</xdr:row>
      <xdr:rowOff>9525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09575"/>
          <a:ext cx="10363200" cy="6238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32</xdr:row>
      <xdr:rowOff>95250</xdr:rowOff>
    </xdr:from>
    <xdr:to>
      <xdr:col>3</xdr:col>
      <xdr:colOff>589412</xdr:colOff>
      <xdr:row>48</xdr:row>
      <xdr:rowOff>16220</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5400675"/>
          <a:ext cx="4456562" cy="2511770"/>
        </a:xfrm>
        <a:prstGeom prst="rect">
          <a:avLst/>
        </a:prstGeom>
      </xdr:spPr>
    </xdr:pic>
    <xdr:clientData/>
  </xdr:twoCellAnchor>
  <xdr:twoCellAnchor editAs="oneCell">
    <xdr:from>
      <xdr:col>0</xdr:col>
      <xdr:colOff>0</xdr:colOff>
      <xdr:row>52</xdr:row>
      <xdr:rowOff>95250</xdr:rowOff>
    </xdr:from>
    <xdr:to>
      <xdr:col>3</xdr:col>
      <xdr:colOff>500632</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38101</xdr:rowOff>
    </xdr:from>
    <xdr:to>
      <xdr:col>11</xdr:col>
      <xdr:colOff>600075</xdr:colOff>
      <xdr:row>24</xdr:row>
      <xdr:rowOff>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61951"/>
          <a:ext cx="7305675" cy="3524250"/>
        </a:xfrm>
        <a:prstGeom prst="rect">
          <a:avLst/>
        </a:prstGeom>
      </xdr:spPr>
    </xdr:pic>
    <xdr:clientData/>
  </xdr:twoCellAnchor>
  <xdr:twoCellAnchor editAs="oneCell">
    <xdr:from>
      <xdr:col>0</xdr:col>
      <xdr:colOff>0</xdr:colOff>
      <xdr:row>28</xdr:row>
      <xdr:rowOff>66675</xdr:rowOff>
    </xdr:from>
    <xdr:to>
      <xdr:col>11</xdr:col>
      <xdr:colOff>590550</xdr:colOff>
      <xdr:row>50</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00575"/>
          <a:ext cx="7296150" cy="3495675"/>
        </a:xfrm>
        <a:prstGeom prst="rect">
          <a:avLst/>
        </a:prstGeom>
      </xdr:spPr>
    </xdr:pic>
    <xdr:clientData/>
  </xdr:twoCellAnchor>
  <xdr:twoCellAnchor editAs="oneCell">
    <xdr:from>
      <xdr:col>0</xdr:col>
      <xdr:colOff>0</xdr:colOff>
      <xdr:row>54</xdr:row>
      <xdr:rowOff>85726</xdr:rowOff>
    </xdr:from>
    <xdr:to>
      <xdr:col>11</xdr:col>
      <xdr:colOff>590550</xdr:colOff>
      <xdr:row>76</xdr:row>
      <xdr:rowOff>9526</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29676"/>
          <a:ext cx="7296150" cy="34861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20</xdr:row>
      <xdr:rowOff>9525</xdr:rowOff>
    </xdr:from>
    <xdr:to>
      <xdr:col>7</xdr:col>
      <xdr:colOff>473684</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52400" y="445770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1005589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20</xdr:row>
      <xdr:rowOff>133350</xdr:rowOff>
    </xdr:from>
    <xdr:to>
      <xdr:col>6</xdr:col>
      <xdr:colOff>468440</xdr:colOff>
      <xdr:row>38</xdr:row>
      <xdr:rowOff>157227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62375"/>
          <a:ext cx="6602540" cy="2938527"/>
        </a:xfrm>
        <a:prstGeom prst="rect">
          <a:avLst/>
        </a:prstGeom>
      </xdr:spPr>
    </xdr:pic>
    <xdr:clientData/>
  </xdr:twoCellAnchor>
  <xdr:twoCellAnchor editAs="oneCell">
    <xdr:from>
      <xdr:col>0</xdr:col>
      <xdr:colOff>0</xdr:colOff>
      <xdr:row>44</xdr:row>
      <xdr:rowOff>0</xdr:rowOff>
    </xdr:from>
    <xdr:to>
      <xdr:col>6</xdr:col>
      <xdr:colOff>486730</xdr:colOff>
      <xdr:row>62</xdr:row>
      <xdr:rowOff>5587</xdr:rowOff>
    </xdr:to>
    <xdr:pic>
      <xdr:nvPicPr>
        <xdr:cNvPr id="2" name="Picture 1"/>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52"/>
      <c r="B1" s="353"/>
      <c r="C1" s="353"/>
      <c r="D1" s="353"/>
      <c r="E1" s="353"/>
      <c r="F1" s="353"/>
      <c r="G1" s="353"/>
      <c r="H1" s="353"/>
      <c r="I1" s="353"/>
    </row>
    <row r="2" spans="1:9" ht="18">
      <c r="A2" s="711" t="s">
        <v>0</v>
      </c>
      <c r="B2" s="711"/>
      <c r="C2" s="711"/>
      <c r="D2" s="711"/>
      <c r="E2" s="711"/>
      <c r="F2" s="711"/>
      <c r="G2" s="711"/>
      <c r="H2" s="711"/>
      <c r="I2" s="711"/>
    </row>
    <row r="3" spans="1:9" ht="18">
      <c r="A3" s="354"/>
      <c r="B3" s="354"/>
      <c r="C3" s="354"/>
      <c r="D3" s="354"/>
      <c r="E3" s="354"/>
      <c r="F3" s="354"/>
      <c r="G3" s="354"/>
      <c r="H3" s="354"/>
      <c r="I3" s="354"/>
    </row>
    <row r="4" spans="1:9" ht="16.5">
      <c r="A4" s="712" t="s">
        <v>1</v>
      </c>
      <c r="B4" s="712"/>
      <c r="C4" s="712"/>
      <c r="D4" s="712"/>
      <c r="E4" s="712"/>
      <c r="F4" s="712"/>
      <c r="G4" s="712"/>
      <c r="H4" s="712"/>
      <c r="I4" s="712"/>
    </row>
    <row r="5" spans="1:9" ht="15" customHeight="1">
      <c r="A5" s="355"/>
      <c r="B5" s="355"/>
      <c r="C5" s="355"/>
      <c r="D5" s="355"/>
      <c r="E5" s="355"/>
      <c r="F5" s="355"/>
      <c r="G5" s="355"/>
      <c r="H5" s="355"/>
      <c r="I5" s="355"/>
    </row>
    <row r="6" spans="1:9" ht="15" customHeight="1">
      <c r="A6" s="356"/>
      <c r="B6" s="356"/>
      <c r="C6" s="356"/>
      <c r="D6" s="356"/>
      <c r="E6" s="356"/>
      <c r="F6" s="356"/>
      <c r="G6" s="356"/>
      <c r="H6" s="356"/>
      <c r="I6" s="356"/>
    </row>
    <row r="7" spans="1:9">
      <c r="A7" s="713" t="s">
        <v>1383</v>
      </c>
      <c r="B7" s="714"/>
      <c r="C7" s="714"/>
      <c r="D7" s="714"/>
      <c r="E7" s="714"/>
      <c r="F7" s="714"/>
      <c r="G7" s="714"/>
      <c r="H7" s="714"/>
      <c r="I7" s="714"/>
    </row>
    <row r="8" spans="1:9">
      <c r="A8" s="357"/>
      <c r="B8" s="357"/>
      <c r="C8" s="357"/>
      <c r="D8" s="357"/>
      <c r="E8" s="357"/>
      <c r="F8" s="357"/>
      <c r="G8" s="357"/>
      <c r="H8" s="357"/>
      <c r="I8" s="357"/>
    </row>
    <row r="9" spans="1:9">
      <c r="A9" s="358"/>
      <c r="B9" s="358"/>
      <c r="C9" s="358"/>
      <c r="D9" s="358"/>
      <c r="E9" s="358"/>
      <c r="F9" s="358"/>
      <c r="G9" s="358"/>
      <c r="H9" s="358"/>
      <c r="I9" s="358"/>
    </row>
    <row r="10" spans="1:9">
      <c r="A10" s="358"/>
      <c r="B10" s="358"/>
      <c r="C10" s="358"/>
      <c r="D10" s="358"/>
      <c r="E10" s="358"/>
      <c r="F10" s="358"/>
      <c r="G10" s="358"/>
      <c r="H10" s="358"/>
      <c r="I10" s="358"/>
    </row>
    <row r="11" spans="1:9">
      <c r="A11" s="358"/>
      <c r="B11" s="358"/>
      <c r="C11" s="358"/>
      <c r="D11" s="358"/>
      <c r="E11" s="358"/>
      <c r="F11" s="358"/>
      <c r="G11" s="358"/>
      <c r="H11" s="358"/>
      <c r="I11" s="358"/>
    </row>
    <row r="12" spans="1:9">
      <c r="A12" s="358"/>
      <c r="B12" s="358"/>
      <c r="C12" s="358"/>
      <c r="D12" s="358"/>
      <c r="E12" s="358"/>
      <c r="F12" s="358"/>
      <c r="G12" s="358"/>
      <c r="H12" s="358"/>
      <c r="I12" s="358"/>
    </row>
    <row r="13" spans="1:9">
      <c r="A13" s="358"/>
      <c r="B13" s="358"/>
      <c r="C13" s="358"/>
      <c r="D13" s="358"/>
      <c r="E13" s="358"/>
      <c r="F13" s="358"/>
      <c r="G13" s="358"/>
      <c r="H13" s="358"/>
      <c r="I13" s="358"/>
    </row>
    <row r="14" spans="1:9">
      <c r="A14" s="358"/>
      <c r="B14" s="358"/>
      <c r="C14" s="358"/>
      <c r="D14" s="358"/>
      <c r="E14" s="358"/>
      <c r="F14" s="358"/>
      <c r="G14" s="358"/>
      <c r="H14" s="358"/>
      <c r="I14" s="358"/>
    </row>
    <row r="15" spans="1:9">
      <c r="A15" s="358"/>
      <c r="B15" s="358"/>
      <c r="C15" s="358"/>
      <c r="D15" s="358"/>
      <c r="E15" s="358"/>
      <c r="F15" s="358"/>
      <c r="G15" s="358"/>
      <c r="H15" s="358"/>
      <c r="I15" s="358"/>
    </row>
    <row r="16" spans="1:9">
      <c r="A16" s="358"/>
      <c r="B16" s="358"/>
      <c r="C16" s="358"/>
      <c r="D16" s="358"/>
      <c r="E16" s="358"/>
      <c r="F16" s="358"/>
      <c r="G16" s="358"/>
      <c r="H16" s="358"/>
      <c r="I16" s="358"/>
    </row>
    <row r="17" spans="1:9">
      <c r="A17" s="358"/>
      <c r="B17" s="358"/>
      <c r="C17" s="358"/>
      <c r="D17" s="358"/>
      <c r="E17" s="358"/>
      <c r="F17" s="358"/>
      <c r="G17" s="358"/>
      <c r="H17" s="358"/>
      <c r="I17" s="358"/>
    </row>
    <row r="18" spans="1:9" ht="30">
      <c r="A18" s="715" t="s">
        <v>2</v>
      </c>
      <c r="B18" s="715"/>
      <c r="C18" s="715"/>
      <c r="D18" s="715"/>
      <c r="E18" s="715"/>
      <c r="F18" s="715"/>
      <c r="G18" s="715"/>
      <c r="H18" s="715"/>
      <c r="I18" s="715"/>
    </row>
    <row r="19" spans="1:9" ht="18.75" customHeight="1">
      <c r="A19" s="359"/>
      <c r="B19" s="359"/>
      <c r="C19" s="359"/>
      <c r="D19" s="359"/>
      <c r="E19" s="359"/>
      <c r="F19" s="359"/>
      <c r="G19" s="359"/>
      <c r="H19" s="359"/>
      <c r="I19" s="359"/>
    </row>
    <row r="20" spans="1:9" ht="18.75" customHeight="1">
      <c r="A20" s="716" t="s">
        <v>1329</v>
      </c>
      <c r="B20" s="716"/>
      <c r="C20" s="716"/>
      <c r="D20" s="716"/>
      <c r="E20" s="716"/>
      <c r="F20" s="716"/>
      <c r="G20" s="716"/>
      <c r="H20" s="716"/>
      <c r="I20" s="716"/>
    </row>
    <row r="21" spans="1:9" ht="18.75" customHeight="1">
      <c r="A21" s="360"/>
      <c r="B21" s="360"/>
      <c r="C21" s="360"/>
      <c r="D21" s="360"/>
      <c r="E21" s="360"/>
      <c r="F21" s="360"/>
      <c r="G21" s="360"/>
      <c r="H21" s="360"/>
      <c r="I21" s="360"/>
    </row>
    <row r="22" spans="1:9" ht="26.25" customHeight="1">
      <c r="A22" s="717" t="s">
        <v>3</v>
      </c>
      <c r="B22" s="717"/>
      <c r="C22" s="717"/>
      <c r="D22" s="717"/>
      <c r="E22" s="717"/>
      <c r="F22" s="717"/>
      <c r="G22" s="717"/>
      <c r="H22" s="717"/>
      <c r="I22" s="717"/>
    </row>
    <row r="23" spans="1:9" ht="18.75">
      <c r="A23" s="361"/>
      <c r="B23" s="361"/>
      <c r="C23" s="361"/>
      <c r="D23" s="361"/>
      <c r="E23" s="361"/>
      <c r="F23" s="361"/>
      <c r="G23" s="361"/>
      <c r="H23" s="361"/>
      <c r="I23" s="361"/>
    </row>
    <row r="24" spans="1:9" ht="18.75" customHeight="1">
      <c r="A24" s="707" t="s">
        <v>1330</v>
      </c>
      <c r="B24" s="707"/>
      <c r="C24" s="707"/>
      <c r="D24" s="707"/>
      <c r="E24" s="707"/>
      <c r="F24" s="707"/>
      <c r="G24" s="707"/>
      <c r="H24" s="707"/>
      <c r="I24" s="707"/>
    </row>
    <row r="25" spans="1:9">
      <c r="A25" s="358"/>
      <c r="B25" s="358"/>
      <c r="C25" s="358"/>
      <c r="D25" s="358"/>
      <c r="E25" s="358"/>
      <c r="F25" s="358"/>
      <c r="G25" s="358"/>
      <c r="H25" s="358"/>
      <c r="I25" s="358"/>
    </row>
    <row r="26" spans="1:9">
      <c r="A26" s="358"/>
      <c r="B26" s="358"/>
      <c r="C26" s="358"/>
      <c r="D26" s="358"/>
      <c r="E26" s="358"/>
      <c r="F26" s="358"/>
      <c r="G26" s="358"/>
      <c r="H26" s="358"/>
      <c r="I26" s="358"/>
    </row>
    <row r="27" spans="1:9">
      <c r="A27" s="358"/>
      <c r="B27" s="358"/>
      <c r="C27" s="358"/>
      <c r="D27" s="358"/>
      <c r="E27" s="358"/>
      <c r="F27" s="358"/>
      <c r="G27" s="358"/>
      <c r="H27" s="358"/>
      <c r="I27" s="358"/>
    </row>
    <row r="28" spans="1:9">
      <c r="A28" s="358"/>
      <c r="B28" s="358"/>
      <c r="C28" s="358"/>
      <c r="D28" s="358"/>
      <c r="E28" s="358"/>
      <c r="F28" s="358"/>
      <c r="G28" s="358"/>
      <c r="H28" s="358"/>
      <c r="I28" s="358"/>
    </row>
    <row r="29" spans="1:9">
      <c r="A29" s="358"/>
      <c r="B29" s="358"/>
      <c r="C29" s="358"/>
      <c r="D29" s="358"/>
      <c r="E29" s="358"/>
      <c r="F29" s="358"/>
      <c r="G29" s="358"/>
      <c r="H29" s="358"/>
      <c r="I29" s="358"/>
    </row>
    <row r="30" spans="1:9">
      <c r="A30" s="358"/>
      <c r="B30" s="358"/>
      <c r="C30" s="358"/>
      <c r="D30" s="358"/>
      <c r="E30" s="358"/>
      <c r="F30" s="358"/>
      <c r="G30" s="358"/>
      <c r="H30" s="358"/>
      <c r="I30" s="358"/>
    </row>
    <row r="31" spans="1:9">
      <c r="A31" s="358"/>
      <c r="B31" s="358"/>
      <c r="C31" s="358"/>
      <c r="D31" s="358"/>
      <c r="E31" s="358"/>
      <c r="F31" s="358"/>
      <c r="G31" s="358"/>
      <c r="H31" s="358"/>
      <c r="I31" s="358"/>
    </row>
    <row r="32" spans="1:9">
      <c r="A32" s="358"/>
      <c r="B32" s="358"/>
      <c r="C32" s="358"/>
      <c r="D32" s="358"/>
      <c r="E32" s="358"/>
      <c r="F32" s="358"/>
      <c r="G32" s="358"/>
      <c r="H32" s="358"/>
      <c r="I32" s="358"/>
    </row>
    <row r="33" spans="1:9">
      <c r="A33" s="358"/>
      <c r="B33" s="358"/>
      <c r="C33" s="358"/>
      <c r="D33" s="358"/>
      <c r="E33" s="358"/>
      <c r="F33" s="358"/>
      <c r="G33" s="358"/>
      <c r="H33" s="358"/>
      <c r="I33" s="358"/>
    </row>
    <row r="34" spans="1:9">
      <c r="A34" s="358"/>
      <c r="B34" s="358"/>
      <c r="C34" s="358"/>
      <c r="D34" s="358"/>
      <c r="E34" s="358"/>
      <c r="F34" s="358"/>
      <c r="G34" s="358"/>
      <c r="H34" s="358"/>
      <c r="I34" s="358"/>
    </row>
    <row r="35" spans="1:9">
      <c r="A35" s="358"/>
      <c r="B35" s="358"/>
      <c r="C35" s="358"/>
      <c r="D35" s="358"/>
      <c r="E35" s="358"/>
      <c r="F35" s="358"/>
      <c r="G35" s="358"/>
      <c r="H35" s="358"/>
      <c r="I35" s="358"/>
    </row>
    <row r="36" spans="1:9">
      <c r="A36" s="708"/>
      <c r="B36" s="708"/>
      <c r="C36" s="708"/>
      <c r="D36" s="708"/>
      <c r="E36" s="708"/>
      <c r="F36" s="708"/>
      <c r="G36" s="708"/>
      <c r="H36" s="708"/>
      <c r="I36" s="708"/>
    </row>
    <row r="37" spans="1:9" ht="50.25" customHeight="1">
      <c r="A37" s="709" t="s">
        <v>4</v>
      </c>
      <c r="B37" s="709"/>
      <c r="C37" s="709"/>
      <c r="D37" s="709"/>
      <c r="E37" s="709"/>
      <c r="F37" s="709"/>
      <c r="G37" s="709"/>
      <c r="H37" s="709"/>
      <c r="I37" s="709"/>
    </row>
    <row r="38" spans="1:9">
      <c r="A38" s="362"/>
      <c r="B38" s="362"/>
      <c r="C38" s="362"/>
      <c r="D38" s="362"/>
      <c r="E38" s="362"/>
      <c r="F38" s="362"/>
      <c r="G38" s="362"/>
      <c r="H38" s="362"/>
      <c r="I38" s="362"/>
    </row>
    <row r="39" spans="1:9" ht="65.25" customHeight="1">
      <c r="A39" s="710" t="s">
        <v>5</v>
      </c>
      <c r="B39" s="710"/>
      <c r="C39" s="710"/>
      <c r="D39" s="710"/>
      <c r="E39" s="710"/>
      <c r="F39" s="710"/>
      <c r="G39" s="710"/>
      <c r="H39" s="710"/>
      <c r="I39" s="710"/>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140625" customWidth="1"/>
  </cols>
  <sheetData>
    <row r="1" spans="1:19" ht="12.75" customHeight="1">
      <c r="A1" s="363" t="s">
        <v>857</v>
      </c>
      <c r="L1" s="364" t="str">
        <f>Naslovnica!A20</f>
        <v>Travanj 2016.</v>
      </c>
    </row>
    <row r="2" spans="1:19" ht="12.75" customHeight="1">
      <c r="A2" s="113" t="s">
        <v>863</v>
      </c>
      <c r="J2" s="88"/>
      <c r="K2" s="88"/>
      <c r="L2" s="114" t="str">
        <f>Naslovnica!A24</f>
        <v>April 2016</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462</v>
      </c>
    </row>
    <row r="26" spans="1:1" ht="12.75" customHeight="1">
      <c r="A26" s="37"/>
    </row>
    <row r="27" spans="1:1" ht="12.75" customHeight="1">
      <c r="A27" s="363" t="s">
        <v>858</v>
      </c>
    </row>
    <row r="28" spans="1:1" ht="12.75" customHeight="1">
      <c r="A28" s="113" t="s">
        <v>862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462</v>
      </c>
    </row>
    <row r="52" spans="1:1" ht="12.75" customHeight="1"/>
    <row r="53" spans="1:1" ht="12.75" customHeight="1">
      <c r="A53" s="363" t="s">
        <v>859</v>
      </c>
    </row>
    <row r="54" spans="1:1" ht="12.75" customHeight="1">
      <c r="A54" s="113" t="s">
        <v>864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462</v>
      </c>
    </row>
    <row r="78" spans="1:12" ht="12.75" customHeight="1">
      <c r="A78" s="74" t="s">
        <v>316</v>
      </c>
    </row>
    <row r="79" spans="1:12" ht="12.75" customHeight="1">
      <c r="L79" s="40" t="s">
        <v>355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32" t="s">
        <v>884</v>
      </c>
      <c r="AG1" s="364" t="str">
        <f>Naslovnica!A20</f>
        <v>Travanj 2016.</v>
      </c>
    </row>
    <row r="2" spans="1:33" ht="12.75" customHeight="1">
      <c r="A2" s="115" t="s">
        <v>885</v>
      </c>
      <c r="AG2" s="114" t="str">
        <f>Naslovnica!A24</f>
        <v>April 2016</v>
      </c>
    </row>
    <row r="3" spans="1:33" ht="12.75" customHeight="1">
      <c r="A3" s="115"/>
      <c r="AG3" s="114"/>
    </row>
    <row r="4" spans="1:33" ht="12.75" customHeight="1">
      <c r="I4" s="642"/>
      <c r="J4" s="642"/>
      <c r="K4" s="642"/>
      <c r="AG4" s="21" t="s">
        <v>463</v>
      </c>
    </row>
    <row r="5" spans="1:33" ht="15" customHeight="1">
      <c r="A5" s="396" t="s">
        <v>867</v>
      </c>
      <c r="B5" s="758" t="s">
        <v>872</v>
      </c>
      <c r="C5" s="758"/>
      <c r="D5" s="758"/>
      <c r="E5" s="758"/>
      <c r="F5" s="758"/>
      <c r="G5" s="758"/>
      <c r="H5" s="758"/>
      <c r="I5" s="758"/>
      <c r="J5" s="759" t="s">
        <v>879</v>
      </c>
      <c r="K5" s="759"/>
      <c r="L5" s="758" t="s">
        <v>873</v>
      </c>
      <c r="M5" s="758"/>
      <c r="N5" s="758"/>
      <c r="O5" s="758"/>
      <c r="P5" s="758"/>
      <c r="Q5" s="758"/>
      <c r="R5" s="758"/>
      <c r="S5" s="758"/>
      <c r="T5" s="759" t="s">
        <v>880</v>
      </c>
      <c r="U5" s="759"/>
      <c r="V5" s="758" t="s">
        <v>874</v>
      </c>
      <c r="W5" s="758"/>
      <c r="X5" s="758"/>
      <c r="Y5" s="758"/>
      <c r="Z5" s="758"/>
      <c r="AA5" s="758"/>
      <c r="AB5" s="758"/>
      <c r="AC5" s="758"/>
      <c r="AD5" s="759" t="s">
        <v>881</v>
      </c>
      <c r="AE5" s="759"/>
      <c r="AF5" s="761" t="s">
        <v>821</v>
      </c>
      <c r="AG5" s="761"/>
    </row>
    <row r="6" spans="1:33" ht="22.5" customHeight="1">
      <c r="A6" s="760" t="s">
        <v>464</v>
      </c>
      <c r="B6" s="733" t="s">
        <v>868</v>
      </c>
      <c r="C6" s="733"/>
      <c r="D6" s="733" t="s">
        <v>869</v>
      </c>
      <c r="E6" s="733"/>
      <c r="F6" s="733" t="s">
        <v>870</v>
      </c>
      <c r="G6" s="733"/>
      <c r="H6" s="733" t="s">
        <v>871</v>
      </c>
      <c r="I6" s="733"/>
      <c r="J6" s="759"/>
      <c r="K6" s="759"/>
      <c r="L6" s="733" t="s">
        <v>868</v>
      </c>
      <c r="M6" s="733"/>
      <c r="N6" s="733" t="s">
        <v>869</v>
      </c>
      <c r="O6" s="733"/>
      <c r="P6" s="733" t="s">
        <v>870</v>
      </c>
      <c r="Q6" s="733"/>
      <c r="R6" s="733" t="s">
        <v>871</v>
      </c>
      <c r="S6" s="733"/>
      <c r="T6" s="759"/>
      <c r="U6" s="759"/>
      <c r="V6" s="733" t="s">
        <v>868</v>
      </c>
      <c r="W6" s="733"/>
      <c r="X6" s="733" t="s">
        <v>869</v>
      </c>
      <c r="Y6" s="733"/>
      <c r="Z6" s="733" t="s">
        <v>870</v>
      </c>
      <c r="AA6" s="733"/>
      <c r="AB6" s="733" t="s">
        <v>871</v>
      </c>
      <c r="AC6" s="733"/>
      <c r="AD6" s="759"/>
      <c r="AE6" s="759"/>
      <c r="AF6" s="761"/>
      <c r="AG6" s="761"/>
    </row>
    <row r="7" spans="1:33">
      <c r="A7" s="760"/>
      <c r="B7" s="396" t="s">
        <v>130</v>
      </c>
      <c r="C7" s="396" t="s">
        <v>131</v>
      </c>
      <c r="D7" s="396" t="s">
        <v>130</v>
      </c>
      <c r="E7" s="396" t="s">
        <v>131</v>
      </c>
      <c r="F7" s="396" t="s">
        <v>130</v>
      </c>
      <c r="G7" s="396" t="s">
        <v>131</v>
      </c>
      <c r="H7" s="396" t="s">
        <v>130</v>
      </c>
      <c r="I7" s="396" t="s">
        <v>131</v>
      </c>
      <c r="J7" s="396" t="s">
        <v>130</v>
      </c>
      <c r="K7" s="396" t="s">
        <v>131</v>
      </c>
      <c r="L7" s="396" t="s">
        <v>130</v>
      </c>
      <c r="M7" s="396" t="s">
        <v>131</v>
      </c>
      <c r="N7" s="396" t="s">
        <v>130</v>
      </c>
      <c r="O7" s="396" t="s">
        <v>131</v>
      </c>
      <c r="P7" s="396" t="s">
        <v>130</v>
      </c>
      <c r="Q7" s="396" t="s">
        <v>131</v>
      </c>
      <c r="R7" s="396" t="s">
        <v>130</v>
      </c>
      <c r="S7" s="396" t="s">
        <v>131</v>
      </c>
      <c r="T7" s="396" t="s">
        <v>130</v>
      </c>
      <c r="U7" s="396" t="s">
        <v>131</v>
      </c>
      <c r="V7" s="396" t="s">
        <v>130</v>
      </c>
      <c r="W7" s="396" t="s">
        <v>131</v>
      </c>
      <c r="X7" s="396" t="s">
        <v>130</v>
      </c>
      <c r="Y7" s="396" t="s">
        <v>131</v>
      </c>
      <c r="Z7" s="396" t="s">
        <v>130</v>
      </c>
      <c r="AA7" s="396" t="s">
        <v>131</v>
      </c>
      <c r="AB7" s="396" t="s">
        <v>130</v>
      </c>
      <c r="AC7" s="396" t="s">
        <v>131</v>
      </c>
      <c r="AD7" s="396" t="s">
        <v>130</v>
      </c>
      <c r="AE7" s="396" t="s">
        <v>131</v>
      </c>
      <c r="AF7" s="396" t="s">
        <v>130</v>
      </c>
      <c r="AG7" s="396" t="s">
        <v>131</v>
      </c>
    </row>
    <row r="8" spans="1:33">
      <c r="A8" s="760"/>
      <c r="B8" s="397" t="s">
        <v>122</v>
      </c>
      <c r="C8" s="397" t="s">
        <v>123</v>
      </c>
      <c r="D8" s="397" t="s">
        <v>122</v>
      </c>
      <c r="E8" s="397" t="s">
        <v>123</v>
      </c>
      <c r="F8" s="397" t="s">
        <v>122</v>
      </c>
      <c r="G8" s="397" t="s">
        <v>123</v>
      </c>
      <c r="H8" s="397" t="s">
        <v>122</v>
      </c>
      <c r="I8" s="397" t="s">
        <v>123</v>
      </c>
      <c r="J8" s="397" t="s">
        <v>122</v>
      </c>
      <c r="K8" s="397" t="s">
        <v>123</v>
      </c>
      <c r="L8" s="397" t="s">
        <v>122</v>
      </c>
      <c r="M8" s="397" t="s">
        <v>123</v>
      </c>
      <c r="N8" s="397" t="s">
        <v>122</v>
      </c>
      <c r="O8" s="397" t="s">
        <v>123</v>
      </c>
      <c r="P8" s="397" t="s">
        <v>122</v>
      </c>
      <c r="Q8" s="397" t="s">
        <v>123</v>
      </c>
      <c r="R8" s="397" t="s">
        <v>122</v>
      </c>
      <c r="S8" s="397" t="s">
        <v>123</v>
      </c>
      <c r="T8" s="397" t="s">
        <v>122</v>
      </c>
      <c r="U8" s="397" t="s">
        <v>123</v>
      </c>
      <c r="V8" s="397" t="s">
        <v>122</v>
      </c>
      <c r="W8" s="397" t="s">
        <v>123</v>
      </c>
      <c r="X8" s="397" t="s">
        <v>122</v>
      </c>
      <c r="Y8" s="397" t="s">
        <v>123</v>
      </c>
      <c r="Z8" s="397" t="s">
        <v>122</v>
      </c>
      <c r="AA8" s="397" t="s">
        <v>123</v>
      </c>
      <c r="AB8" s="397" t="s">
        <v>122</v>
      </c>
      <c r="AC8" s="397" t="s">
        <v>123</v>
      </c>
      <c r="AD8" s="397" t="s">
        <v>122</v>
      </c>
      <c r="AE8" s="397" t="s">
        <v>123</v>
      </c>
      <c r="AF8" s="397" t="s">
        <v>122</v>
      </c>
      <c r="AG8" s="397" t="s">
        <v>123</v>
      </c>
    </row>
    <row r="9" spans="1:33" ht="18">
      <c r="A9" s="204" t="s">
        <v>576</v>
      </c>
      <c r="B9" s="176">
        <v>4382.1268</v>
      </c>
      <c r="C9" s="177">
        <v>2.1720030857471661E-2</v>
      </c>
      <c r="D9" s="176">
        <v>1621.8543200000001</v>
      </c>
      <c r="E9" s="177">
        <v>2.7618636524021755E-2</v>
      </c>
      <c r="F9" s="176">
        <v>1900.2720200000001</v>
      </c>
      <c r="G9" s="177">
        <v>3.3661617737008445E-2</v>
      </c>
      <c r="H9" s="176">
        <v>352.29846999999995</v>
      </c>
      <c r="I9" s="177">
        <v>3.153534530737182E-3</v>
      </c>
      <c r="J9" s="176">
        <v>8256.5516100000004</v>
      </c>
      <c r="K9" s="177">
        <v>1.9261940133613015E-2</v>
      </c>
      <c r="L9" s="176">
        <v>351957.12925</v>
      </c>
      <c r="M9" s="177">
        <v>1.206498578403763E-2</v>
      </c>
      <c r="N9" s="176">
        <v>128017.19198999999</v>
      </c>
      <c r="O9" s="177">
        <v>1.3081404525845964E-2</v>
      </c>
      <c r="P9" s="176">
        <v>284862.39754999999</v>
      </c>
      <c r="Q9" s="177">
        <v>2.4255352778437187E-2</v>
      </c>
      <c r="R9" s="176">
        <v>91269.044389999995</v>
      </c>
      <c r="S9" s="177">
        <v>4.1324035033154915E-3</v>
      </c>
      <c r="T9" s="176">
        <v>856105.76318000001</v>
      </c>
      <c r="U9" s="177">
        <v>1.1761556154199125E-2</v>
      </c>
      <c r="V9" s="176">
        <v>16999.461870000003</v>
      </c>
      <c r="W9" s="177">
        <v>1.803265091009347E-2</v>
      </c>
      <c r="X9" s="176">
        <v>2304.0134700000003</v>
      </c>
      <c r="Y9" s="177">
        <v>9.1485023653620733E-3</v>
      </c>
      <c r="Z9" s="176">
        <v>6059.7000699999999</v>
      </c>
      <c r="AA9" s="177">
        <v>1.7218138262074804E-2</v>
      </c>
      <c r="AB9" s="176">
        <v>1947.6986899999999</v>
      </c>
      <c r="AC9" s="177">
        <v>2.3530340156493398E-3</v>
      </c>
      <c r="AD9" s="176">
        <v>27310.874100000005</v>
      </c>
      <c r="AE9" s="177">
        <v>1.1503060307414773E-2</v>
      </c>
      <c r="AF9" s="176">
        <v>891673.18888999999</v>
      </c>
      <c r="AG9" s="177">
        <v>1.1795968571122414E-2</v>
      </c>
    </row>
    <row r="10" spans="1:33" ht="18">
      <c r="A10" s="204" t="s">
        <v>577</v>
      </c>
      <c r="B10" s="179">
        <v>9294.56495</v>
      </c>
      <c r="C10" s="180">
        <v>4.6068552265711375E-2</v>
      </c>
      <c r="D10" s="179">
        <v>169.85050000000001</v>
      </c>
      <c r="E10" s="180">
        <v>2.89239247019631E-3</v>
      </c>
      <c r="F10" s="179">
        <v>93.58</v>
      </c>
      <c r="G10" s="180">
        <v>1.657685928475256E-3</v>
      </c>
      <c r="H10" s="179">
        <v>873.12257</v>
      </c>
      <c r="I10" s="180">
        <v>7.8155950380965102E-3</v>
      </c>
      <c r="J10" s="179">
        <v>10431.11802</v>
      </c>
      <c r="K10" s="180">
        <v>2.4335046920138118E-2</v>
      </c>
      <c r="L10" s="179">
        <v>178931.82594000001</v>
      </c>
      <c r="M10" s="180">
        <v>6.1337298121458515E-3</v>
      </c>
      <c r="N10" s="179">
        <v>24957.732899999999</v>
      </c>
      <c r="O10" s="180">
        <v>2.5502996514594517E-3</v>
      </c>
      <c r="P10" s="179">
        <v>41286.992740000002</v>
      </c>
      <c r="Q10" s="180">
        <v>3.5154888208567452E-3</v>
      </c>
      <c r="R10" s="179">
        <v>109033.18318000001</v>
      </c>
      <c r="S10" s="180">
        <v>4.9367133310320816E-3</v>
      </c>
      <c r="T10" s="179">
        <v>354209.73476000002</v>
      </c>
      <c r="U10" s="177">
        <v>4.8662885649419299E-3</v>
      </c>
      <c r="V10" s="179">
        <v>4562.5300499999994</v>
      </c>
      <c r="W10" s="180">
        <v>4.8398303597866352E-3</v>
      </c>
      <c r="X10" s="179">
        <v>1283.3136299999999</v>
      </c>
      <c r="Y10" s="180">
        <v>5.0956289676363682E-3</v>
      </c>
      <c r="Z10" s="179">
        <v>205.876</v>
      </c>
      <c r="AA10" s="180">
        <v>5.8497968412534189E-4</v>
      </c>
      <c r="AB10" s="179">
        <v>2651.5767500000002</v>
      </c>
      <c r="AC10" s="180">
        <v>3.2033960488287469E-3</v>
      </c>
      <c r="AD10" s="179">
        <v>8703.2964299999985</v>
      </c>
      <c r="AE10" s="180">
        <v>3.6657392707763127E-3</v>
      </c>
      <c r="AF10" s="179">
        <v>373344.14921</v>
      </c>
      <c r="AG10" s="177">
        <v>4.938979779997495E-3</v>
      </c>
    </row>
    <row r="11" spans="1:33" ht="27">
      <c r="A11" s="204" t="s">
        <v>578</v>
      </c>
      <c r="B11" s="179">
        <v>196723.86762999999</v>
      </c>
      <c r="C11" s="180">
        <v>0.97506271961933422</v>
      </c>
      <c r="D11" s="179">
        <v>57021.469570000001</v>
      </c>
      <c r="E11" s="180">
        <v>0.97102139365969498</v>
      </c>
      <c r="F11" s="179">
        <v>57166.990920000004</v>
      </c>
      <c r="G11" s="180">
        <v>1.0126620690463426</v>
      </c>
      <c r="H11" s="179">
        <v>110531.00384999999</v>
      </c>
      <c r="I11" s="180">
        <v>0.98939781758921463</v>
      </c>
      <c r="J11" s="179">
        <v>421443.33197</v>
      </c>
      <c r="K11" s="180">
        <v>0.98319693421216758</v>
      </c>
      <c r="L11" s="179">
        <v>28700650.27544</v>
      </c>
      <c r="M11" s="180">
        <v>0.98384976120161738</v>
      </c>
      <c r="N11" s="179">
        <v>9641279.0204599984</v>
      </c>
      <c r="O11" s="180">
        <v>0.98519166881149134</v>
      </c>
      <c r="P11" s="179">
        <v>11665474.84259</v>
      </c>
      <c r="Q11" s="180">
        <v>0.99328732071539938</v>
      </c>
      <c r="R11" s="179">
        <v>22460246.746240001</v>
      </c>
      <c r="S11" s="180">
        <v>1.0169362784482263</v>
      </c>
      <c r="T11" s="179">
        <v>72467650.884730011</v>
      </c>
      <c r="U11" s="180">
        <v>0.99559234606442326</v>
      </c>
      <c r="V11" s="179">
        <v>922653.50520000001</v>
      </c>
      <c r="W11" s="180">
        <v>0.97873030908158443</v>
      </c>
      <c r="X11" s="179">
        <v>248701.98456000001</v>
      </c>
      <c r="Y11" s="180">
        <v>0.98751622924209792</v>
      </c>
      <c r="Z11" s="179">
        <v>347326.84716</v>
      </c>
      <c r="AA11" s="180">
        <v>0.9869006068697066</v>
      </c>
      <c r="AB11" s="179">
        <v>826228.41365</v>
      </c>
      <c r="AC11" s="180">
        <v>0.99817470330302649</v>
      </c>
      <c r="AD11" s="179">
        <v>2344910.7505700001</v>
      </c>
      <c r="AE11" s="180">
        <v>0.98765237906874437</v>
      </c>
      <c r="AF11" s="179">
        <v>75234004.967270017</v>
      </c>
      <c r="AG11" s="180">
        <v>0.9952726729154403</v>
      </c>
    </row>
    <row r="12" spans="1:33" ht="18.75">
      <c r="A12" s="204" t="s">
        <v>579</v>
      </c>
      <c r="B12" s="181">
        <v>164131.61962000001</v>
      </c>
      <c r="C12" s="182">
        <v>0.81351909826826585</v>
      </c>
      <c r="D12" s="181">
        <v>42764.763749999998</v>
      </c>
      <c r="E12" s="182">
        <v>0.72824325309742455</v>
      </c>
      <c r="F12" s="181">
        <v>44367.465770000003</v>
      </c>
      <c r="G12" s="182">
        <v>0.7859299389723936</v>
      </c>
      <c r="H12" s="181">
        <v>90665.608900000007</v>
      </c>
      <c r="I12" s="182">
        <v>0.81157641251312385</v>
      </c>
      <c r="J12" s="181">
        <v>341929.45804</v>
      </c>
      <c r="K12" s="182">
        <v>0.79769679422923434</v>
      </c>
      <c r="L12" s="181">
        <v>25124465.610689998</v>
      </c>
      <c r="M12" s="182">
        <v>0.86125921378680859</v>
      </c>
      <c r="N12" s="181">
        <v>8290614.42839</v>
      </c>
      <c r="O12" s="182">
        <v>0.8471743475990049</v>
      </c>
      <c r="P12" s="181">
        <v>9881821.5826299991</v>
      </c>
      <c r="Q12" s="182">
        <v>0.84141350575480711</v>
      </c>
      <c r="R12" s="181">
        <v>20395943.882080004</v>
      </c>
      <c r="S12" s="182">
        <v>0.92347049884274102</v>
      </c>
      <c r="T12" s="181">
        <v>63692845.503789999</v>
      </c>
      <c r="U12" s="182">
        <v>0.87504022427197248</v>
      </c>
      <c r="V12" s="181">
        <v>922653.50520000001</v>
      </c>
      <c r="W12" s="182">
        <v>0.97873030908158443</v>
      </c>
      <c r="X12" s="181">
        <v>243986.45686000001</v>
      </c>
      <c r="Y12" s="182">
        <v>0.96879237329286161</v>
      </c>
      <c r="Z12" s="181">
        <v>347326.84716</v>
      </c>
      <c r="AA12" s="182">
        <v>0.9869006068697066</v>
      </c>
      <c r="AB12" s="181">
        <v>826228.41365</v>
      </c>
      <c r="AC12" s="182">
        <v>0.99817470330302649</v>
      </c>
      <c r="AD12" s="181">
        <v>2340195.2228700002</v>
      </c>
      <c r="AE12" s="182">
        <v>0.98566624712306672</v>
      </c>
      <c r="AF12" s="181">
        <v>66374970.184699997</v>
      </c>
      <c r="AG12" s="182">
        <v>0.87807626377392056</v>
      </c>
    </row>
    <row r="13" spans="1:33" ht="19.5">
      <c r="A13" s="205" t="s">
        <v>485</v>
      </c>
      <c r="B13" s="181">
        <v>67640.641349999991</v>
      </c>
      <c r="C13" s="182">
        <v>0.33526113788883821</v>
      </c>
      <c r="D13" s="181">
        <v>17681.530420000003</v>
      </c>
      <c r="E13" s="182">
        <v>0.30109964614973173</v>
      </c>
      <c r="F13" s="181">
        <v>12875.635279999999</v>
      </c>
      <c r="G13" s="182">
        <v>0.22808035289416073</v>
      </c>
      <c r="H13" s="181">
        <v>17152.242750000001</v>
      </c>
      <c r="I13" s="182">
        <v>0.15353512546254169</v>
      </c>
      <c r="J13" s="181">
        <v>115350.04979999999</v>
      </c>
      <c r="K13" s="182">
        <v>0.26910335677740405</v>
      </c>
      <c r="L13" s="181">
        <v>2688416.0515700001</v>
      </c>
      <c r="M13" s="182">
        <v>9.2158103212425915E-2</v>
      </c>
      <c r="N13" s="181">
        <v>1343580.0934900001</v>
      </c>
      <c r="O13" s="182">
        <v>0.13729339350912778</v>
      </c>
      <c r="P13" s="181">
        <v>1526917.2960099999</v>
      </c>
      <c r="Q13" s="182">
        <v>0.13001336082527101</v>
      </c>
      <c r="R13" s="181">
        <v>2301389.3725999999</v>
      </c>
      <c r="S13" s="182">
        <v>0.10420038436238174</v>
      </c>
      <c r="T13" s="181">
        <v>7860302.8136700001</v>
      </c>
      <c r="U13" s="182">
        <v>0.10798828475185863</v>
      </c>
      <c r="V13" s="181">
        <v>0</v>
      </c>
      <c r="W13" s="182">
        <v>0</v>
      </c>
      <c r="X13" s="181">
        <v>0</v>
      </c>
      <c r="Y13" s="182">
        <v>0</v>
      </c>
      <c r="Z13" s="181">
        <v>0</v>
      </c>
      <c r="AA13" s="182">
        <v>0</v>
      </c>
      <c r="AB13" s="181">
        <v>0</v>
      </c>
      <c r="AC13" s="182">
        <v>0</v>
      </c>
      <c r="AD13" s="181">
        <v>0</v>
      </c>
      <c r="AE13" s="182">
        <v>0</v>
      </c>
      <c r="AF13" s="181">
        <v>7975652.8634700002</v>
      </c>
      <c r="AG13" s="182">
        <v>0.10551012600119877</v>
      </c>
    </row>
    <row r="14" spans="1:33" ht="19.5">
      <c r="A14" s="205" t="s">
        <v>580</v>
      </c>
      <c r="B14" s="181">
        <v>93077.122759999998</v>
      </c>
      <c r="C14" s="182">
        <v>0.46133717045154377</v>
      </c>
      <c r="D14" s="181">
        <v>22901.809579999997</v>
      </c>
      <c r="E14" s="182">
        <v>0.38999603523723342</v>
      </c>
      <c r="F14" s="181">
        <v>27456.82372</v>
      </c>
      <c r="G14" s="182">
        <v>0.48637305323006658</v>
      </c>
      <c r="H14" s="181">
        <v>66816.760139999999</v>
      </c>
      <c r="I14" s="182">
        <v>0.59809785814134742</v>
      </c>
      <c r="J14" s="181">
        <v>210252.51619999998</v>
      </c>
      <c r="K14" s="182">
        <v>0.49050397445355526</v>
      </c>
      <c r="L14" s="181">
        <v>20962362.473490003</v>
      </c>
      <c r="M14" s="182">
        <v>0.71858355527969686</v>
      </c>
      <c r="N14" s="181">
        <v>6764051.1203800002</v>
      </c>
      <c r="O14" s="182">
        <v>0.69118286039350263</v>
      </c>
      <c r="P14" s="181">
        <v>7802501.2657500003</v>
      </c>
      <c r="Q14" s="182">
        <v>0.664364347076559</v>
      </c>
      <c r="R14" s="181">
        <v>17312561.848959997</v>
      </c>
      <c r="S14" s="182">
        <v>0.78386370443741671</v>
      </c>
      <c r="T14" s="181">
        <v>52841476.708580002</v>
      </c>
      <c r="U14" s="182">
        <v>0.72595936426151142</v>
      </c>
      <c r="V14" s="181">
        <v>877729.6002000001</v>
      </c>
      <c r="W14" s="182">
        <v>0.9310760302239206</v>
      </c>
      <c r="X14" s="181">
        <v>229210.05162000001</v>
      </c>
      <c r="Y14" s="182">
        <v>0.91011998267975958</v>
      </c>
      <c r="Z14" s="181">
        <v>310848.05989999999</v>
      </c>
      <c r="AA14" s="182">
        <v>0.88324913973108743</v>
      </c>
      <c r="AB14" s="181">
        <v>778899.91332000005</v>
      </c>
      <c r="AC14" s="182">
        <v>0.94099667481333193</v>
      </c>
      <c r="AD14" s="181">
        <v>2196687.6250400003</v>
      </c>
      <c r="AE14" s="182">
        <v>0.92522231748660344</v>
      </c>
      <c r="AF14" s="181">
        <v>55248416.849820003</v>
      </c>
      <c r="AG14" s="182">
        <v>0.73088279078574359</v>
      </c>
    </row>
    <row r="15" spans="1:33" ht="19.5">
      <c r="A15" s="205" t="s">
        <v>581</v>
      </c>
      <c r="B15" s="181">
        <v>0</v>
      </c>
      <c r="C15" s="182">
        <v>0</v>
      </c>
      <c r="D15" s="181">
        <v>0</v>
      </c>
      <c r="E15" s="182">
        <v>0</v>
      </c>
      <c r="F15" s="181">
        <v>212.58720000000002</v>
      </c>
      <c r="G15" s="182">
        <v>3.7657919428719273E-3</v>
      </c>
      <c r="H15" s="181">
        <v>0</v>
      </c>
      <c r="I15" s="182">
        <v>0</v>
      </c>
      <c r="J15" s="181">
        <v>212.58720000000002</v>
      </c>
      <c r="K15" s="182">
        <v>4.9595062357666491E-4</v>
      </c>
      <c r="L15" s="181">
        <v>1208.9144799999999</v>
      </c>
      <c r="M15" s="182">
        <v>4.1441229067864502E-5</v>
      </c>
      <c r="N15" s="181">
        <v>1887.4788000000001</v>
      </c>
      <c r="O15" s="182">
        <v>1.9287154586773803E-4</v>
      </c>
      <c r="P15" s="181">
        <v>104.49839999999999</v>
      </c>
      <c r="Q15" s="182">
        <v>8.8977891732353017E-6</v>
      </c>
      <c r="R15" s="181">
        <v>0</v>
      </c>
      <c r="S15" s="182">
        <v>0</v>
      </c>
      <c r="T15" s="181">
        <v>3200.8916800000002</v>
      </c>
      <c r="U15" s="182">
        <v>4.3975252658021456E-5</v>
      </c>
      <c r="V15" s="181">
        <v>0</v>
      </c>
      <c r="W15" s="182">
        <v>0</v>
      </c>
      <c r="X15" s="181">
        <v>0</v>
      </c>
      <c r="Y15" s="182">
        <v>0</v>
      </c>
      <c r="Z15" s="181">
        <v>1540.27359</v>
      </c>
      <c r="AA15" s="182">
        <v>4.3765604448542158E-3</v>
      </c>
      <c r="AB15" s="181">
        <v>0</v>
      </c>
      <c r="AC15" s="182">
        <v>0</v>
      </c>
      <c r="AD15" s="181">
        <v>1540.27359</v>
      </c>
      <c r="AE15" s="182">
        <v>6.487474524181654E-4</v>
      </c>
      <c r="AF15" s="181">
        <v>4953.7524700000004</v>
      </c>
      <c r="AG15" s="182">
        <v>6.5533324510947815E-5</v>
      </c>
    </row>
    <row r="16" spans="1:33" ht="19.5">
      <c r="A16" s="205" t="s">
        <v>582</v>
      </c>
      <c r="B16" s="181">
        <v>3413.8555099999999</v>
      </c>
      <c r="C16" s="182">
        <v>1.6920789927883796E-2</v>
      </c>
      <c r="D16" s="181">
        <v>2181.4237499999999</v>
      </c>
      <c r="E16" s="182">
        <v>3.714757171045948E-2</v>
      </c>
      <c r="F16" s="181">
        <v>3822.41957</v>
      </c>
      <c r="G16" s="182">
        <v>6.7710740905294275E-2</v>
      </c>
      <c r="H16" s="181">
        <v>5696.11985</v>
      </c>
      <c r="I16" s="182">
        <v>5.0987762274961046E-2</v>
      </c>
      <c r="J16" s="181">
        <v>15113.81868</v>
      </c>
      <c r="K16" s="182">
        <v>3.525945023487137E-2</v>
      </c>
      <c r="L16" s="181">
        <v>136583.64836000002</v>
      </c>
      <c r="M16" s="182">
        <v>4.6820468711826638E-3</v>
      </c>
      <c r="N16" s="181">
        <v>119361.06299999999</v>
      </c>
      <c r="O16" s="182">
        <v>1.2196880164813755E-2</v>
      </c>
      <c r="P16" s="181">
        <v>213490.72890000002</v>
      </c>
      <c r="Q16" s="182">
        <v>1.8178225658886001E-2</v>
      </c>
      <c r="R16" s="181">
        <v>616749.05877</v>
      </c>
      <c r="S16" s="182">
        <v>2.7924648364204049E-2</v>
      </c>
      <c r="T16" s="181">
        <v>1086184.4990300001</v>
      </c>
      <c r="U16" s="182">
        <v>1.4922478656969331E-2</v>
      </c>
      <c r="V16" s="181">
        <v>0</v>
      </c>
      <c r="W16" s="182">
        <v>0</v>
      </c>
      <c r="X16" s="181">
        <v>14776.40524</v>
      </c>
      <c r="Y16" s="182">
        <v>5.8672390613101977E-2</v>
      </c>
      <c r="Z16" s="181">
        <v>22352.207289999998</v>
      </c>
      <c r="AA16" s="182">
        <v>6.3511954574638929E-2</v>
      </c>
      <c r="AB16" s="181">
        <v>37323.087270000004</v>
      </c>
      <c r="AC16" s="182">
        <v>4.5090390195497265E-2</v>
      </c>
      <c r="AD16" s="181">
        <v>74451.699800000002</v>
      </c>
      <c r="AE16" s="182">
        <v>3.1358293024716502E-2</v>
      </c>
      <c r="AF16" s="181">
        <v>1175750.0175100002</v>
      </c>
      <c r="AG16" s="182">
        <v>1.5554028568818537E-2</v>
      </c>
    </row>
    <row r="17" spans="1:33" ht="19.5">
      <c r="A17" s="556" t="s">
        <v>695</v>
      </c>
      <c r="B17" s="181">
        <v>0</v>
      </c>
      <c r="C17" s="182">
        <v>0</v>
      </c>
      <c r="D17" s="181">
        <v>0</v>
      </c>
      <c r="E17" s="182">
        <v>0</v>
      </c>
      <c r="F17" s="181">
        <v>0</v>
      </c>
      <c r="G17" s="182">
        <v>0</v>
      </c>
      <c r="H17" s="181">
        <v>0</v>
      </c>
      <c r="I17" s="182">
        <v>0</v>
      </c>
      <c r="J17" s="181">
        <v>0</v>
      </c>
      <c r="K17" s="182">
        <v>0</v>
      </c>
      <c r="L17" s="181">
        <v>36888.250260000001</v>
      </c>
      <c r="M17" s="182">
        <v>1.2645182552014534E-3</v>
      </c>
      <c r="N17" s="181">
        <v>43477.850130000006</v>
      </c>
      <c r="O17" s="182">
        <v>4.4427731668185812E-3</v>
      </c>
      <c r="P17" s="181">
        <v>64618.729639999998</v>
      </c>
      <c r="Q17" s="182">
        <v>5.502130491749262E-3</v>
      </c>
      <c r="R17" s="181">
        <v>37751.101000000002</v>
      </c>
      <c r="S17" s="182">
        <v>1.7092627962642457E-3</v>
      </c>
      <c r="T17" s="181">
        <v>182735.93103000001</v>
      </c>
      <c r="U17" s="182">
        <v>2.5105063026509638E-3</v>
      </c>
      <c r="V17" s="181">
        <v>0</v>
      </c>
      <c r="W17" s="182">
        <v>0</v>
      </c>
      <c r="X17" s="181">
        <v>0</v>
      </c>
      <c r="Y17" s="182">
        <v>0</v>
      </c>
      <c r="Z17" s="181">
        <v>0</v>
      </c>
      <c r="AA17" s="182">
        <v>0</v>
      </c>
      <c r="AB17" s="181">
        <v>0</v>
      </c>
      <c r="AC17" s="182">
        <v>0</v>
      </c>
      <c r="AD17" s="181">
        <v>0</v>
      </c>
      <c r="AE17" s="182">
        <v>0</v>
      </c>
      <c r="AF17" s="181">
        <v>182735.93103000001</v>
      </c>
      <c r="AG17" s="182">
        <v>2.417418540898384E-3</v>
      </c>
    </row>
    <row r="18" spans="1:33" ht="19.5">
      <c r="A18" s="556" t="s">
        <v>696</v>
      </c>
      <c r="B18" s="181">
        <v>0</v>
      </c>
      <c r="C18" s="182">
        <v>0</v>
      </c>
      <c r="D18" s="181">
        <v>0</v>
      </c>
      <c r="E18" s="182">
        <v>0</v>
      </c>
      <c r="F18" s="181">
        <v>0</v>
      </c>
      <c r="G18" s="182">
        <v>0</v>
      </c>
      <c r="H18" s="181">
        <v>1000.48616</v>
      </c>
      <c r="I18" s="182">
        <v>8.955666634273619E-3</v>
      </c>
      <c r="J18" s="181">
        <v>1000.48616</v>
      </c>
      <c r="K18" s="182">
        <v>2.3340621398269651E-3</v>
      </c>
      <c r="L18" s="181">
        <v>768223.45499999996</v>
      </c>
      <c r="M18" s="182">
        <v>2.6334471710489644E-2</v>
      </c>
      <c r="N18" s="181">
        <v>18256.82259</v>
      </c>
      <c r="O18" s="182">
        <v>1.8655688188743316E-3</v>
      </c>
      <c r="P18" s="181">
        <v>274189.06393</v>
      </c>
      <c r="Q18" s="182">
        <v>2.3346543913168778E-2</v>
      </c>
      <c r="R18" s="181">
        <v>127492.50075000001</v>
      </c>
      <c r="S18" s="182">
        <v>5.7724988824740886E-3</v>
      </c>
      <c r="T18" s="181">
        <v>1188161.8422699999</v>
      </c>
      <c r="U18" s="182">
        <v>1.6323488088932605E-2</v>
      </c>
      <c r="V18" s="181">
        <v>0</v>
      </c>
      <c r="W18" s="182">
        <v>0</v>
      </c>
      <c r="X18" s="181">
        <v>0</v>
      </c>
      <c r="Y18" s="182">
        <v>0</v>
      </c>
      <c r="Z18" s="181">
        <v>12586.30638</v>
      </c>
      <c r="AA18" s="182">
        <v>3.576295211912596E-2</v>
      </c>
      <c r="AB18" s="181">
        <v>10005.413060000001</v>
      </c>
      <c r="AC18" s="182">
        <v>1.2087638294197421E-2</v>
      </c>
      <c r="AD18" s="181">
        <v>22591.719440000001</v>
      </c>
      <c r="AE18" s="182">
        <v>9.5154007233519741E-3</v>
      </c>
      <c r="AF18" s="181">
        <v>1211754.0478699999</v>
      </c>
      <c r="AG18" s="182">
        <v>1.6030326853719298E-2</v>
      </c>
    </row>
    <row r="19" spans="1:33" ht="19.5">
      <c r="A19" s="178" t="s">
        <v>706</v>
      </c>
      <c r="B19" s="181">
        <v>0</v>
      </c>
      <c r="C19" s="182">
        <v>0</v>
      </c>
      <c r="D19" s="181">
        <v>0</v>
      </c>
      <c r="E19" s="182">
        <v>0</v>
      </c>
      <c r="F19" s="181">
        <v>0</v>
      </c>
      <c r="G19" s="182">
        <v>0</v>
      </c>
      <c r="H19" s="181">
        <v>0</v>
      </c>
      <c r="I19" s="182">
        <v>0</v>
      </c>
      <c r="J19" s="181">
        <v>0</v>
      </c>
      <c r="K19" s="182">
        <v>0</v>
      </c>
      <c r="L19" s="181">
        <v>0</v>
      </c>
      <c r="M19" s="182">
        <v>0</v>
      </c>
      <c r="N19" s="181">
        <v>0</v>
      </c>
      <c r="O19" s="182">
        <v>0</v>
      </c>
      <c r="P19" s="181">
        <v>0</v>
      </c>
      <c r="Q19" s="182">
        <v>0</v>
      </c>
      <c r="R19" s="181">
        <v>0</v>
      </c>
      <c r="S19" s="182">
        <v>0</v>
      </c>
      <c r="T19" s="181">
        <v>0</v>
      </c>
      <c r="U19" s="182">
        <v>0</v>
      </c>
      <c r="V19" s="181">
        <v>44923.904999999999</v>
      </c>
      <c r="W19" s="182">
        <v>4.7654278857663775E-2</v>
      </c>
      <c r="X19" s="181">
        <v>0</v>
      </c>
      <c r="Y19" s="182">
        <v>0</v>
      </c>
      <c r="Z19" s="181">
        <v>0</v>
      </c>
      <c r="AA19" s="182">
        <v>0</v>
      </c>
      <c r="AB19" s="181">
        <v>0</v>
      </c>
      <c r="AC19" s="182">
        <v>0</v>
      </c>
      <c r="AD19" s="181">
        <v>44923.904999999999</v>
      </c>
      <c r="AE19" s="182">
        <v>1.8921488435976939E-2</v>
      </c>
      <c r="AF19" s="181">
        <v>44923.904999999999</v>
      </c>
      <c r="AG19" s="182">
        <v>5.9429954615071651E-4</v>
      </c>
    </row>
    <row r="20" spans="1:33" ht="17.25" customHeight="1">
      <c r="A20" s="204" t="s">
        <v>618</v>
      </c>
      <c r="B20" s="181">
        <v>0</v>
      </c>
      <c r="C20" s="182">
        <v>0</v>
      </c>
      <c r="D20" s="181">
        <v>0</v>
      </c>
      <c r="E20" s="182">
        <v>0</v>
      </c>
      <c r="F20" s="181">
        <v>0</v>
      </c>
      <c r="G20" s="182">
        <v>0</v>
      </c>
      <c r="H20" s="181">
        <v>0</v>
      </c>
      <c r="I20" s="182">
        <v>0</v>
      </c>
      <c r="J20" s="181">
        <v>0</v>
      </c>
      <c r="K20" s="182">
        <v>0</v>
      </c>
      <c r="L20" s="181">
        <v>530782.81753</v>
      </c>
      <c r="M20" s="182">
        <v>1.8195077228744298E-2</v>
      </c>
      <c r="N20" s="181">
        <v>0</v>
      </c>
      <c r="O20" s="182">
        <v>0</v>
      </c>
      <c r="P20" s="181">
        <v>0</v>
      </c>
      <c r="Q20" s="182">
        <v>0</v>
      </c>
      <c r="R20" s="181">
        <v>0</v>
      </c>
      <c r="S20" s="182">
        <v>0</v>
      </c>
      <c r="T20" s="181">
        <v>530782.81753</v>
      </c>
      <c r="U20" s="182">
        <v>7.2921269573915249E-3</v>
      </c>
      <c r="V20" s="181">
        <v>0</v>
      </c>
      <c r="W20" s="182">
        <v>0</v>
      </c>
      <c r="X20" s="181">
        <v>0</v>
      </c>
      <c r="Y20" s="182">
        <v>0</v>
      </c>
      <c r="Z20" s="181">
        <v>0</v>
      </c>
      <c r="AA20" s="182">
        <v>0</v>
      </c>
      <c r="AB20" s="181">
        <v>0</v>
      </c>
      <c r="AC20" s="182">
        <v>0</v>
      </c>
      <c r="AD20" s="181">
        <v>0</v>
      </c>
      <c r="AE20" s="182">
        <v>0</v>
      </c>
      <c r="AF20" s="181">
        <v>530782.81753</v>
      </c>
      <c r="AG20" s="182">
        <v>7.0217401528802435E-3</v>
      </c>
    </row>
    <row r="21" spans="1:33" ht="19.5">
      <c r="A21" s="205" t="s">
        <v>767</v>
      </c>
      <c r="B21" s="181">
        <v>32592.248010000003</v>
      </c>
      <c r="C21" s="182">
        <v>0.16154362135106848</v>
      </c>
      <c r="D21" s="181">
        <v>14256.705820000001</v>
      </c>
      <c r="E21" s="182">
        <v>0.2427781405622704</v>
      </c>
      <c r="F21" s="181">
        <v>12799.525149999999</v>
      </c>
      <c r="G21" s="182">
        <v>0.22673213007394893</v>
      </c>
      <c r="H21" s="181">
        <v>19865.394949999998</v>
      </c>
      <c r="I21" s="182">
        <v>0.17782140507609084</v>
      </c>
      <c r="J21" s="181">
        <v>79513.873930000002</v>
      </c>
      <c r="K21" s="182">
        <v>0.18550013998293319</v>
      </c>
      <c r="L21" s="181">
        <v>3576184.66475</v>
      </c>
      <c r="M21" s="182">
        <v>0.12259054741480885</v>
      </c>
      <c r="N21" s="181">
        <v>1350664.59207</v>
      </c>
      <c r="O21" s="182">
        <v>0.13801732121248655</v>
      </c>
      <c r="P21" s="181">
        <v>1783653.2599599999</v>
      </c>
      <c r="Q21" s="182">
        <v>0.15187381496059213</v>
      </c>
      <c r="R21" s="181">
        <v>2064302.8641600001</v>
      </c>
      <c r="S21" s="182">
        <v>9.346577960548523E-2</v>
      </c>
      <c r="T21" s="181">
        <v>8774805.3809399996</v>
      </c>
      <c r="U21" s="182">
        <v>0.12055212179245087</v>
      </c>
      <c r="V21" s="181">
        <v>0</v>
      </c>
      <c r="W21" s="182">
        <v>0</v>
      </c>
      <c r="X21" s="181">
        <v>4715.5277000000006</v>
      </c>
      <c r="Y21" s="182">
        <v>1.872385594923643E-2</v>
      </c>
      <c r="Z21" s="181">
        <v>0</v>
      </c>
      <c r="AA21" s="182">
        <v>0</v>
      </c>
      <c r="AB21" s="181">
        <v>0</v>
      </c>
      <c r="AC21" s="182">
        <v>0</v>
      </c>
      <c r="AD21" s="181">
        <v>4715.5277000000006</v>
      </c>
      <c r="AE21" s="182">
        <v>1.9861319456774499E-3</v>
      </c>
      <c r="AF21" s="181">
        <v>8859034.7825699989</v>
      </c>
      <c r="AG21" s="182">
        <v>0.11719640914151971</v>
      </c>
    </row>
    <row r="22" spans="1:33" ht="19.5">
      <c r="A22" s="205" t="s">
        <v>768</v>
      </c>
      <c r="B22" s="181">
        <v>32592.248010000003</v>
      </c>
      <c r="C22" s="182">
        <v>0.16154362135106848</v>
      </c>
      <c r="D22" s="181">
        <v>7229.4049800000003</v>
      </c>
      <c r="E22" s="182">
        <v>0.12310989092261551</v>
      </c>
      <c r="F22" s="181">
        <v>5642.9843799999999</v>
      </c>
      <c r="G22" s="182">
        <v>9.9960416769947283E-2</v>
      </c>
      <c r="H22" s="181">
        <v>5406.6306699999996</v>
      </c>
      <c r="I22" s="182">
        <v>4.8396453475337844E-2</v>
      </c>
      <c r="J22" s="181">
        <v>50871.268040000003</v>
      </c>
      <c r="K22" s="182">
        <v>0.1186790037526891</v>
      </c>
      <c r="L22" s="181">
        <v>3576184.66475</v>
      </c>
      <c r="M22" s="182">
        <v>0.12259054741480885</v>
      </c>
      <c r="N22" s="181">
        <v>508794.77799000003</v>
      </c>
      <c r="O22" s="182">
        <v>5.199106626276484E-2</v>
      </c>
      <c r="P22" s="181">
        <v>1405161.1553099998</v>
      </c>
      <c r="Q22" s="182">
        <v>0.11964611625027873</v>
      </c>
      <c r="R22" s="181">
        <v>466009.52808999998</v>
      </c>
      <c r="S22" s="182">
        <v>2.109958989193176E-2</v>
      </c>
      <c r="T22" s="181">
        <v>5956150.1261400003</v>
      </c>
      <c r="U22" s="182">
        <v>8.1828200655047728E-2</v>
      </c>
      <c r="V22" s="181">
        <v>0</v>
      </c>
      <c r="W22" s="182">
        <v>0</v>
      </c>
      <c r="X22" s="181">
        <v>0</v>
      </c>
      <c r="Y22" s="182">
        <v>0</v>
      </c>
      <c r="Z22" s="181">
        <v>0</v>
      </c>
      <c r="AA22" s="182">
        <v>0</v>
      </c>
      <c r="AB22" s="181">
        <v>0</v>
      </c>
      <c r="AC22" s="182">
        <v>0</v>
      </c>
      <c r="AD22" s="181">
        <v>0</v>
      </c>
      <c r="AE22" s="182">
        <v>0</v>
      </c>
      <c r="AF22" s="181">
        <v>6007021.3941800008</v>
      </c>
      <c r="AG22" s="182">
        <v>7.9467047405581012E-2</v>
      </c>
    </row>
    <row r="23" spans="1:33" ht="19.5">
      <c r="A23" s="205" t="s">
        <v>769</v>
      </c>
      <c r="B23" s="181">
        <v>0</v>
      </c>
      <c r="C23" s="182">
        <v>0</v>
      </c>
      <c r="D23" s="181">
        <v>0</v>
      </c>
      <c r="E23" s="182">
        <v>0</v>
      </c>
      <c r="F23" s="181">
        <v>0</v>
      </c>
      <c r="G23" s="182">
        <v>0</v>
      </c>
      <c r="H23" s="181">
        <v>0</v>
      </c>
      <c r="I23" s="182">
        <v>0</v>
      </c>
      <c r="J23" s="181">
        <v>0</v>
      </c>
      <c r="K23" s="182">
        <v>0</v>
      </c>
      <c r="L23" s="181">
        <v>0</v>
      </c>
      <c r="M23" s="182">
        <v>0</v>
      </c>
      <c r="N23" s="181">
        <v>0</v>
      </c>
      <c r="O23" s="182">
        <v>0</v>
      </c>
      <c r="P23" s="181">
        <v>0</v>
      </c>
      <c r="Q23" s="182">
        <v>0</v>
      </c>
      <c r="R23" s="181">
        <v>0</v>
      </c>
      <c r="S23" s="182">
        <v>0</v>
      </c>
      <c r="T23" s="181">
        <v>0</v>
      </c>
      <c r="U23" s="182">
        <v>0</v>
      </c>
      <c r="V23" s="181">
        <v>0</v>
      </c>
      <c r="W23" s="182">
        <v>0</v>
      </c>
      <c r="X23" s="181">
        <v>0</v>
      </c>
      <c r="Y23" s="182">
        <v>0</v>
      </c>
      <c r="Z23" s="181">
        <v>0</v>
      </c>
      <c r="AA23" s="182">
        <v>0</v>
      </c>
      <c r="AB23" s="181">
        <v>0</v>
      </c>
      <c r="AC23" s="182">
        <v>0</v>
      </c>
      <c r="AD23" s="181">
        <v>0</v>
      </c>
      <c r="AE23" s="182">
        <v>0</v>
      </c>
      <c r="AF23" s="181">
        <v>0</v>
      </c>
      <c r="AG23" s="182">
        <v>0</v>
      </c>
    </row>
    <row r="24" spans="1:33" ht="19.5">
      <c r="A24" s="205" t="s">
        <v>581</v>
      </c>
      <c r="B24" s="181">
        <v>0</v>
      </c>
      <c r="C24" s="182">
        <v>0</v>
      </c>
      <c r="D24" s="181">
        <v>0</v>
      </c>
      <c r="E24" s="182">
        <v>0</v>
      </c>
      <c r="F24" s="181">
        <v>0</v>
      </c>
      <c r="G24" s="182">
        <v>0</v>
      </c>
      <c r="H24" s="181">
        <v>0</v>
      </c>
      <c r="I24" s="182">
        <v>0</v>
      </c>
      <c r="J24" s="181">
        <v>0</v>
      </c>
      <c r="K24" s="182">
        <v>0</v>
      </c>
      <c r="L24" s="181">
        <v>0</v>
      </c>
      <c r="M24" s="182">
        <v>0</v>
      </c>
      <c r="N24" s="181">
        <v>0</v>
      </c>
      <c r="O24" s="182">
        <v>0</v>
      </c>
      <c r="P24" s="181">
        <v>0</v>
      </c>
      <c r="Q24" s="182">
        <v>0</v>
      </c>
      <c r="R24" s="181">
        <v>0</v>
      </c>
      <c r="S24" s="182">
        <v>0</v>
      </c>
      <c r="T24" s="181">
        <v>0</v>
      </c>
      <c r="U24" s="182">
        <v>0</v>
      </c>
      <c r="V24" s="181">
        <v>0</v>
      </c>
      <c r="W24" s="182">
        <v>0</v>
      </c>
      <c r="X24" s="181">
        <v>0</v>
      </c>
      <c r="Y24" s="182">
        <v>0</v>
      </c>
      <c r="Z24" s="181">
        <v>0</v>
      </c>
      <c r="AA24" s="182">
        <v>0</v>
      </c>
      <c r="AB24" s="181">
        <v>0</v>
      </c>
      <c r="AC24" s="182">
        <v>0</v>
      </c>
      <c r="AD24" s="181">
        <v>0</v>
      </c>
      <c r="AE24" s="182">
        <v>0</v>
      </c>
      <c r="AF24" s="181">
        <v>0</v>
      </c>
      <c r="AG24" s="182">
        <v>0</v>
      </c>
    </row>
    <row r="25" spans="1:33" ht="19.5">
      <c r="A25" s="205" t="s">
        <v>770</v>
      </c>
      <c r="B25" s="181">
        <v>0</v>
      </c>
      <c r="C25" s="182">
        <v>0</v>
      </c>
      <c r="D25" s="181">
        <v>1235.0200600000001</v>
      </c>
      <c r="E25" s="182">
        <v>2.1031216994270817E-2</v>
      </c>
      <c r="F25" s="181">
        <v>0</v>
      </c>
      <c r="G25" s="182">
        <v>0</v>
      </c>
      <c r="H25" s="181">
        <v>0</v>
      </c>
      <c r="I25" s="182">
        <v>0</v>
      </c>
      <c r="J25" s="181">
        <v>1235.0200600000001</v>
      </c>
      <c r="K25" s="182">
        <v>2.8812128335416721E-3</v>
      </c>
      <c r="L25" s="181">
        <v>0</v>
      </c>
      <c r="M25" s="182">
        <v>0</v>
      </c>
      <c r="N25" s="181">
        <v>134729.29841999998</v>
      </c>
      <c r="O25" s="182">
        <v>1.3767279431133844E-2</v>
      </c>
      <c r="P25" s="181">
        <v>0</v>
      </c>
      <c r="Q25" s="182">
        <v>0</v>
      </c>
      <c r="R25" s="181">
        <v>0</v>
      </c>
      <c r="S25" s="182">
        <v>0</v>
      </c>
      <c r="T25" s="181">
        <v>134729.29841999998</v>
      </c>
      <c r="U25" s="182">
        <v>1.8509701454369333E-3</v>
      </c>
      <c r="V25" s="181">
        <v>0</v>
      </c>
      <c r="W25" s="182">
        <v>0</v>
      </c>
      <c r="X25" s="181">
        <v>4715.5277000000006</v>
      </c>
      <c r="Y25" s="182">
        <v>1.872385594923643E-2</v>
      </c>
      <c r="Z25" s="181">
        <v>0</v>
      </c>
      <c r="AA25" s="182">
        <v>0</v>
      </c>
      <c r="AB25" s="181">
        <v>0</v>
      </c>
      <c r="AC25" s="182">
        <v>0</v>
      </c>
      <c r="AD25" s="181">
        <v>4715.5277000000006</v>
      </c>
      <c r="AE25" s="182">
        <v>1.9861319456774499E-3</v>
      </c>
      <c r="AF25" s="181">
        <v>140679.84617999999</v>
      </c>
      <c r="AG25" s="182">
        <v>1.8610574645576022E-3</v>
      </c>
    </row>
    <row r="26" spans="1:33" ht="19.5">
      <c r="A26" s="556" t="s">
        <v>695</v>
      </c>
      <c r="B26" s="181">
        <v>0</v>
      </c>
      <c r="C26" s="182">
        <v>0</v>
      </c>
      <c r="D26" s="181">
        <v>0</v>
      </c>
      <c r="E26" s="182">
        <v>0</v>
      </c>
      <c r="F26" s="181">
        <v>282.16328999999996</v>
      </c>
      <c r="G26" s="182">
        <v>4.9982700936661989E-3</v>
      </c>
      <c r="H26" s="181">
        <v>0</v>
      </c>
      <c r="I26" s="182">
        <v>0</v>
      </c>
      <c r="J26" s="181">
        <v>282.16328999999996</v>
      </c>
      <c r="K26" s="182">
        <v>6.5826662953340242E-4</v>
      </c>
      <c r="L26" s="181">
        <v>0</v>
      </c>
      <c r="M26" s="182">
        <v>0</v>
      </c>
      <c r="N26" s="181">
        <v>0</v>
      </c>
      <c r="O26" s="182">
        <v>0</v>
      </c>
      <c r="P26" s="181">
        <v>13825.972380000001</v>
      </c>
      <c r="Q26" s="182">
        <v>1.1772485258359393E-3</v>
      </c>
      <c r="R26" s="181">
        <v>0</v>
      </c>
      <c r="S26" s="182">
        <v>0</v>
      </c>
      <c r="T26" s="181">
        <v>13825.972380000001</v>
      </c>
      <c r="U26" s="182">
        <v>1.8994726764803431E-4</v>
      </c>
      <c r="V26" s="181">
        <v>0</v>
      </c>
      <c r="W26" s="182">
        <v>0</v>
      </c>
      <c r="X26" s="181">
        <v>0</v>
      </c>
      <c r="Y26" s="182">
        <v>0</v>
      </c>
      <c r="Z26" s="181">
        <v>0</v>
      </c>
      <c r="AA26" s="182">
        <v>0</v>
      </c>
      <c r="AB26" s="181">
        <v>0</v>
      </c>
      <c r="AC26" s="182">
        <v>0</v>
      </c>
      <c r="AD26" s="181">
        <v>0</v>
      </c>
      <c r="AE26" s="182">
        <v>0</v>
      </c>
      <c r="AF26" s="181">
        <v>14108.135670000001</v>
      </c>
      <c r="AG26" s="182">
        <v>1.8663690580134862E-4</v>
      </c>
    </row>
    <row r="27" spans="1:33" ht="39">
      <c r="A27" s="556" t="s">
        <v>713</v>
      </c>
      <c r="B27" s="181">
        <v>0</v>
      </c>
      <c r="C27" s="182">
        <v>0</v>
      </c>
      <c r="D27" s="181">
        <v>5792.28078</v>
      </c>
      <c r="E27" s="182">
        <v>9.8637032645384093E-2</v>
      </c>
      <c r="F27" s="181">
        <v>6874.3774800000001</v>
      </c>
      <c r="G27" s="182">
        <v>0.12177344321033545</v>
      </c>
      <c r="H27" s="181">
        <v>14458.764279999999</v>
      </c>
      <c r="I27" s="182">
        <v>0.12942495160075299</v>
      </c>
      <c r="J27" s="181">
        <v>27125.42254</v>
      </c>
      <c r="K27" s="182">
        <v>6.3281656767169056E-2</v>
      </c>
      <c r="L27" s="181">
        <v>0</v>
      </c>
      <c r="M27" s="182">
        <v>0</v>
      </c>
      <c r="N27" s="181">
        <v>707140.51565999992</v>
      </c>
      <c r="O27" s="182">
        <v>7.225897551858787E-2</v>
      </c>
      <c r="P27" s="181">
        <v>364666.13227</v>
      </c>
      <c r="Q27" s="182">
        <v>3.1050450184477451E-2</v>
      </c>
      <c r="R27" s="181">
        <v>1598293.33607</v>
      </c>
      <c r="S27" s="182">
        <v>7.2366189713553464E-2</v>
      </c>
      <c r="T27" s="181">
        <v>2670099.9840000002</v>
      </c>
      <c r="U27" s="182">
        <v>3.6683003724318167E-2</v>
      </c>
      <c r="V27" s="181">
        <v>0</v>
      </c>
      <c r="W27" s="182">
        <v>0</v>
      </c>
      <c r="X27" s="181">
        <v>0</v>
      </c>
      <c r="Y27" s="182">
        <v>0</v>
      </c>
      <c r="Z27" s="181">
        <v>0</v>
      </c>
      <c r="AA27" s="182">
        <v>0</v>
      </c>
      <c r="AB27" s="181">
        <v>0</v>
      </c>
      <c r="AC27" s="182">
        <v>0</v>
      </c>
      <c r="AD27" s="181">
        <v>0</v>
      </c>
      <c r="AE27" s="182">
        <v>0</v>
      </c>
      <c r="AF27" s="181">
        <v>2697225.4065400003</v>
      </c>
      <c r="AG27" s="182">
        <v>3.568166736557972E-2</v>
      </c>
    </row>
    <row r="28" spans="1:33" ht="19.5" customHeight="1">
      <c r="A28" s="178" t="s">
        <v>706</v>
      </c>
      <c r="B28" s="181">
        <v>0</v>
      </c>
      <c r="C28" s="182">
        <v>0</v>
      </c>
      <c r="D28" s="181">
        <v>0</v>
      </c>
      <c r="E28" s="182">
        <v>0</v>
      </c>
      <c r="F28" s="181">
        <v>0</v>
      </c>
      <c r="G28" s="182">
        <v>0</v>
      </c>
      <c r="H28" s="181">
        <v>0</v>
      </c>
      <c r="I28" s="182">
        <v>0</v>
      </c>
      <c r="J28" s="181">
        <v>0</v>
      </c>
      <c r="K28" s="182">
        <v>0</v>
      </c>
      <c r="L28" s="181">
        <v>0</v>
      </c>
      <c r="M28" s="182">
        <v>0</v>
      </c>
      <c r="N28" s="181">
        <v>0</v>
      </c>
      <c r="O28" s="182">
        <v>0</v>
      </c>
      <c r="P28" s="181">
        <v>0</v>
      </c>
      <c r="Q28" s="182">
        <v>0</v>
      </c>
      <c r="R28" s="181">
        <v>0</v>
      </c>
      <c r="S28" s="182">
        <v>0</v>
      </c>
      <c r="T28" s="181">
        <v>0</v>
      </c>
      <c r="U28" s="182">
        <v>0</v>
      </c>
      <c r="V28" s="181">
        <v>0</v>
      </c>
      <c r="W28" s="182">
        <v>0</v>
      </c>
      <c r="X28" s="181">
        <v>0</v>
      </c>
      <c r="Y28" s="182">
        <v>0</v>
      </c>
      <c r="Z28" s="181">
        <v>0</v>
      </c>
      <c r="AA28" s="182">
        <v>0</v>
      </c>
      <c r="AB28" s="181">
        <v>0</v>
      </c>
      <c r="AC28" s="182">
        <v>0</v>
      </c>
      <c r="AD28" s="181">
        <v>0</v>
      </c>
      <c r="AE28" s="182">
        <v>0</v>
      </c>
      <c r="AF28" s="181">
        <v>0</v>
      </c>
      <c r="AG28" s="182">
        <v>0</v>
      </c>
    </row>
    <row r="29" spans="1:33" ht="19.5">
      <c r="A29" s="205" t="s">
        <v>618</v>
      </c>
      <c r="B29" s="181">
        <v>0</v>
      </c>
      <c r="C29" s="182">
        <v>0</v>
      </c>
      <c r="D29" s="181">
        <v>0</v>
      </c>
      <c r="E29" s="182">
        <v>0</v>
      </c>
      <c r="F29" s="181">
        <v>0</v>
      </c>
      <c r="G29" s="182">
        <v>0</v>
      </c>
      <c r="H29" s="181">
        <v>0</v>
      </c>
      <c r="I29" s="182">
        <v>0</v>
      </c>
      <c r="J29" s="181">
        <v>0</v>
      </c>
      <c r="K29" s="182">
        <v>0</v>
      </c>
      <c r="L29" s="181">
        <v>0</v>
      </c>
      <c r="M29" s="182">
        <v>0</v>
      </c>
      <c r="N29" s="181">
        <v>0</v>
      </c>
      <c r="O29" s="182">
        <v>0</v>
      </c>
      <c r="P29" s="181">
        <v>0</v>
      </c>
      <c r="Q29" s="182">
        <v>0</v>
      </c>
      <c r="R29" s="181">
        <v>0</v>
      </c>
      <c r="S29" s="182">
        <v>0</v>
      </c>
      <c r="T29" s="181">
        <v>0</v>
      </c>
      <c r="U29" s="182">
        <v>0</v>
      </c>
      <c r="V29" s="181">
        <v>0</v>
      </c>
      <c r="W29" s="182">
        <v>0</v>
      </c>
      <c r="X29" s="181">
        <v>0</v>
      </c>
      <c r="Y29" s="182">
        <v>0</v>
      </c>
      <c r="Z29" s="181">
        <v>0</v>
      </c>
      <c r="AA29" s="182">
        <v>0</v>
      </c>
      <c r="AB29" s="181">
        <v>0</v>
      </c>
      <c r="AC29" s="182">
        <v>0</v>
      </c>
      <c r="AD29" s="181">
        <v>0</v>
      </c>
      <c r="AE29" s="182">
        <v>0</v>
      </c>
      <c r="AF29" s="181">
        <v>0</v>
      </c>
      <c r="AG29" s="182">
        <v>0</v>
      </c>
    </row>
    <row r="30" spans="1:33" ht="19.5">
      <c r="A30" s="205" t="s">
        <v>1047</v>
      </c>
      <c r="B30" s="181">
        <v>0</v>
      </c>
      <c r="C30" s="182">
        <v>0</v>
      </c>
      <c r="D30" s="181">
        <v>0</v>
      </c>
      <c r="E30" s="182">
        <v>0</v>
      </c>
      <c r="F30" s="181">
        <v>0</v>
      </c>
      <c r="G30" s="182">
        <v>0</v>
      </c>
      <c r="H30" s="181">
        <v>0</v>
      </c>
      <c r="I30" s="182">
        <v>0</v>
      </c>
      <c r="J30" s="181">
        <v>0</v>
      </c>
      <c r="K30" s="182">
        <v>0</v>
      </c>
      <c r="L30" s="181">
        <v>0</v>
      </c>
      <c r="M30" s="182">
        <v>0</v>
      </c>
      <c r="N30" s="181">
        <v>0</v>
      </c>
      <c r="O30" s="182">
        <v>0</v>
      </c>
      <c r="P30" s="181">
        <v>0</v>
      </c>
      <c r="Q30" s="182">
        <v>0</v>
      </c>
      <c r="R30" s="181">
        <v>0</v>
      </c>
      <c r="S30" s="182">
        <v>0</v>
      </c>
      <c r="T30" s="181">
        <v>0</v>
      </c>
      <c r="U30" s="182">
        <v>0</v>
      </c>
      <c r="V30" s="181">
        <v>0</v>
      </c>
      <c r="W30" s="182">
        <v>0</v>
      </c>
      <c r="X30" s="181">
        <v>0</v>
      </c>
      <c r="Y30" s="182">
        <v>0</v>
      </c>
      <c r="Z30" s="181">
        <v>0</v>
      </c>
      <c r="AA30" s="182">
        <v>0</v>
      </c>
      <c r="AB30" s="181">
        <v>0</v>
      </c>
      <c r="AC30" s="182">
        <v>0</v>
      </c>
      <c r="AD30" s="181">
        <v>0</v>
      </c>
      <c r="AE30" s="182">
        <v>0</v>
      </c>
      <c r="AF30" s="181">
        <v>0</v>
      </c>
      <c r="AG30" s="182">
        <v>0</v>
      </c>
    </row>
    <row r="31" spans="1:33" ht="18">
      <c r="A31" s="204" t="s">
        <v>771</v>
      </c>
      <c r="B31" s="179">
        <v>210400.55937999999</v>
      </c>
      <c r="C31" s="180">
        <v>1.0428513027425172</v>
      </c>
      <c r="D31" s="179">
        <v>58813.17439</v>
      </c>
      <c r="E31" s="180">
        <v>1.0015324226539131</v>
      </c>
      <c r="F31" s="179">
        <v>59160.842939999995</v>
      </c>
      <c r="G31" s="180">
        <v>1.0479813727118261</v>
      </c>
      <c r="H31" s="179">
        <v>111756.42488999999</v>
      </c>
      <c r="I31" s="180">
        <v>1.0003669471580483</v>
      </c>
      <c r="J31" s="179">
        <v>440131.00159999996</v>
      </c>
      <c r="K31" s="180">
        <v>1.0267939212659185</v>
      </c>
      <c r="L31" s="179">
        <v>29231539.230630003</v>
      </c>
      <c r="M31" s="180">
        <v>1.0020484767978008</v>
      </c>
      <c r="N31" s="179">
        <v>9794253.9453500006</v>
      </c>
      <c r="O31" s="180">
        <v>1.0008233729887968</v>
      </c>
      <c r="P31" s="179">
        <v>11991624.23288</v>
      </c>
      <c r="Q31" s="180">
        <v>1.0210581623146933</v>
      </c>
      <c r="R31" s="179">
        <v>22660548.973810002</v>
      </c>
      <c r="S31" s="180">
        <v>1.0260053952825738</v>
      </c>
      <c r="T31" s="179">
        <v>73677966.38267</v>
      </c>
      <c r="U31" s="180">
        <v>1.0122201907835644</v>
      </c>
      <c r="V31" s="179">
        <v>944215.49711999996</v>
      </c>
      <c r="W31" s="180">
        <v>1.0016027903514644</v>
      </c>
      <c r="X31" s="179">
        <v>252289.31166000001</v>
      </c>
      <c r="Y31" s="180">
        <v>1.0017603605750964</v>
      </c>
      <c r="Z31" s="179">
        <v>353592.42323000001</v>
      </c>
      <c r="AA31" s="180">
        <v>1.0047037248159068</v>
      </c>
      <c r="AB31" s="179">
        <v>830827.68909</v>
      </c>
      <c r="AC31" s="180">
        <v>1.0037311333675047</v>
      </c>
      <c r="AD31" s="179">
        <v>2380924.9210999999</v>
      </c>
      <c r="AE31" s="180">
        <v>1.0028211786469352</v>
      </c>
      <c r="AF31" s="179">
        <v>76499022.305370003</v>
      </c>
      <c r="AG31" s="180">
        <v>1.0120076212665603</v>
      </c>
    </row>
    <row r="32" spans="1:33" ht="18">
      <c r="A32" s="204" t="s">
        <v>772</v>
      </c>
      <c r="B32" s="179">
        <v>8645.4684799999995</v>
      </c>
      <c r="C32" s="180">
        <v>4.2851302742517312E-2</v>
      </c>
      <c r="D32" s="179">
        <v>89.988740000000007</v>
      </c>
      <c r="E32" s="180">
        <v>1.5324226539130206E-3</v>
      </c>
      <c r="F32" s="179">
        <v>2708.6535400000002</v>
      </c>
      <c r="G32" s="180">
        <v>4.7981372711826127E-2</v>
      </c>
      <c r="H32" s="179">
        <v>40.993660000000006</v>
      </c>
      <c r="I32" s="180">
        <v>3.6694715804840028E-4</v>
      </c>
      <c r="J32" s="179">
        <v>11485.10442</v>
      </c>
      <c r="K32" s="180">
        <v>2.6793921265918699E-2</v>
      </c>
      <c r="L32" s="179">
        <v>59757.717579999997</v>
      </c>
      <c r="M32" s="180">
        <v>2.0484767978008944E-3</v>
      </c>
      <c r="N32" s="179">
        <v>8057.68966</v>
      </c>
      <c r="O32" s="180">
        <v>8.2337298879684817E-4</v>
      </c>
      <c r="P32" s="179">
        <v>247313.59959</v>
      </c>
      <c r="Q32" s="180">
        <v>2.105816231469336E-2</v>
      </c>
      <c r="R32" s="179">
        <v>574360.07265999995</v>
      </c>
      <c r="S32" s="180">
        <v>2.6005395282573795E-2</v>
      </c>
      <c r="T32" s="179">
        <v>889489.07948999992</v>
      </c>
      <c r="U32" s="180">
        <v>1.2220190783564309E-2</v>
      </c>
      <c r="V32" s="179">
        <v>1510.9577400000001</v>
      </c>
      <c r="W32" s="180">
        <v>1.6027903514644472E-3</v>
      </c>
      <c r="X32" s="179">
        <v>443.33972</v>
      </c>
      <c r="Y32" s="180">
        <v>1.7603605750963593E-3</v>
      </c>
      <c r="Z32" s="179">
        <v>1655.4148400000001</v>
      </c>
      <c r="AA32" s="180">
        <v>4.7037248159066793E-3</v>
      </c>
      <c r="AB32" s="179">
        <v>3088.4056600000004</v>
      </c>
      <c r="AC32" s="180">
        <v>3.7311333675045756E-3</v>
      </c>
      <c r="AD32" s="179">
        <v>6698.1179600000005</v>
      </c>
      <c r="AE32" s="180">
        <v>2.8211786469352885E-3</v>
      </c>
      <c r="AF32" s="179">
        <v>907672.30186999985</v>
      </c>
      <c r="AG32" s="180">
        <v>1.2007621266559911E-2</v>
      </c>
    </row>
    <row r="33" spans="1:33" ht="22.5" customHeight="1">
      <c r="A33" s="476" t="s">
        <v>773</v>
      </c>
      <c r="B33" s="398">
        <v>201755.09090000001</v>
      </c>
      <c r="C33" s="654">
        <v>1</v>
      </c>
      <c r="D33" s="398">
        <v>58723.185649999999</v>
      </c>
      <c r="E33" s="654">
        <v>1</v>
      </c>
      <c r="F33" s="398">
        <v>56452.189399999996</v>
      </c>
      <c r="G33" s="654">
        <v>1</v>
      </c>
      <c r="H33" s="398">
        <v>111715.43123</v>
      </c>
      <c r="I33" s="654">
        <v>1</v>
      </c>
      <c r="J33" s="398">
        <v>428645.89717999997</v>
      </c>
      <c r="K33" s="654">
        <v>1</v>
      </c>
      <c r="L33" s="398">
        <v>29171781.513049997</v>
      </c>
      <c r="M33" s="654">
        <v>1</v>
      </c>
      <c r="N33" s="398">
        <v>9786196.255690001</v>
      </c>
      <c r="O33" s="654">
        <v>1</v>
      </c>
      <c r="P33" s="398">
        <v>11744310.63329</v>
      </c>
      <c r="Q33" s="654">
        <v>1</v>
      </c>
      <c r="R33" s="398">
        <v>22086188.901150003</v>
      </c>
      <c r="S33" s="654">
        <v>1</v>
      </c>
      <c r="T33" s="398">
        <v>72788477.303180009</v>
      </c>
      <c r="U33" s="654">
        <v>1</v>
      </c>
      <c r="V33" s="398">
        <v>942704.53937999997</v>
      </c>
      <c r="W33" s="654">
        <v>1</v>
      </c>
      <c r="X33" s="398">
        <v>251845.97193999999</v>
      </c>
      <c r="Y33" s="654">
        <v>1</v>
      </c>
      <c r="Z33" s="398">
        <v>351937.00838999997</v>
      </c>
      <c r="AA33" s="654">
        <v>1</v>
      </c>
      <c r="AB33" s="398">
        <v>827739.28342999995</v>
      </c>
      <c r="AC33" s="654">
        <v>1</v>
      </c>
      <c r="AD33" s="398">
        <v>2374226.80314</v>
      </c>
      <c r="AE33" s="654">
        <v>1</v>
      </c>
      <c r="AF33" s="398">
        <v>75591350.003500015</v>
      </c>
      <c r="AG33" s="654">
        <v>1</v>
      </c>
    </row>
    <row r="34" spans="1:33" ht="19.5">
      <c r="A34" s="178" t="s">
        <v>734</v>
      </c>
      <c r="B34" s="181">
        <v>1174.2328300000001</v>
      </c>
      <c r="C34" s="182">
        <v>5.8200902131486194E-3</v>
      </c>
      <c r="D34" s="181">
        <v>55.237949999999998</v>
      </c>
      <c r="E34" s="182">
        <v>9.4064975168798594E-4</v>
      </c>
      <c r="F34" s="181">
        <v>93.58</v>
      </c>
      <c r="G34" s="182">
        <v>1.657685928475256E-3</v>
      </c>
      <c r="H34" s="181">
        <v>357.47146000000004</v>
      </c>
      <c r="I34" s="182">
        <v>3.1998395930105386E-3</v>
      </c>
      <c r="J34" s="181">
        <v>1680.52224</v>
      </c>
      <c r="K34" s="182">
        <v>3.920537327094264E-3</v>
      </c>
      <c r="L34" s="181">
        <v>177376.68</v>
      </c>
      <c r="M34" s="182">
        <v>6.0804198715340898E-3</v>
      </c>
      <c r="N34" s="181">
        <v>13189.909740000001</v>
      </c>
      <c r="O34" s="182">
        <v>1.347807605261439E-3</v>
      </c>
      <c r="P34" s="181">
        <v>5289.6440000000002</v>
      </c>
      <c r="Q34" s="182">
        <v>4.5040055267323779E-4</v>
      </c>
      <c r="R34" s="181">
        <v>2625.22</v>
      </c>
      <c r="S34" s="182">
        <v>1.1886251683119979E-4</v>
      </c>
      <c r="T34" s="181">
        <v>198481.45374</v>
      </c>
      <c r="U34" s="177">
        <v>2.7268251939559221E-3</v>
      </c>
      <c r="V34" s="181">
        <v>4562.5300499999994</v>
      </c>
      <c r="W34" s="182">
        <v>4.8398303597866352E-3</v>
      </c>
      <c r="X34" s="181">
        <v>1283.3136299999999</v>
      </c>
      <c r="Y34" s="182">
        <v>5.0956289676363682E-3</v>
      </c>
      <c r="Z34" s="181">
        <v>205.876</v>
      </c>
      <c r="AA34" s="182">
        <v>5.8497968412534189E-4</v>
      </c>
      <c r="AB34" s="181">
        <v>2651.5767500000002</v>
      </c>
      <c r="AC34" s="182">
        <v>3.2033960488287469E-3</v>
      </c>
      <c r="AD34" s="181">
        <v>8703.2964299999985</v>
      </c>
      <c r="AE34" s="182">
        <v>3.6657392707763127E-3</v>
      </c>
      <c r="AF34" s="181">
        <v>208865.27240999998</v>
      </c>
      <c r="AG34" s="182">
        <v>2.7630842999937068E-3</v>
      </c>
    </row>
    <row r="35" spans="1:33" ht="28.5">
      <c r="A35" s="178" t="s">
        <v>735</v>
      </c>
      <c r="B35" s="181">
        <v>0</v>
      </c>
      <c r="C35" s="182">
        <v>0</v>
      </c>
      <c r="D35" s="181">
        <v>0</v>
      </c>
      <c r="E35" s="182">
        <v>0</v>
      </c>
      <c r="F35" s="181">
        <v>1000.63899</v>
      </c>
      <c r="G35" s="182">
        <v>1.7725423949633386E-2</v>
      </c>
      <c r="H35" s="181">
        <v>0</v>
      </c>
      <c r="I35" s="182">
        <v>0</v>
      </c>
      <c r="J35" s="181">
        <v>1000.63899</v>
      </c>
      <c r="K35" s="182">
        <v>2.3344186812076372E-3</v>
      </c>
      <c r="L35" s="181">
        <v>0</v>
      </c>
      <c r="M35" s="182">
        <v>0</v>
      </c>
      <c r="N35" s="181">
        <v>0</v>
      </c>
      <c r="O35" s="182">
        <v>0</v>
      </c>
      <c r="P35" s="181">
        <v>225316.25</v>
      </c>
      <c r="Q35" s="182">
        <v>1.9185140536161115E-2</v>
      </c>
      <c r="R35" s="181">
        <v>564745.65555999998</v>
      </c>
      <c r="S35" s="182">
        <v>2.5570081741472125E-2</v>
      </c>
      <c r="T35" s="181">
        <v>790061.90555999998</v>
      </c>
      <c r="U35" s="177">
        <v>1.0854216695167541E-2</v>
      </c>
      <c r="V35" s="181">
        <v>0</v>
      </c>
      <c r="W35" s="182">
        <v>0</v>
      </c>
      <c r="X35" s="181">
        <v>0</v>
      </c>
      <c r="Y35" s="182">
        <v>0</v>
      </c>
      <c r="Z35" s="181">
        <v>0</v>
      </c>
      <c r="AA35" s="182">
        <v>0</v>
      </c>
      <c r="AB35" s="181">
        <v>0</v>
      </c>
      <c r="AC35" s="182">
        <v>0</v>
      </c>
      <c r="AD35" s="181">
        <v>0</v>
      </c>
      <c r="AE35" s="182">
        <v>0</v>
      </c>
      <c r="AF35" s="181">
        <v>791062.54454999999</v>
      </c>
      <c r="AG35" s="177">
        <v>1.0464987654187585E-2</v>
      </c>
    </row>
    <row r="36" spans="1:33" ht="12.75" customHeight="1">
      <c r="A36" s="37" t="s">
        <v>462</v>
      </c>
    </row>
    <row r="37" spans="1:33" ht="12.75" customHeight="1">
      <c r="A37" s="37"/>
    </row>
    <row r="38" spans="1:33" ht="12.75" customHeight="1">
      <c r="A38" s="651"/>
      <c r="L38" s="339"/>
    </row>
    <row r="39" spans="1:33" ht="12.75" customHeight="1">
      <c r="A39" s="74" t="s">
        <v>316</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356</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63" t="s">
        <v>886</v>
      </c>
      <c r="H1" s="364" t="str">
        <f>Naslovnica!A20</f>
        <v>Travanj 2016.</v>
      </c>
    </row>
    <row r="2" spans="1:9" ht="12.75" customHeight="1">
      <c r="A2" s="113" t="s">
        <v>887</v>
      </c>
      <c r="H2" s="114" t="str">
        <f>Naslovnica!A24</f>
        <v>April 2016</v>
      </c>
    </row>
    <row r="3" spans="1:9" ht="12.75" customHeight="1"/>
    <row r="4" spans="1:9" ht="33.75">
      <c r="A4" s="399" t="s">
        <v>468</v>
      </c>
      <c r="B4" s="400" t="s">
        <v>136</v>
      </c>
      <c r="C4" s="400" t="s">
        <v>137</v>
      </c>
      <c r="D4" s="400" t="s">
        <v>138</v>
      </c>
      <c r="E4" s="400" t="s">
        <v>139</v>
      </c>
      <c r="F4" s="400" t="s">
        <v>140</v>
      </c>
      <c r="G4" s="400" t="s">
        <v>141</v>
      </c>
      <c r="H4" s="400" t="s">
        <v>112</v>
      </c>
    </row>
    <row r="5" spans="1:9" ht="22.5">
      <c r="A5" s="118" t="s">
        <v>466</v>
      </c>
      <c r="B5" s="119">
        <v>30249</v>
      </c>
      <c r="C5" s="119">
        <v>95607</v>
      </c>
      <c r="D5" s="119">
        <v>22026</v>
      </c>
      <c r="E5" s="119">
        <v>18419</v>
      </c>
      <c r="F5" s="119">
        <v>18797</v>
      </c>
      <c r="G5" s="119">
        <v>56466</v>
      </c>
      <c r="H5" s="119">
        <v>241564</v>
      </c>
      <c r="I5" s="88"/>
    </row>
    <row r="6" spans="1:9" ht="22.5">
      <c r="A6" s="401" t="s">
        <v>641</v>
      </c>
      <c r="B6" s="403">
        <v>0.12522147339835407</v>
      </c>
      <c r="C6" s="403">
        <v>0.39578331208292628</v>
      </c>
      <c r="D6" s="403">
        <v>9.1180805086850683E-2</v>
      </c>
      <c r="E6" s="403">
        <v>7.6248944379129338E-2</v>
      </c>
      <c r="F6" s="403">
        <v>7.7813747081518767E-2</v>
      </c>
      <c r="G6" s="403">
        <v>0.23375171797122088</v>
      </c>
      <c r="H6" s="403">
        <v>1</v>
      </c>
      <c r="I6" s="88"/>
    </row>
    <row r="7" spans="1:9" ht="1.5" hidden="1" customHeight="1">
      <c r="A7" s="401"/>
      <c r="B7" s="404"/>
      <c r="C7" s="404"/>
      <c r="D7" s="404"/>
      <c r="E7" s="404"/>
      <c r="F7" s="404"/>
      <c r="G7" s="404"/>
      <c r="H7" s="404"/>
    </row>
    <row r="8" spans="1:9" ht="22.5">
      <c r="A8" s="401" t="s">
        <v>469</v>
      </c>
      <c r="B8" s="402">
        <v>491</v>
      </c>
      <c r="C8" s="402">
        <v>499</v>
      </c>
      <c r="D8" s="402">
        <v>167</v>
      </c>
      <c r="E8" s="402">
        <v>88</v>
      </c>
      <c r="F8" s="402">
        <v>340</v>
      </c>
      <c r="G8" s="402">
        <v>427</v>
      </c>
      <c r="H8" s="402">
        <v>2012</v>
      </c>
      <c r="I8" s="88"/>
    </row>
    <row r="9" spans="1:9" ht="22.5">
      <c r="A9" s="170" t="s">
        <v>642</v>
      </c>
      <c r="B9" s="183">
        <v>5</v>
      </c>
      <c r="C9" s="183">
        <v>18</v>
      </c>
      <c r="D9" s="183">
        <v>19</v>
      </c>
      <c r="E9" s="183">
        <v>2</v>
      </c>
      <c r="F9" s="183">
        <v>1</v>
      </c>
      <c r="G9" s="183">
        <v>29</v>
      </c>
      <c r="H9" s="183">
        <v>74</v>
      </c>
      <c r="I9" s="88"/>
    </row>
    <row r="10" spans="1:9" ht="22.5">
      <c r="A10" s="146" t="s">
        <v>643</v>
      </c>
      <c r="B10" s="184">
        <v>3</v>
      </c>
      <c r="C10" s="184">
        <v>4</v>
      </c>
      <c r="D10" s="184">
        <v>0</v>
      </c>
      <c r="E10" s="184">
        <v>0</v>
      </c>
      <c r="F10" s="184">
        <v>1</v>
      </c>
      <c r="G10" s="184">
        <v>6</v>
      </c>
      <c r="H10" s="184">
        <v>14</v>
      </c>
    </row>
    <row r="11" spans="1:9" ht="22.5">
      <c r="A11" s="146" t="s">
        <v>644</v>
      </c>
      <c r="B11" s="184">
        <v>102</v>
      </c>
      <c r="C11" s="184">
        <v>104</v>
      </c>
      <c r="D11" s="184">
        <v>0</v>
      </c>
      <c r="E11" s="184">
        <v>25</v>
      </c>
      <c r="F11" s="184">
        <v>103</v>
      </c>
      <c r="G11" s="184">
        <v>111</v>
      </c>
      <c r="H11" s="184">
        <v>445</v>
      </c>
    </row>
    <row r="12" spans="1:9" ht="22.5">
      <c r="A12" s="350" t="s">
        <v>470</v>
      </c>
      <c r="B12" s="351">
        <v>110</v>
      </c>
      <c r="C12" s="351">
        <v>126</v>
      </c>
      <c r="D12" s="351">
        <v>19</v>
      </c>
      <c r="E12" s="351">
        <v>27</v>
      </c>
      <c r="F12" s="351">
        <v>105</v>
      </c>
      <c r="G12" s="351">
        <v>146</v>
      </c>
      <c r="H12" s="351">
        <v>533</v>
      </c>
    </row>
    <row r="13" spans="1:9" ht="22.5">
      <c r="A13" s="118" t="s">
        <v>467</v>
      </c>
      <c r="B13" s="119">
        <v>30630</v>
      </c>
      <c r="C13" s="119">
        <v>95980</v>
      </c>
      <c r="D13" s="119">
        <v>22174</v>
      </c>
      <c r="E13" s="119">
        <v>18480</v>
      </c>
      <c r="F13" s="119">
        <v>19032</v>
      </c>
      <c r="G13" s="119">
        <v>56747</v>
      </c>
      <c r="H13" s="119">
        <v>243043</v>
      </c>
    </row>
    <row r="14" spans="1:9" ht="21.75">
      <c r="A14" s="405" t="s">
        <v>471</v>
      </c>
      <c r="B14" s="406">
        <v>0.12602708162753093</v>
      </c>
      <c r="C14" s="406">
        <v>0.39490954275580864</v>
      </c>
      <c r="D14" s="406">
        <v>9.1234884362026467E-2</v>
      </c>
      <c r="E14" s="406">
        <v>7.6035927798784583E-2</v>
      </c>
      <c r="F14" s="406">
        <v>7.8307130836930097E-2</v>
      </c>
      <c r="G14" s="406">
        <v>0.2334854326189193</v>
      </c>
      <c r="H14" s="406">
        <v>1</v>
      </c>
    </row>
    <row r="15" spans="1:9" ht="12.75" customHeight="1">
      <c r="A15" s="36" t="s">
        <v>473</v>
      </c>
    </row>
    <row r="16" spans="1:9" ht="12.75" customHeight="1">
      <c r="A16" s="46" t="s">
        <v>472</v>
      </c>
    </row>
    <row r="17" spans="1:9" ht="12.75" customHeight="1"/>
    <row r="18" spans="1:9" ht="12.75" customHeight="1">
      <c r="A18" s="533" t="s">
        <v>345</v>
      </c>
      <c r="H18" s="364" t="str">
        <f>Naslovnica!A20</f>
        <v>Travanj 2016.</v>
      </c>
    </row>
    <row r="19" spans="1:9" ht="12.75" customHeight="1">
      <c r="A19" s="113" t="s">
        <v>346</v>
      </c>
      <c r="H19" s="114" t="str">
        <f>Naslovnica!A24</f>
        <v>April 2016</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38" t="s">
        <v>473</v>
      </c>
    </row>
    <row r="38" spans="1:1" ht="12.75" customHeight="1"/>
    <row r="39" spans="1:1" ht="12.75" customHeight="1"/>
    <row r="40" spans="1:1" ht="12.75" customHeight="1">
      <c r="A40" s="74" t="s">
        <v>316</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357</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63" t="s">
        <v>888</v>
      </c>
      <c r="G1" s="535" t="s">
        <v>148</v>
      </c>
      <c r="H1" s="346"/>
      <c r="J1" s="364" t="s">
        <v>1343</v>
      </c>
    </row>
    <row r="2" spans="1:11" ht="12.75" customHeight="1">
      <c r="A2" s="113" t="s">
        <v>889</v>
      </c>
      <c r="G2" s="120" t="s">
        <v>149</v>
      </c>
      <c r="J2" s="114" t="s">
        <v>1344</v>
      </c>
    </row>
    <row r="3" spans="1:11" ht="12.75" customHeight="1"/>
    <row r="4" spans="1:11" ht="12.75" customHeight="1"/>
    <row r="5" spans="1:11" ht="13.5" customHeight="1">
      <c r="A5" s="365"/>
      <c r="B5" s="366"/>
      <c r="C5" s="366" t="s">
        <v>1289</v>
      </c>
      <c r="D5" s="366"/>
      <c r="E5" s="367"/>
      <c r="F5" s="366" t="s">
        <v>1127</v>
      </c>
      <c r="G5" s="367"/>
      <c r="H5" s="761" t="s">
        <v>478</v>
      </c>
      <c r="I5" s="762"/>
      <c r="J5" s="762"/>
    </row>
    <row r="6" spans="1:11" ht="24">
      <c r="A6" s="365"/>
      <c r="B6" s="367"/>
      <c r="C6" s="407" t="s">
        <v>1290</v>
      </c>
      <c r="D6" s="367"/>
      <c r="E6" s="367"/>
      <c r="F6" s="407" t="s">
        <v>1126</v>
      </c>
      <c r="G6" s="367"/>
      <c r="H6" s="763" t="s">
        <v>1057</v>
      </c>
      <c r="I6" s="763"/>
      <c r="J6" s="368" t="s">
        <v>1056</v>
      </c>
    </row>
    <row r="7" spans="1:11" ht="30" customHeight="1">
      <c r="A7" s="369" t="s">
        <v>474</v>
      </c>
      <c r="B7" s="369" t="s">
        <v>475</v>
      </c>
      <c r="C7" s="369" t="s">
        <v>476</v>
      </c>
      <c r="D7" s="369" t="s">
        <v>477</v>
      </c>
      <c r="E7" s="369" t="s">
        <v>475</v>
      </c>
      <c r="F7" s="369" t="s">
        <v>476</v>
      </c>
      <c r="G7" s="369" t="s">
        <v>477</v>
      </c>
      <c r="H7" s="369" t="s">
        <v>475</v>
      </c>
      <c r="I7" s="369" t="s">
        <v>476</v>
      </c>
      <c r="J7" s="369" t="s">
        <v>477</v>
      </c>
    </row>
    <row r="8" spans="1:11" ht="12.75" customHeight="1">
      <c r="A8" s="147" t="s">
        <v>30</v>
      </c>
      <c r="B8" s="148">
        <v>881</v>
      </c>
      <c r="C8" s="148">
        <v>810</v>
      </c>
      <c r="D8" s="148">
        <v>1691</v>
      </c>
      <c r="E8" s="149">
        <v>881</v>
      </c>
      <c r="F8" s="149">
        <v>814</v>
      </c>
      <c r="G8" s="148">
        <v>1695</v>
      </c>
      <c r="H8" s="148">
        <v>0</v>
      </c>
      <c r="I8" s="148">
        <v>-4</v>
      </c>
      <c r="J8" s="150">
        <v>-2.3598820058997605E-3</v>
      </c>
      <c r="K8" s="88"/>
    </row>
    <row r="9" spans="1:11" ht="12.75" customHeight="1">
      <c r="A9" s="147" t="s">
        <v>31</v>
      </c>
      <c r="B9" s="148">
        <v>3751</v>
      </c>
      <c r="C9" s="148">
        <v>2481</v>
      </c>
      <c r="D9" s="148">
        <v>6232</v>
      </c>
      <c r="E9" s="149">
        <v>3983</v>
      </c>
      <c r="F9" s="149">
        <v>2569</v>
      </c>
      <c r="G9" s="148">
        <v>6552</v>
      </c>
      <c r="H9" s="148">
        <v>-232</v>
      </c>
      <c r="I9" s="148">
        <v>-88</v>
      </c>
      <c r="J9" s="150">
        <v>-4.8840048840048889E-2</v>
      </c>
      <c r="K9" s="88"/>
    </row>
    <row r="10" spans="1:11" ht="12.75" customHeight="1">
      <c r="A10" s="147" t="s">
        <v>32</v>
      </c>
      <c r="B10" s="148">
        <v>11779</v>
      </c>
      <c r="C10" s="148">
        <v>7991</v>
      </c>
      <c r="D10" s="148">
        <v>19770</v>
      </c>
      <c r="E10" s="149">
        <v>12058</v>
      </c>
      <c r="F10" s="149">
        <v>8241</v>
      </c>
      <c r="G10" s="148">
        <v>20299</v>
      </c>
      <c r="H10" s="148">
        <v>-279</v>
      </c>
      <c r="I10" s="148">
        <v>-250</v>
      </c>
      <c r="J10" s="150">
        <v>-2.6060397063894736E-2</v>
      </c>
    </row>
    <row r="11" spans="1:11" ht="12.75" customHeight="1">
      <c r="A11" s="147" t="s">
        <v>33</v>
      </c>
      <c r="B11" s="148">
        <v>18281</v>
      </c>
      <c r="C11" s="148">
        <v>13840</v>
      </c>
      <c r="D11" s="148">
        <v>32121</v>
      </c>
      <c r="E11" s="149">
        <v>18225</v>
      </c>
      <c r="F11" s="149">
        <v>13887</v>
      </c>
      <c r="G11" s="148">
        <v>32112</v>
      </c>
      <c r="H11" s="148">
        <v>56</v>
      </c>
      <c r="I11" s="148">
        <v>-47</v>
      </c>
      <c r="J11" s="150">
        <v>2.802690582959233E-4</v>
      </c>
    </row>
    <row r="12" spans="1:11" ht="12.75" customHeight="1">
      <c r="A12" s="147" t="s">
        <v>34</v>
      </c>
      <c r="B12" s="148">
        <v>19928</v>
      </c>
      <c r="C12" s="148">
        <v>16497</v>
      </c>
      <c r="D12" s="148">
        <v>36425</v>
      </c>
      <c r="E12" s="149">
        <v>19651</v>
      </c>
      <c r="F12" s="149">
        <v>16333</v>
      </c>
      <c r="G12" s="148">
        <v>35984</v>
      </c>
      <c r="H12" s="148">
        <v>277</v>
      </c>
      <c r="I12" s="148">
        <v>164</v>
      </c>
      <c r="J12" s="150">
        <v>1.2255446865273356E-2</v>
      </c>
    </row>
    <row r="13" spans="1:11" ht="12.75" customHeight="1">
      <c r="A13" s="147" t="s">
        <v>35</v>
      </c>
      <c r="B13" s="148">
        <v>18418</v>
      </c>
      <c r="C13" s="148">
        <v>17540</v>
      </c>
      <c r="D13" s="148">
        <v>35958</v>
      </c>
      <c r="E13" s="149">
        <v>18118</v>
      </c>
      <c r="F13" s="149">
        <v>17256</v>
      </c>
      <c r="G13" s="148">
        <v>35374</v>
      </c>
      <c r="H13" s="148">
        <v>300</v>
      </c>
      <c r="I13" s="148">
        <v>284</v>
      </c>
      <c r="J13" s="150">
        <v>1.650930061627176E-2</v>
      </c>
    </row>
    <row r="14" spans="1:11" ht="12.75" customHeight="1">
      <c r="A14" s="147" t="s">
        <v>36</v>
      </c>
      <c r="B14" s="148">
        <v>16624</v>
      </c>
      <c r="C14" s="148">
        <v>17778</v>
      </c>
      <c r="D14" s="148">
        <v>34402</v>
      </c>
      <c r="E14" s="149">
        <v>16223</v>
      </c>
      <c r="F14" s="149">
        <v>17612</v>
      </c>
      <c r="G14" s="148">
        <v>33835</v>
      </c>
      <c r="H14" s="148">
        <v>401</v>
      </c>
      <c r="I14" s="148">
        <v>166</v>
      </c>
      <c r="J14" s="150">
        <v>1.675779518250331E-2</v>
      </c>
    </row>
    <row r="15" spans="1:11" ht="12.75" customHeight="1">
      <c r="A15" s="147" t="s">
        <v>144</v>
      </c>
      <c r="B15" s="148">
        <v>24496</v>
      </c>
      <c r="C15" s="148">
        <v>26366</v>
      </c>
      <c r="D15" s="148">
        <v>50862</v>
      </c>
      <c r="E15" s="149">
        <v>23729</v>
      </c>
      <c r="F15" s="149">
        <v>25536</v>
      </c>
      <c r="G15" s="148">
        <v>49265</v>
      </c>
      <c r="H15" s="148">
        <v>767</v>
      </c>
      <c r="I15" s="148">
        <v>830</v>
      </c>
      <c r="J15" s="150">
        <v>3.2416522886430599E-2</v>
      </c>
    </row>
    <row r="16" spans="1:11" ht="12.75" customHeight="1">
      <c r="A16" s="147" t="s">
        <v>145</v>
      </c>
      <c r="B16" s="148">
        <v>9451</v>
      </c>
      <c r="C16" s="148">
        <v>9903</v>
      </c>
      <c r="D16" s="148">
        <v>19354</v>
      </c>
      <c r="E16" s="149">
        <v>8787</v>
      </c>
      <c r="F16" s="149">
        <v>9073</v>
      </c>
      <c r="G16" s="148">
        <v>17860</v>
      </c>
      <c r="H16" s="148">
        <v>664</v>
      </c>
      <c r="I16" s="148">
        <v>830</v>
      </c>
      <c r="J16" s="150">
        <v>8.3650615901455838E-2</v>
      </c>
    </row>
    <row r="17" spans="1:11" ht="12.75" customHeight="1">
      <c r="A17" s="147" t="s">
        <v>146</v>
      </c>
      <c r="B17" s="148">
        <v>1858</v>
      </c>
      <c r="C17" s="148">
        <v>2598</v>
      </c>
      <c r="D17" s="148">
        <v>4456</v>
      </c>
      <c r="E17" s="151">
        <v>1585</v>
      </c>
      <c r="F17" s="151">
        <v>2159</v>
      </c>
      <c r="G17" s="148">
        <v>3744</v>
      </c>
      <c r="H17" s="148">
        <v>273</v>
      </c>
      <c r="I17" s="148">
        <v>439</v>
      </c>
      <c r="J17" s="150">
        <v>0.19017094017094016</v>
      </c>
    </row>
    <row r="18" spans="1:11" ht="12.75" customHeight="1">
      <c r="A18" s="147" t="s">
        <v>147</v>
      </c>
      <c r="B18" s="148">
        <v>106</v>
      </c>
      <c r="C18" s="148">
        <v>176</v>
      </c>
      <c r="D18" s="148">
        <v>282</v>
      </c>
      <c r="E18" s="151">
        <v>79</v>
      </c>
      <c r="F18" s="151">
        <v>149</v>
      </c>
      <c r="G18" s="148">
        <v>228</v>
      </c>
      <c r="H18" s="148">
        <v>27</v>
      </c>
      <c r="I18" s="148">
        <v>27</v>
      </c>
      <c r="J18" s="150">
        <v>0.23684210526315796</v>
      </c>
    </row>
    <row r="19" spans="1:11" ht="26.25" customHeight="1">
      <c r="A19" s="681" t="s">
        <v>1139</v>
      </c>
      <c r="B19" s="370">
        <v>125573</v>
      </c>
      <c r="C19" s="370">
        <v>115980</v>
      </c>
      <c r="D19" s="370">
        <v>241553</v>
      </c>
      <c r="E19" s="370">
        <v>123319</v>
      </c>
      <c r="F19" s="370">
        <v>113629</v>
      </c>
      <c r="G19" s="370">
        <v>236948</v>
      </c>
      <c r="H19" s="370">
        <v>2254</v>
      </c>
      <c r="I19" s="370">
        <v>2351</v>
      </c>
      <c r="J19" s="371">
        <v>1.9434643888110559E-2</v>
      </c>
    </row>
    <row r="20" spans="1:11" ht="12.75" customHeight="1">
      <c r="A20" s="36" t="s">
        <v>142</v>
      </c>
    </row>
    <row r="21" spans="1:11" ht="12.75" customHeight="1"/>
    <row r="22" spans="1:11" ht="12.75" customHeight="1"/>
    <row r="23" spans="1:11" ht="12.75" customHeight="1">
      <c r="A23" s="536" t="s">
        <v>1340</v>
      </c>
    </row>
    <row r="24" spans="1:11" ht="12.75" customHeight="1">
      <c r="A24" s="121" t="s">
        <v>1341</v>
      </c>
    </row>
    <row r="25" spans="1:11" ht="12.75" customHeight="1"/>
    <row r="26" spans="1:11" ht="12.75" customHeight="1">
      <c r="A26" s="627"/>
      <c r="B26" s="627"/>
      <c r="C26" s="627"/>
      <c r="D26" s="627"/>
      <c r="E26" s="627"/>
      <c r="F26" s="627"/>
      <c r="G26" s="627"/>
      <c r="H26" s="627"/>
      <c r="I26" s="627"/>
      <c r="J26" s="627"/>
    </row>
    <row r="27" spans="1:11" ht="12.75" customHeight="1">
      <c r="A27" s="627"/>
      <c r="B27" s="627"/>
      <c r="C27" s="627"/>
      <c r="D27" s="627"/>
      <c r="E27" s="627"/>
      <c r="F27" s="627"/>
      <c r="G27" s="627"/>
      <c r="H27" s="627"/>
      <c r="I27" s="627"/>
      <c r="J27" s="627"/>
      <c r="K27" s="88"/>
    </row>
    <row r="28" spans="1:11" ht="12.75" customHeight="1">
      <c r="A28" s="627"/>
      <c r="B28" s="627"/>
      <c r="C28" s="627"/>
      <c r="D28" s="627"/>
      <c r="E28" s="627"/>
      <c r="F28" s="627"/>
      <c r="G28" s="627"/>
      <c r="H28" s="627"/>
      <c r="I28" s="627"/>
      <c r="J28" s="627"/>
      <c r="K28" s="88"/>
    </row>
    <row r="29" spans="1:11" ht="12.75" customHeight="1">
      <c r="A29" s="627"/>
      <c r="B29" s="627"/>
      <c r="C29" s="627"/>
      <c r="D29" s="627"/>
      <c r="E29" s="627"/>
      <c r="F29" s="627"/>
      <c r="G29" s="627"/>
      <c r="H29" s="627"/>
      <c r="I29" s="627"/>
      <c r="J29" s="627"/>
      <c r="K29" s="88"/>
    </row>
    <row r="30" spans="1:11" ht="12.75" customHeight="1">
      <c r="A30" s="627"/>
      <c r="B30" s="627"/>
      <c r="C30" s="627"/>
      <c r="D30" s="627"/>
      <c r="E30" s="627"/>
      <c r="F30" s="627"/>
      <c r="G30" s="627"/>
      <c r="H30" s="627"/>
      <c r="I30" s="627"/>
      <c r="J30" s="627"/>
      <c r="K30" s="78"/>
    </row>
    <row r="31" spans="1:11" ht="12.75" customHeight="1">
      <c r="A31" s="627"/>
      <c r="B31" s="627"/>
      <c r="C31" s="627"/>
      <c r="D31" s="627"/>
      <c r="E31" s="627"/>
      <c r="F31" s="627"/>
      <c r="G31" s="627"/>
      <c r="H31" s="627"/>
      <c r="I31" s="627"/>
      <c r="J31" s="627"/>
    </row>
    <row r="32" spans="1:11" ht="12.75" customHeight="1">
      <c r="A32" s="627"/>
      <c r="B32" s="627"/>
      <c r="C32" s="627"/>
      <c r="D32" s="627"/>
      <c r="E32" s="627"/>
      <c r="F32" s="627"/>
      <c r="G32" s="627"/>
      <c r="H32" s="627"/>
      <c r="I32" s="627"/>
      <c r="J32" s="627"/>
    </row>
    <row r="33" spans="1:10" ht="12.75" customHeight="1">
      <c r="A33" s="627"/>
      <c r="B33" s="627"/>
      <c r="C33" s="627"/>
      <c r="D33" s="627"/>
      <c r="E33" s="627"/>
      <c r="F33" s="627"/>
      <c r="G33" s="627"/>
      <c r="H33" s="627"/>
      <c r="I33" s="627"/>
      <c r="J33" s="627"/>
    </row>
    <row r="34" spans="1:10" ht="12.75" customHeight="1">
      <c r="A34" s="627"/>
      <c r="B34" s="627"/>
      <c r="C34" s="627"/>
      <c r="D34" s="627"/>
      <c r="E34" s="627"/>
      <c r="F34" s="627"/>
      <c r="G34" s="627"/>
      <c r="H34" s="627"/>
      <c r="I34" s="627"/>
      <c r="J34" s="627"/>
    </row>
    <row r="35" spans="1:10" ht="12.75" customHeight="1">
      <c r="A35" s="627"/>
      <c r="B35" s="627"/>
      <c r="C35" s="627"/>
      <c r="D35" s="627"/>
      <c r="E35" s="627"/>
      <c r="F35" s="627"/>
      <c r="G35" s="627"/>
      <c r="H35" s="627"/>
      <c r="I35" s="627"/>
      <c r="J35" s="627"/>
    </row>
    <row r="36" spans="1:10" ht="12.75" customHeight="1">
      <c r="A36" s="627"/>
      <c r="B36" s="627"/>
      <c r="C36" s="627"/>
      <c r="D36" s="627"/>
      <c r="E36" s="627"/>
      <c r="F36" s="627"/>
      <c r="G36" s="627"/>
      <c r="H36" s="627"/>
      <c r="I36" s="627"/>
      <c r="J36" s="627"/>
    </row>
    <row r="37" spans="1:10" ht="12.75" customHeight="1">
      <c r="A37" s="627"/>
      <c r="B37" s="627"/>
      <c r="C37" s="627"/>
      <c r="D37" s="627"/>
      <c r="E37" s="627"/>
      <c r="F37" s="627"/>
      <c r="G37" s="627"/>
      <c r="H37" s="627"/>
      <c r="I37" s="627"/>
      <c r="J37" s="627"/>
    </row>
    <row r="38" spans="1:10" ht="12.75" customHeight="1">
      <c r="A38" s="627"/>
      <c r="B38" s="627"/>
      <c r="C38" s="627"/>
      <c r="D38" s="627"/>
      <c r="E38" s="627"/>
      <c r="F38" s="627"/>
      <c r="G38" s="627"/>
      <c r="H38" s="627"/>
      <c r="I38" s="627"/>
      <c r="J38" s="627"/>
    </row>
    <row r="39" spans="1:10" ht="12.75" customHeight="1">
      <c r="A39" s="627"/>
      <c r="B39" s="627"/>
      <c r="C39" s="627"/>
      <c r="D39" s="627"/>
      <c r="E39" s="627"/>
      <c r="F39" s="627"/>
      <c r="G39" s="627"/>
      <c r="H39" s="627"/>
      <c r="I39" s="627"/>
      <c r="J39" s="627"/>
    </row>
    <row r="40" spans="1:10" ht="12.75" customHeight="1">
      <c r="A40" s="627"/>
      <c r="B40" s="627"/>
      <c r="C40" s="627"/>
      <c r="D40" s="627"/>
      <c r="E40" s="627"/>
      <c r="F40" s="627"/>
      <c r="G40" s="627"/>
      <c r="H40" s="627"/>
      <c r="I40" s="627"/>
      <c r="J40" s="627"/>
    </row>
    <row r="41" spans="1:10" ht="12.75" customHeight="1">
      <c r="A41" s="627"/>
      <c r="B41" s="627"/>
      <c r="C41" s="627"/>
      <c r="D41" s="627"/>
      <c r="E41" s="627"/>
      <c r="F41" s="627"/>
      <c r="G41" s="627"/>
      <c r="H41" s="627"/>
      <c r="I41" s="627"/>
      <c r="J41" s="627"/>
    </row>
    <row r="42" spans="1:10" ht="12.75" customHeight="1">
      <c r="A42" s="627"/>
      <c r="B42" s="627"/>
      <c r="C42" s="627"/>
      <c r="D42" s="627"/>
      <c r="E42" s="627"/>
      <c r="F42" s="627"/>
      <c r="G42" s="627"/>
      <c r="H42" s="627"/>
      <c r="I42" s="627"/>
      <c r="J42" s="627"/>
    </row>
    <row r="43" spans="1:10" ht="12.75" customHeight="1">
      <c r="A43" s="627"/>
      <c r="B43" s="627"/>
      <c r="C43" s="627"/>
      <c r="D43" s="627"/>
      <c r="E43" s="627"/>
      <c r="F43" s="627"/>
      <c r="G43" s="627"/>
      <c r="H43" s="627"/>
      <c r="I43" s="627"/>
      <c r="J43" s="627"/>
    </row>
    <row r="44" spans="1:10" ht="12.75" customHeight="1">
      <c r="A44" s="627"/>
      <c r="B44" s="627"/>
      <c r="C44" s="627"/>
      <c r="D44" s="627"/>
      <c r="E44" s="627"/>
      <c r="F44" s="627"/>
      <c r="G44" s="627"/>
      <c r="H44" s="627"/>
      <c r="I44" s="627"/>
      <c r="J44" s="627"/>
    </row>
    <row r="45" spans="1:10" ht="12.75" customHeight="1">
      <c r="A45" s="627"/>
      <c r="B45" s="627"/>
      <c r="C45" s="627"/>
      <c r="D45" s="627"/>
      <c r="E45" s="627"/>
      <c r="F45" s="627"/>
      <c r="G45" s="627"/>
      <c r="H45" s="627"/>
      <c r="I45" s="627"/>
      <c r="J45" s="627"/>
    </row>
    <row r="46" spans="1:10" ht="12.75" customHeight="1">
      <c r="A46" s="627"/>
      <c r="B46" s="627"/>
      <c r="C46" s="627"/>
      <c r="D46" s="627"/>
      <c r="E46" s="627"/>
      <c r="F46" s="627"/>
      <c r="G46" s="627"/>
      <c r="H46" s="627"/>
      <c r="I46" s="627"/>
      <c r="J46" s="627"/>
    </row>
    <row r="47" spans="1:10" ht="12.75" customHeight="1">
      <c r="A47" s="627"/>
      <c r="B47" s="627"/>
      <c r="C47" s="627"/>
      <c r="D47" s="627"/>
      <c r="E47" s="627"/>
      <c r="F47" s="627"/>
      <c r="G47" s="627"/>
      <c r="H47" s="627"/>
      <c r="I47" s="627"/>
      <c r="J47" s="627"/>
    </row>
    <row r="48" spans="1:10" ht="12.75" customHeight="1">
      <c r="A48" s="627"/>
      <c r="B48" s="627"/>
      <c r="C48" s="627"/>
      <c r="D48" s="627"/>
      <c r="E48" s="627"/>
      <c r="F48" s="627"/>
      <c r="G48" s="627"/>
      <c r="H48" s="627"/>
      <c r="I48" s="627"/>
      <c r="J48" s="627"/>
    </row>
    <row r="49" spans="1:10" ht="12.75" customHeight="1">
      <c r="A49" s="627"/>
      <c r="B49" s="627"/>
      <c r="C49" s="627"/>
      <c r="D49" s="627"/>
      <c r="E49" s="627"/>
      <c r="F49" s="627"/>
      <c r="G49" s="627"/>
      <c r="H49" s="627"/>
      <c r="I49" s="627"/>
      <c r="J49" s="627"/>
    </row>
    <row r="50" spans="1:10" ht="12.75" customHeight="1">
      <c r="A50" s="627"/>
      <c r="B50" s="627"/>
      <c r="C50" s="627"/>
      <c r="D50" s="627"/>
      <c r="E50" s="627"/>
      <c r="F50" s="627"/>
      <c r="G50" s="627"/>
      <c r="H50" s="627"/>
      <c r="I50" s="627"/>
      <c r="J50" s="627"/>
    </row>
    <row r="51" spans="1:10" ht="12.75" customHeight="1">
      <c r="A51" s="627"/>
      <c r="B51" s="627"/>
      <c r="C51" s="627"/>
      <c r="D51" s="627"/>
      <c r="E51" s="627"/>
      <c r="F51" s="627"/>
      <c r="G51" s="627"/>
      <c r="H51" s="627"/>
      <c r="I51" s="627"/>
      <c r="J51" s="627"/>
    </row>
    <row r="52" spans="1:10" ht="12.75" customHeight="1">
      <c r="A52" s="627"/>
      <c r="B52" s="627"/>
      <c r="C52" s="627"/>
      <c r="D52" s="627"/>
      <c r="E52" s="627"/>
      <c r="F52" s="627"/>
      <c r="G52" s="627"/>
      <c r="H52" s="627"/>
      <c r="I52" s="627"/>
      <c r="J52" s="627"/>
    </row>
    <row r="53" spans="1:10" ht="12.75" customHeight="1">
      <c r="A53" s="627"/>
      <c r="B53" s="627"/>
      <c r="C53" s="627"/>
      <c r="D53" s="627"/>
      <c r="E53" s="627"/>
      <c r="F53" s="627"/>
      <c r="G53" s="627"/>
      <c r="H53" s="627"/>
      <c r="I53" s="627"/>
      <c r="J53" s="627"/>
    </row>
    <row r="54" spans="1:10" ht="12.75" customHeight="1">
      <c r="A54" s="627"/>
      <c r="B54" s="627"/>
      <c r="C54" s="627"/>
      <c r="D54" s="627"/>
      <c r="E54" s="627"/>
      <c r="F54" s="627"/>
      <c r="G54" s="627"/>
      <c r="H54" s="627"/>
      <c r="I54" s="627"/>
      <c r="J54" s="627"/>
    </row>
    <row r="55" spans="1:10" ht="12.75" customHeight="1">
      <c r="A55" s="627"/>
      <c r="B55" s="627"/>
      <c r="C55" s="627"/>
      <c r="D55" s="627"/>
      <c r="E55" s="627"/>
      <c r="F55" s="627"/>
      <c r="G55" s="627"/>
      <c r="H55" s="627"/>
      <c r="I55" s="627"/>
      <c r="J55" s="627"/>
    </row>
    <row r="56" spans="1:10" ht="12.75" customHeight="1">
      <c r="A56" s="627"/>
      <c r="B56" s="627"/>
      <c r="C56" s="627"/>
      <c r="D56" s="627"/>
      <c r="E56" s="627"/>
      <c r="F56" s="627"/>
      <c r="G56" s="627"/>
      <c r="H56" s="627"/>
      <c r="I56" s="627"/>
      <c r="J56" s="627"/>
    </row>
    <row r="57" spans="1:10" ht="12.75" customHeight="1">
      <c r="A57" s="627"/>
      <c r="B57" s="627"/>
      <c r="C57" s="627"/>
      <c r="D57" s="627"/>
      <c r="E57" s="627"/>
      <c r="F57" s="627"/>
      <c r="G57" s="627"/>
      <c r="H57" s="627"/>
      <c r="I57" s="627"/>
      <c r="J57" s="627"/>
    </row>
    <row r="58" spans="1:10" ht="12.75" customHeight="1">
      <c r="A58" s="627"/>
      <c r="B58" s="627"/>
      <c r="C58" s="627"/>
      <c r="D58" s="627"/>
      <c r="E58" s="627"/>
      <c r="F58" s="627"/>
      <c r="G58" s="627"/>
      <c r="H58" s="627"/>
      <c r="I58" s="627"/>
      <c r="J58" s="627"/>
    </row>
    <row r="59" spans="1:10" ht="12.75" customHeight="1">
      <c r="A59" s="627"/>
      <c r="B59" s="627"/>
      <c r="C59" s="627"/>
      <c r="D59" s="627"/>
      <c r="E59" s="627"/>
      <c r="F59" s="627"/>
      <c r="G59" s="627"/>
      <c r="H59" s="627"/>
      <c r="I59" s="627"/>
      <c r="J59" s="627"/>
    </row>
    <row r="60" spans="1:10" ht="12.75" customHeight="1">
      <c r="A60" s="627"/>
      <c r="B60" s="627"/>
      <c r="C60" s="627"/>
      <c r="D60" s="627"/>
      <c r="E60" s="627"/>
      <c r="F60" s="627"/>
      <c r="G60" s="627"/>
      <c r="H60" s="627"/>
      <c r="I60" s="627"/>
      <c r="J60" s="627"/>
    </row>
    <row r="61" spans="1:10" ht="12.75" customHeight="1">
      <c r="A61" s="627"/>
      <c r="B61" s="627"/>
      <c r="C61" s="627"/>
      <c r="D61" s="627"/>
      <c r="E61" s="627"/>
      <c r="F61" s="627"/>
      <c r="G61" s="627"/>
      <c r="H61" s="627"/>
      <c r="I61" s="627"/>
      <c r="J61" s="627"/>
    </row>
    <row r="62" spans="1:10" ht="12.75" customHeight="1">
      <c r="A62" s="627"/>
      <c r="B62" s="627"/>
      <c r="C62" s="627"/>
      <c r="D62" s="627"/>
      <c r="E62" s="627"/>
      <c r="F62" s="627"/>
      <c r="G62" s="627"/>
      <c r="H62" s="627"/>
      <c r="I62" s="627"/>
      <c r="J62" s="627"/>
    </row>
    <row r="63" spans="1:10" ht="12.75" customHeight="1">
      <c r="A63" s="627"/>
      <c r="B63" s="627"/>
      <c r="C63" s="627"/>
      <c r="D63" s="627"/>
      <c r="E63" s="627"/>
      <c r="F63" s="627"/>
      <c r="G63" s="627"/>
      <c r="H63" s="627"/>
      <c r="I63" s="627"/>
      <c r="J63" s="627"/>
    </row>
    <row r="64" spans="1:10" ht="12.75" customHeight="1">
      <c r="A64" s="627"/>
      <c r="B64" s="627"/>
      <c r="C64" s="627"/>
      <c r="D64" s="627"/>
      <c r="E64" s="627"/>
      <c r="F64" s="627"/>
      <c r="G64" s="627"/>
      <c r="H64" s="627"/>
      <c r="I64" s="627"/>
      <c r="J64" s="627"/>
    </row>
    <row r="65" spans="1:10" ht="12.75" customHeight="1">
      <c r="A65" s="627"/>
      <c r="B65" s="627"/>
      <c r="C65" s="627"/>
      <c r="D65" s="627"/>
      <c r="E65" s="627"/>
      <c r="F65" s="627"/>
      <c r="G65" s="627"/>
      <c r="H65" s="627"/>
      <c r="I65" s="627"/>
      <c r="J65" s="627"/>
    </row>
    <row r="66" spans="1:10" ht="12.75" customHeight="1">
      <c r="A66" s="627"/>
      <c r="B66" s="627"/>
      <c r="C66" s="627"/>
      <c r="D66" s="627"/>
      <c r="E66" s="627"/>
      <c r="F66" s="627"/>
      <c r="G66" s="627"/>
      <c r="H66" s="627"/>
      <c r="I66" s="627"/>
      <c r="J66" s="627"/>
    </row>
    <row r="67" spans="1:10" ht="12.75" customHeight="1">
      <c r="A67" s="36" t="s">
        <v>473</v>
      </c>
    </row>
    <row r="68" spans="1:10" ht="12.75" customHeight="1"/>
    <row r="69" spans="1:10" ht="12.75" customHeight="1"/>
    <row r="70" spans="1:10" ht="12.75" customHeight="1">
      <c r="A70" s="74" t="s">
        <v>316</v>
      </c>
    </row>
    <row r="71" spans="1:10" ht="12.75" customHeight="1"/>
    <row r="72" spans="1:10" ht="12.75" customHeight="1"/>
    <row r="73" spans="1:10" ht="12.75" customHeight="1"/>
    <row r="74" spans="1:10" ht="12.75" customHeight="1"/>
    <row r="75" spans="1:10" ht="12.75" customHeight="1"/>
    <row r="76" spans="1:10" ht="12.75" customHeight="1">
      <c r="J76" s="21" t="s">
        <v>358</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32" t="s">
        <v>890</v>
      </c>
      <c r="F1" s="364" t="str">
        <f>Naslovnica!A20</f>
        <v>Travanj 2016.</v>
      </c>
    </row>
    <row r="2" spans="1:7" ht="12.75" customHeight="1">
      <c r="A2" s="122" t="s">
        <v>891</v>
      </c>
      <c r="F2" s="114" t="str">
        <f>Naslovnica!A24</f>
        <v>April 2016</v>
      </c>
    </row>
    <row r="3" spans="1:7" ht="12.75" customHeight="1"/>
    <row r="4" spans="1:7" ht="12.75" customHeight="1">
      <c r="E4" s="744" t="s">
        <v>455</v>
      </c>
      <c r="F4" s="744"/>
    </row>
    <row r="5" spans="1:7" ht="13.5" customHeight="1">
      <c r="A5" s="752" t="s">
        <v>479</v>
      </c>
      <c r="B5" s="763" t="s">
        <v>150</v>
      </c>
      <c r="C5" s="763"/>
      <c r="D5" s="763"/>
      <c r="E5" s="763"/>
      <c r="F5" s="763"/>
    </row>
    <row r="6" spans="1:7" ht="33.75" customHeight="1">
      <c r="A6" s="752"/>
      <c r="B6" s="408" t="str">
        <f>Naslovnica!A20</f>
        <v>Travanj 2016.</v>
      </c>
      <c r="C6" s="630" t="str">
        <f>'5 Tablica 3,4'!$A$8</f>
        <v>Ožujak 2016.</v>
      </c>
      <c r="D6" s="408" t="s">
        <v>98</v>
      </c>
      <c r="E6" s="379" t="s">
        <v>151</v>
      </c>
      <c r="F6" s="409" t="s">
        <v>152</v>
      </c>
    </row>
    <row r="7" spans="1:7" ht="45" customHeight="1">
      <c r="A7" s="752"/>
      <c r="B7" s="410" t="str">
        <f>Naslovnica!A24</f>
        <v>April 2016</v>
      </c>
      <c r="C7" s="631" t="str">
        <f>'5 Tablica 3,4'!$B$8</f>
        <v>March 2016</v>
      </c>
      <c r="D7" s="410" t="s">
        <v>153</v>
      </c>
      <c r="E7" s="384" t="s">
        <v>480</v>
      </c>
      <c r="F7" s="410" t="s">
        <v>154</v>
      </c>
    </row>
    <row r="8" spans="1:7">
      <c r="A8" s="185" t="s">
        <v>136</v>
      </c>
      <c r="B8" s="186">
        <v>8736.5735700000005</v>
      </c>
      <c r="C8" s="186">
        <v>6978.6235800000004</v>
      </c>
      <c r="D8" s="187">
        <v>0.25190497378854193</v>
      </c>
      <c r="E8" s="188">
        <v>421552.74085999996</v>
      </c>
      <c r="F8" s="187">
        <v>2.1163351298358002E-2</v>
      </c>
      <c r="G8" s="88"/>
    </row>
    <row r="9" spans="1:7">
      <c r="A9" s="185" t="s">
        <v>137</v>
      </c>
      <c r="B9" s="186">
        <v>11219.02447</v>
      </c>
      <c r="C9" s="186">
        <v>9884.7904600000002</v>
      </c>
      <c r="D9" s="187">
        <v>0.1349784818807378</v>
      </c>
      <c r="E9" s="188">
        <v>1228148.9883900005</v>
      </c>
      <c r="F9" s="187">
        <v>9.2191209047569611E-3</v>
      </c>
      <c r="G9" s="88"/>
    </row>
    <row r="10" spans="1:7">
      <c r="A10" s="185" t="s">
        <v>138</v>
      </c>
      <c r="B10" s="186">
        <v>1232.8427799999999</v>
      </c>
      <c r="C10" s="186">
        <v>1174.6436999999999</v>
      </c>
      <c r="D10" s="187">
        <v>4.9546155996069263E-2</v>
      </c>
      <c r="E10" s="188">
        <v>217074.40523000003</v>
      </c>
      <c r="F10" s="189">
        <v>5.7117951056604443E-3</v>
      </c>
    </row>
    <row r="11" spans="1:7">
      <c r="A11" s="185" t="s">
        <v>139</v>
      </c>
      <c r="B11" s="186">
        <v>1188.6469299999999</v>
      </c>
      <c r="C11" s="186">
        <v>1387.2728200000001</v>
      </c>
      <c r="D11" s="187">
        <v>-0.14317723748094502</v>
      </c>
      <c r="E11" s="188">
        <v>193669.82034000003</v>
      </c>
      <c r="F11" s="187">
        <v>6.1753932030956804E-3</v>
      </c>
    </row>
    <row r="12" spans="1:7">
      <c r="A12" s="185" t="s">
        <v>140</v>
      </c>
      <c r="B12" s="186">
        <v>2535.01404</v>
      </c>
      <c r="C12" s="186">
        <v>3506.8299099999999</v>
      </c>
      <c r="D12" s="187">
        <v>-0.27712090262170708</v>
      </c>
      <c r="E12" s="188">
        <v>140555.99987999999</v>
      </c>
      <c r="F12" s="187">
        <v>1.8366873882053714E-2</v>
      </c>
    </row>
    <row r="13" spans="1:7">
      <c r="A13" s="190" t="s">
        <v>141</v>
      </c>
      <c r="B13" s="186">
        <v>6674.4969000000001</v>
      </c>
      <c r="C13" s="186">
        <v>6340.9797099999996</v>
      </c>
      <c r="D13" s="187">
        <v>5.2597107269406473E-2</v>
      </c>
      <c r="E13" s="191">
        <v>1026442.6346800006</v>
      </c>
      <c r="F13" s="187">
        <v>6.5451122198523226E-3</v>
      </c>
    </row>
    <row r="14" spans="1:7" ht="18.75" customHeight="1">
      <c r="A14" s="411" t="s">
        <v>344</v>
      </c>
      <c r="B14" s="412">
        <v>31586.598689999999</v>
      </c>
      <c r="C14" s="413">
        <v>29273.140179999999</v>
      </c>
      <c r="D14" s="414">
        <v>7.9030076574449604E-2</v>
      </c>
      <c r="E14" s="415">
        <v>3227444.5893800012</v>
      </c>
      <c r="F14" s="414">
        <v>9.8836052108748351E-3</v>
      </c>
    </row>
    <row r="15" spans="1:7" ht="12.75" customHeight="1">
      <c r="A15" s="27" t="s">
        <v>648</v>
      </c>
      <c r="B15" s="28"/>
      <c r="C15" s="30"/>
      <c r="D15" s="30"/>
      <c r="E15" s="30"/>
      <c r="F15" s="30"/>
      <c r="G15" s="30"/>
    </row>
    <row r="16" spans="1:7" ht="22.5" customHeight="1">
      <c r="A16" s="768" t="s">
        <v>156</v>
      </c>
      <c r="B16" s="768"/>
      <c r="C16" s="768"/>
      <c r="D16" s="768"/>
      <c r="E16" s="768"/>
      <c r="F16" s="768"/>
      <c r="G16" s="47"/>
    </row>
    <row r="17" spans="1:7" ht="12.75" customHeight="1">
      <c r="A17" s="764" t="s">
        <v>157</v>
      </c>
      <c r="B17" s="765"/>
      <c r="C17" s="765"/>
      <c r="D17" s="765"/>
      <c r="E17" s="765"/>
      <c r="F17" s="765"/>
      <c r="G17" s="48"/>
    </row>
    <row r="18" spans="1:7" ht="12.75" customHeight="1">
      <c r="A18" s="766" t="s">
        <v>158</v>
      </c>
      <c r="B18" s="767"/>
      <c r="C18" s="767"/>
      <c r="D18" s="767"/>
      <c r="E18" s="767"/>
      <c r="F18" s="767"/>
      <c r="G18" s="49"/>
    </row>
    <row r="19" spans="1:7" ht="12.75" customHeight="1">
      <c r="A19" s="764" t="s">
        <v>159</v>
      </c>
      <c r="B19" s="765"/>
      <c r="C19" s="765"/>
      <c r="D19" s="765"/>
      <c r="E19" s="765"/>
      <c r="F19" s="765"/>
      <c r="G19" s="48"/>
    </row>
    <row r="20" spans="1:7" ht="12.75" customHeight="1"/>
    <row r="21" spans="1:7" ht="12.75" customHeight="1">
      <c r="A21" s="537" t="s">
        <v>347</v>
      </c>
      <c r="F21" s="364" t="str">
        <f>Naslovnica!A20</f>
        <v>Travanj 2016.</v>
      </c>
    </row>
    <row r="22" spans="1:7" ht="12.75" customHeight="1">
      <c r="A22" s="122" t="s">
        <v>348</v>
      </c>
      <c r="F22" s="114" t="str">
        <f>Naslovnica!A24</f>
        <v>April 2016</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648</v>
      </c>
    </row>
    <row r="42" spans="1:1" ht="12.75" customHeight="1"/>
    <row r="43" spans="1:1" ht="12.75" customHeight="1">
      <c r="A43" s="82"/>
    </row>
    <row r="44" spans="1:1" ht="12.75" customHeight="1">
      <c r="A44" s="85"/>
    </row>
    <row r="45" spans="1:1" ht="12.75" customHeight="1"/>
    <row r="46" spans="1:1" ht="12.75" customHeight="1">
      <c r="A46" s="74" t="s">
        <v>316</v>
      </c>
    </row>
    <row r="47" spans="1:1" ht="12.75" customHeight="1"/>
    <row r="48" spans="1:1" ht="12.75" customHeight="1"/>
    <row r="49" spans="6:6" ht="12.75" customHeight="1"/>
    <row r="53" spans="6:6">
      <c r="F53" s="44" t="s">
        <v>359</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33" t="s">
        <v>892</v>
      </c>
      <c r="G1" s="364" t="str">
        <f>Naslovnica!A20</f>
        <v>Travanj 2016.</v>
      </c>
    </row>
    <row r="2" spans="1:8" ht="12.75" customHeight="1">
      <c r="A2" s="113" t="s">
        <v>893</v>
      </c>
      <c r="G2" s="114" t="str">
        <f>Naslovnica!A24</f>
        <v>April 2016</v>
      </c>
    </row>
    <row r="3" spans="1:8" ht="12.75" customHeight="1"/>
    <row r="4" spans="1:8" ht="12.75" customHeight="1">
      <c r="F4" s="136"/>
      <c r="G4" s="21" t="s">
        <v>455</v>
      </c>
    </row>
    <row r="5" spans="1:8" ht="15" customHeight="1">
      <c r="A5" s="745" t="s">
        <v>482</v>
      </c>
      <c r="B5" s="746" t="s">
        <v>481</v>
      </c>
      <c r="C5" s="746"/>
      <c r="D5" s="746"/>
      <c r="E5" s="746"/>
      <c r="F5" s="746"/>
      <c r="G5" s="746"/>
    </row>
    <row r="6" spans="1:8">
      <c r="A6" s="745"/>
      <c r="B6" s="750" t="str">
        <f>Naslovnica!A20</f>
        <v>Travanj 2016.</v>
      </c>
      <c r="C6" s="762"/>
      <c r="D6" s="751" t="str">
        <f>'5 Tablica 3,4'!A8</f>
        <v>Ožujak 2016.</v>
      </c>
      <c r="E6" s="762"/>
      <c r="F6" s="769" t="s">
        <v>160</v>
      </c>
      <c r="G6" s="769"/>
    </row>
    <row r="7" spans="1:8">
      <c r="A7" s="745"/>
      <c r="B7" s="747" t="str">
        <f>Naslovnica!A24</f>
        <v>April 2016</v>
      </c>
      <c r="C7" s="770"/>
      <c r="D7" s="771" t="str">
        <f>'5 Tablica 3,4'!B8</f>
        <v>March 2016</v>
      </c>
      <c r="E7" s="770"/>
      <c r="F7" s="772" t="s">
        <v>161</v>
      </c>
      <c r="G7" s="772"/>
    </row>
    <row r="8" spans="1:8">
      <c r="A8" s="745"/>
      <c r="B8" s="385" t="s">
        <v>120</v>
      </c>
      <c r="C8" s="385" t="s">
        <v>121</v>
      </c>
      <c r="D8" s="385" t="s">
        <v>120</v>
      </c>
      <c r="E8" s="385" t="s">
        <v>121</v>
      </c>
      <c r="F8" s="385" t="s">
        <v>1062</v>
      </c>
      <c r="G8" s="385" t="s">
        <v>1058</v>
      </c>
    </row>
    <row r="9" spans="1:8">
      <c r="A9" s="745"/>
      <c r="B9" s="386" t="s">
        <v>122</v>
      </c>
      <c r="C9" s="386" t="s">
        <v>123</v>
      </c>
      <c r="D9" s="386" t="s">
        <v>122</v>
      </c>
      <c r="E9" s="386" t="s">
        <v>123</v>
      </c>
      <c r="F9" s="386" t="s">
        <v>122</v>
      </c>
      <c r="G9" s="386" t="s">
        <v>1059</v>
      </c>
    </row>
    <row r="10" spans="1:8">
      <c r="A10" s="172" t="s">
        <v>136</v>
      </c>
      <c r="B10" s="192">
        <v>360247.69585000002</v>
      </c>
      <c r="C10" s="193">
        <v>0.11700177212435173</v>
      </c>
      <c r="D10" s="192">
        <v>352649.41252999997</v>
      </c>
      <c r="E10" s="194">
        <v>0.11540993187501451</v>
      </c>
      <c r="F10" s="195">
        <v>7598.2833200000523</v>
      </c>
      <c r="G10" s="194">
        <v>2.1546280952201124E-2</v>
      </c>
      <c r="H10" s="88"/>
    </row>
    <row r="11" spans="1:8">
      <c r="A11" s="172" t="s">
        <v>137</v>
      </c>
      <c r="B11" s="192">
        <v>1294199.8130699999</v>
      </c>
      <c r="C11" s="193">
        <v>0.42033210304069379</v>
      </c>
      <c r="D11" s="196">
        <v>1283039.69221</v>
      </c>
      <c r="E11" s="194">
        <v>0.41989442831780943</v>
      </c>
      <c r="F11" s="195">
        <v>11160.120859999895</v>
      </c>
      <c r="G11" s="194">
        <v>8.6981883161985074E-3</v>
      </c>
      <c r="H11" s="88"/>
    </row>
    <row r="12" spans="1:8">
      <c r="A12" s="172" t="s">
        <v>155</v>
      </c>
      <c r="B12" s="192">
        <v>173945.17363</v>
      </c>
      <c r="C12" s="193">
        <v>5.6494167212278797E-2</v>
      </c>
      <c r="D12" s="196">
        <v>173181.84121000001</v>
      </c>
      <c r="E12" s="194">
        <v>5.667641511903948E-2</v>
      </c>
      <c r="F12" s="195">
        <v>763.33241999998688</v>
      </c>
      <c r="G12" s="194">
        <v>4.4076931776835249E-3</v>
      </c>
    </row>
    <row r="13" spans="1:8">
      <c r="A13" s="172" t="s">
        <v>139</v>
      </c>
      <c r="B13" s="192">
        <v>192025.91219999999</v>
      </c>
      <c r="C13" s="193">
        <v>6.2366455858055336E-2</v>
      </c>
      <c r="D13" s="196">
        <v>191359.49038</v>
      </c>
      <c r="E13" s="194">
        <v>6.2625329757254405E-2</v>
      </c>
      <c r="F13" s="195">
        <v>666.42181999999286</v>
      </c>
      <c r="G13" s="194">
        <v>3.4825647720770903E-3</v>
      </c>
    </row>
    <row r="14" spans="1:8">
      <c r="A14" s="172" t="s">
        <v>140</v>
      </c>
      <c r="B14" s="192">
        <v>119503.81698999999</v>
      </c>
      <c r="C14" s="193">
        <v>3.8812623993231883E-2</v>
      </c>
      <c r="D14" s="196">
        <v>117913.65276000001</v>
      </c>
      <c r="E14" s="194">
        <v>3.8589052324050153E-2</v>
      </c>
      <c r="F14" s="195">
        <v>1590.1642299999892</v>
      </c>
      <c r="G14" s="194">
        <v>1.3485836396202489E-2</v>
      </c>
    </row>
    <row r="15" spans="1:8">
      <c r="A15" s="172" t="s">
        <v>141</v>
      </c>
      <c r="B15" s="192">
        <v>939071.08817999996</v>
      </c>
      <c r="C15" s="193">
        <v>0.30499287777138839</v>
      </c>
      <c r="D15" s="197">
        <v>937480.38621000003</v>
      </c>
      <c r="E15" s="194">
        <v>0.30680484260683194</v>
      </c>
      <c r="F15" s="195">
        <v>1590.7019699999094</v>
      </c>
      <c r="G15" s="194">
        <v>1.6967842670614353E-3</v>
      </c>
    </row>
    <row r="16" spans="1:8" ht="18.75" customHeight="1">
      <c r="A16" s="416" t="s">
        <v>127</v>
      </c>
      <c r="B16" s="417">
        <v>3078993.4999199999</v>
      </c>
      <c r="C16" s="414">
        <v>1</v>
      </c>
      <c r="D16" s="417">
        <v>3055624.4753</v>
      </c>
      <c r="E16" s="418">
        <v>1</v>
      </c>
      <c r="F16" s="419">
        <v>23369.024619999887</v>
      </c>
      <c r="G16" s="418">
        <v>7.6478719191126476E-3</v>
      </c>
    </row>
    <row r="17" spans="1:8" ht="12.75" customHeight="1">
      <c r="A17" s="37" t="s">
        <v>483</v>
      </c>
    </row>
    <row r="18" spans="1:8" ht="12.75" customHeight="1"/>
    <row r="19" spans="1:8" ht="12.75" customHeight="1">
      <c r="A19" s="533" t="s">
        <v>349</v>
      </c>
      <c r="G19" s="364" t="str">
        <f>Naslovnica!A20</f>
        <v>Travanj 2016.</v>
      </c>
    </row>
    <row r="20" spans="1:8" ht="12.75" customHeight="1">
      <c r="A20" s="113" t="s">
        <v>350</v>
      </c>
      <c r="G20" s="114" t="str">
        <f>Naslovnica!A24</f>
        <v>April 2016</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483</v>
      </c>
    </row>
    <row r="41" spans="1:8" ht="12.75" customHeight="1">
      <c r="A41" s="37"/>
    </row>
    <row r="42" spans="1:8" ht="12.75" customHeight="1">
      <c r="A42" s="363" t="s">
        <v>351</v>
      </c>
      <c r="G42" s="364" t="str">
        <f>Naslovnica!A20</f>
        <v>Travanj 2016.</v>
      </c>
    </row>
    <row r="43" spans="1:8" ht="12.75" customHeight="1">
      <c r="A43" s="113" t="s">
        <v>352</v>
      </c>
      <c r="G43" s="114" t="str">
        <f>Naslovnica!A24</f>
        <v>April 2016</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483</v>
      </c>
    </row>
    <row r="64" spans="1:8" ht="12.75" customHeight="1">
      <c r="A64" s="89"/>
    </row>
    <row r="65" spans="1:7">
      <c r="A65" s="74" t="s">
        <v>316</v>
      </c>
    </row>
    <row r="66" spans="1:7">
      <c r="G66" s="44" t="s">
        <v>360</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33" t="s">
        <v>894</v>
      </c>
      <c r="I1" s="364" t="str">
        <f>Naslovnica!A20</f>
        <v>Travanj 2016.</v>
      </c>
    </row>
    <row r="2" spans="1:10" ht="12.75" customHeight="1">
      <c r="A2" s="113" t="s">
        <v>976</v>
      </c>
      <c r="I2" s="114" t="str">
        <f>Naslovnica!A24</f>
        <v>April 2016</v>
      </c>
    </row>
    <row r="3" spans="1:10" ht="12.75" customHeight="1"/>
    <row r="4" spans="1:10" ht="35.25" customHeight="1">
      <c r="A4" s="379"/>
      <c r="B4" s="733" t="s">
        <v>1021</v>
      </c>
      <c r="C4" s="733"/>
      <c r="D4" s="759" t="s">
        <v>484</v>
      </c>
      <c r="E4" s="759"/>
      <c r="F4" s="759"/>
      <c r="G4" s="759"/>
      <c r="H4" s="759"/>
      <c r="I4" s="379"/>
    </row>
    <row r="5" spans="1:10" ht="33.75">
      <c r="A5" s="379" t="s">
        <v>482</v>
      </c>
      <c r="B5" s="379" t="str">
        <f>Naslovnica!A20</f>
        <v>Travanj 2016.</v>
      </c>
      <c r="C5" s="381" t="str">
        <f>'5 Tablica 3,4'!A8</f>
        <v>Ožujak 2016.</v>
      </c>
      <c r="D5" s="379" t="str">
        <f>Naslovnica!A20</f>
        <v>Travanj 2016.</v>
      </c>
      <c r="E5" s="381" t="str">
        <f>C5</f>
        <v>Ožujak 2016.</v>
      </c>
      <c r="F5" s="379" t="s">
        <v>162</v>
      </c>
      <c r="G5" s="379" t="s">
        <v>163</v>
      </c>
      <c r="H5" s="420" t="s">
        <v>164</v>
      </c>
      <c r="I5" s="420" t="s">
        <v>165</v>
      </c>
    </row>
    <row r="6" spans="1:10" ht="34.5" customHeight="1">
      <c r="A6" s="379"/>
      <c r="B6" s="382" t="str">
        <f>Naslovnica!A24</f>
        <v>April 2016</v>
      </c>
      <c r="C6" s="383" t="str">
        <f>'5 Tablica 3,4'!B8</f>
        <v>March 2016</v>
      </c>
      <c r="D6" s="382" t="str">
        <f>Naslovnica!A24</f>
        <v>April 2016</v>
      </c>
      <c r="E6" s="383" t="str">
        <f>C6</f>
        <v>March 2016</v>
      </c>
      <c r="F6" s="382" t="s">
        <v>166</v>
      </c>
      <c r="G6" s="382" t="s">
        <v>167</v>
      </c>
      <c r="H6" s="384" t="s">
        <v>168</v>
      </c>
      <c r="I6" s="410" t="s">
        <v>169</v>
      </c>
    </row>
    <row r="7" spans="1:10" ht="22.5">
      <c r="A7" s="198" t="s">
        <v>719</v>
      </c>
      <c r="B7" s="199">
        <v>233.19450000000001</v>
      </c>
      <c r="C7" s="199">
        <v>232.57220000000001</v>
      </c>
      <c r="D7" s="200">
        <v>2.6757282254714632E-3</v>
      </c>
      <c r="E7" s="200">
        <v>-4.5857187738118643E-4</v>
      </c>
      <c r="F7" s="200">
        <v>1.5227907061790669E-2</v>
      </c>
      <c r="G7" s="200">
        <v>2.0631064243062935E-2</v>
      </c>
      <c r="H7" s="200">
        <v>7.0570917579489967E-2</v>
      </c>
      <c r="I7" s="201" t="s">
        <v>1112</v>
      </c>
      <c r="J7" s="88"/>
    </row>
    <row r="8" spans="1:10" ht="22.5">
      <c r="A8" s="198" t="s">
        <v>720</v>
      </c>
      <c r="B8" s="202">
        <v>247.27879999999999</v>
      </c>
      <c r="C8" s="202">
        <v>246.71119999999999</v>
      </c>
      <c r="D8" s="200">
        <v>2.3006657176487533E-3</v>
      </c>
      <c r="E8" s="200">
        <v>-1.4404993623190476E-3</v>
      </c>
      <c r="F8" s="200">
        <v>-1.810526115159572E-2</v>
      </c>
      <c r="G8" s="200">
        <v>-4.6306955865091926E-3</v>
      </c>
      <c r="H8" s="200">
        <v>7.4530840063649517E-2</v>
      </c>
      <c r="I8" s="201" t="s">
        <v>1113</v>
      </c>
      <c r="J8" s="88"/>
    </row>
    <row r="9" spans="1:10" ht="22.5">
      <c r="A9" s="198" t="s">
        <v>721</v>
      </c>
      <c r="B9" s="202">
        <v>149.25110000000001</v>
      </c>
      <c r="C9" s="202">
        <v>148.89179999999999</v>
      </c>
      <c r="D9" s="200">
        <v>2.4131617725087207E-3</v>
      </c>
      <c r="E9" s="200">
        <v>-9.259892987846241E-4</v>
      </c>
      <c r="F9" s="200">
        <v>-4.3813568197540453E-3</v>
      </c>
      <c r="G9" s="200">
        <v>-2.3442443070549102E-2</v>
      </c>
      <c r="H9" s="200">
        <v>3.252290343949138E-2</v>
      </c>
      <c r="I9" s="201" t="s">
        <v>1114</v>
      </c>
    </row>
    <row r="10" spans="1:10" ht="22.5">
      <c r="A10" s="198" t="s">
        <v>722</v>
      </c>
      <c r="B10" s="202">
        <v>185.017</v>
      </c>
      <c r="C10" s="202">
        <v>184.98660000000001</v>
      </c>
      <c r="D10" s="200">
        <v>1.6433622759692845E-4</v>
      </c>
      <c r="E10" s="200">
        <v>1.0918160520294595E-2</v>
      </c>
      <c r="F10" s="203">
        <v>-1.8795309156940387E-3</v>
      </c>
      <c r="G10" s="200">
        <v>2.0186252351037437E-2</v>
      </c>
      <c r="H10" s="200">
        <v>5.6800895495761061E-2</v>
      </c>
      <c r="I10" s="201" t="s">
        <v>1115</v>
      </c>
    </row>
    <row r="11" spans="1:10" ht="22.5">
      <c r="A11" s="198" t="s">
        <v>723</v>
      </c>
      <c r="B11" s="202">
        <v>184.8185</v>
      </c>
      <c r="C11" s="202">
        <v>184.5</v>
      </c>
      <c r="D11" s="200">
        <v>1.7262872628727166E-3</v>
      </c>
      <c r="E11" s="200">
        <v>-4.328748688238182E-4</v>
      </c>
      <c r="F11" s="203">
        <v>1.434651723749969E-2</v>
      </c>
      <c r="G11" s="200">
        <v>2.9080301432438782E-2</v>
      </c>
      <c r="H11" s="200">
        <v>5.6699039520923922E-2</v>
      </c>
      <c r="I11" s="201" t="s">
        <v>1115</v>
      </c>
    </row>
    <row r="12" spans="1:10" ht="22.5">
      <c r="A12" s="198" t="s">
        <v>724</v>
      </c>
      <c r="B12" s="202">
        <v>210.30940000000001</v>
      </c>
      <c r="C12" s="202">
        <v>210.57990000000001</v>
      </c>
      <c r="D12" s="200">
        <v>-1.2845480504074525E-3</v>
      </c>
      <c r="E12" s="200">
        <v>3.8312258492623208E-3</v>
      </c>
      <c r="F12" s="200">
        <v>-9.9760578377863229E-3</v>
      </c>
      <c r="G12" s="200">
        <v>-6.89935026366717E-4</v>
      </c>
      <c r="H12" s="200">
        <v>5.5585715884388875E-2</v>
      </c>
      <c r="I12" s="201" t="s">
        <v>1116</v>
      </c>
    </row>
    <row r="13" spans="1:10" ht="12.75" customHeight="1">
      <c r="A13" s="37" t="s">
        <v>483</v>
      </c>
    </row>
    <row r="14" spans="1:10" ht="12.75" customHeight="1"/>
    <row r="15" spans="1:10" ht="21" customHeight="1">
      <c r="A15" s="774" t="s">
        <v>805</v>
      </c>
      <c r="B15" s="774"/>
      <c r="C15" s="774"/>
      <c r="D15" s="774"/>
      <c r="E15" s="774"/>
      <c r="F15" s="774"/>
      <c r="G15" s="774"/>
      <c r="H15" s="774"/>
      <c r="I15" s="774"/>
    </row>
    <row r="16" spans="1:10" ht="21.75" customHeight="1">
      <c r="A16" s="773" t="s">
        <v>806</v>
      </c>
      <c r="B16" s="773"/>
      <c r="C16" s="773"/>
      <c r="D16" s="773"/>
      <c r="E16" s="773"/>
      <c r="F16" s="773"/>
      <c r="G16" s="773"/>
      <c r="H16" s="773"/>
      <c r="I16" s="773"/>
    </row>
    <row r="17" spans="1:10" ht="19.5" customHeight="1">
      <c r="A17" s="774" t="s">
        <v>807</v>
      </c>
      <c r="B17" s="774"/>
      <c r="C17" s="774"/>
      <c r="D17" s="774"/>
      <c r="E17" s="774"/>
      <c r="F17" s="774"/>
      <c r="G17" s="774"/>
      <c r="H17" s="774"/>
      <c r="I17" s="774"/>
    </row>
    <row r="18" spans="1:10" ht="19.5" customHeight="1">
      <c r="A18" s="773" t="s">
        <v>808</v>
      </c>
      <c r="B18" s="773"/>
      <c r="C18" s="773"/>
      <c r="D18" s="773"/>
      <c r="E18" s="773"/>
      <c r="F18" s="773"/>
      <c r="G18" s="773"/>
      <c r="H18" s="773"/>
      <c r="I18" s="773"/>
    </row>
    <row r="19" spans="1:10" ht="12.75" customHeight="1"/>
    <row r="20" spans="1:10" ht="12.75" customHeight="1">
      <c r="A20" s="38"/>
      <c r="I20" s="14"/>
    </row>
    <row r="21" spans="1:10" ht="12.75" customHeight="1">
      <c r="A21" s="74" t="s">
        <v>316</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361</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74" t="s">
        <v>895</v>
      </c>
      <c r="O1" s="364" t="str">
        <f>Naslovnica!A20</f>
        <v>Travanj 2016.</v>
      </c>
    </row>
    <row r="2" spans="1:16" ht="12.75" customHeight="1">
      <c r="A2" s="123" t="s">
        <v>896</v>
      </c>
      <c r="O2" s="114" t="str">
        <f>Naslovnica!A24</f>
        <v>April 2016</v>
      </c>
    </row>
    <row r="3" spans="1:16" ht="12.75" customHeight="1"/>
    <row r="4" spans="1:16" ht="12.75" customHeight="1">
      <c r="L4" s="133"/>
      <c r="M4" s="133"/>
      <c r="N4" s="133"/>
      <c r="O4" s="40" t="s">
        <v>463</v>
      </c>
    </row>
    <row r="5" spans="1:16" ht="31.5" customHeight="1">
      <c r="A5" s="775" t="s">
        <v>649</v>
      </c>
      <c r="B5" s="733" t="s">
        <v>170</v>
      </c>
      <c r="C5" s="733"/>
      <c r="D5" s="733" t="s">
        <v>171</v>
      </c>
      <c r="E5" s="776"/>
      <c r="F5" s="733" t="s">
        <v>172</v>
      </c>
      <c r="G5" s="733"/>
      <c r="H5" s="733" t="s">
        <v>173</v>
      </c>
      <c r="I5" s="733"/>
      <c r="J5" s="733" t="s">
        <v>174</v>
      </c>
      <c r="K5" s="733"/>
      <c r="L5" s="733" t="s">
        <v>175</v>
      </c>
      <c r="M5" s="733"/>
      <c r="N5" s="733" t="s">
        <v>112</v>
      </c>
      <c r="O5" s="733"/>
    </row>
    <row r="6" spans="1:16">
      <c r="A6" s="775"/>
      <c r="B6" s="421" t="s">
        <v>130</v>
      </c>
      <c r="C6" s="421" t="s">
        <v>131</v>
      </c>
      <c r="D6" s="421" t="s">
        <v>130</v>
      </c>
      <c r="E6" s="421" t="s">
        <v>131</v>
      </c>
      <c r="F6" s="421" t="s">
        <v>130</v>
      </c>
      <c r="G6" s="421" t="s">
        <v>131</v>
      </c>
      <c r="H6" s="421" t="s">
        <v>130</v>
      </c>
      <c r="I6" s="421" t="s">
        <v>131</v>
      </c>
      <c r="J6" s="421" t="s">
        <v>130</v>
      </c>
      <c r="K6" s="421" t="s">
        <v>131</v>
      </c>
      <c r="L6" s="421" t="s">
        <v>130</v>
      </c>
      <c r="M6" s="421" t="s">
        <v>131</v>
      </c>
      <c r="N6" s="421" t="s">
        <v>130</v>
      </c>
      <c r="O6" s="421" t="s">
        <v>131</v>
      </c>
    </row>
    <row r="7" spans="1:16">
      <c r="A7" s="775"/>
      <c r="B7" s="422" t="s">
        <v>122</v>
      </c>
      <c r="C7" s="422" t="s">
        <v>123</v>
      </c>
      <c r="D7" s="422" t="s">
        <v>122</v>
      </c>
      <c r="E7" s="422" t="s">
        <v>123</v>
      </c>
      <c r="F7" s="422" t="s">
        <v>122</v>
      </c>
      <c r="G7" s="422" t="s">
        <v>123</v>
      </c>
      <c r="H7" s="422" t="s">
        <v>122</v>
      </c>
      <c r="I7" s="422" t="s">
        <v>123</v>
      </c>
      <c r="J7" s="422" t="s">
        <v>122</v>
      </c>
      <c r="K7" s="422" t="s">
        <v>123</v>
      </c>
      <c r="L7" s="422" t="s">
        <v>122</v>
      </c>
      <c r="M7" s="422" t="s">
        <v>123</v>
      </c>
      <c r="N7" s="422" t="s">
        <v>122</v>
      </c>
      <c r="O7" s="422" t="s">
        <v>123</v>
      </c>
    </row>
    <row r="8" spans="1:16" ht="18">
      <c r="A8" s="204" t="s">
        <v>576</v>
      </c>
      <c r="B8" s="176">
        <v>43867.246770000005</v>
      </c>
      <c r="C8" s="177">
        <v>0.12176968034867169</v>
      </c>
      <c r="D8" s="176">
        <v>50389.50765</v>
      </c>
      <c r="E8" s="177">
        <v>3.8934874770588893E-2</v>
      </c>
      <c r="F8" s="176">
        <v>9480.588029999999</v>
      </c>
      <c r="G8" s="177">
        <v>5.4503311774353823E-2</v>
      </c>
      <c r="H8" s="176">
        <v>2672.4819400000001</v>
      </c>
      <c r="I8" s="177">
        <v>1.3917298500925962E-2</v>
      </c>
      <c r="J8" s="176">
        <v>2618.4004799999998</v>
      </c>
      <c r="K8" s="177">
        <v>2.1910601233926328E-2</v>
      </c>
      <c r="L8" s="176">
        <v>3373.7335600000001</v>
      </c>
      <c r="M8" s="177">
        <v>3.5926285054080241E-3</v>
      </c>
      <c r="N8" s="176">
        <v>112401.95843</v>
      </c>
      <c r="O8" s="177">
        <v>3.6506072011168747E-2</v>
      </c>
      <c r="P8" s="88"/>
    </row>
    <row r="9" spans="1:16" ht="18">
      <c r="A9" s="204" t="s">
        <v>577</v>
      </c>
      <c r="B9" s="179">
        <v>607.61363000000006</v>
      </c>
      <c r="C9" s="180">
        <v>1.6866551458888394E-3</v>
      </c>
      <c r="D9" s="179">
        <v>2036.9740400000001</v>
      </c>
      <c r="E9" s="180">
        <v>1.573925462999449E-3</v>
      </c>
      <c r="F9" s="179">
        <v>14.09036</v>
      </c>
      <c r="G9" s="180">
        <v>8.1004604531147864E-5</v>
      </c>
      <c r="H9" s="179">
        <v>664.02051000000006</v>
      </c>
      <c r="I9" s="180">
        <v>3.4579734703116807E-3</v>
      </c>
      <c r="J9" s="179">
        <v>3052.1906899999999</v>
      </c>
      <c r="K9" s="180">
        <v>2.5540528887503279E-2</v>
      </c>
      <c r="L9" s="179">
        <v>10008.65323</v>
      </c>
      <c r="M9" s="180">
        <v>1.0658035750411212E-2</v>
      </c>
      <c r="N9" s="179">
        <v>16383.542460000001</v>
      </c>
      <c r="O9" s="180">
        <v>5.3210708175985711E-3</v>
      </c>
      <c r="P9" s="88"/>
    </row>
    <row r="10" spans="1:16" ht="18">
      <c r="A10" s="204" t="s">
        <v>578</v>
      </c>
      <c r="B10" s="179">
        <v>316546.31686999998</v>
      </c>
      <c r="C10" s="180">
        <v>0.87869074671834568</v>
      </c>
      <c r="D10" s="179">
        <v>1244906.9257400001</v>
      </c>
      <c r="E10" s="180">
        <v>0.9619124598596015</v>
      </c>
      <c r="F10" s="179">
        <v>165154.02837000001</v>
      </c>
      <c r="G10" s="180">
        <v>0.94946025189120975</v>
      </c>
      <c r="H10" s="179">
        <v>189183.81728999998</v>
      </c>
      <c r="I10" s="180">
        <v>0.9851994198208005</v>
      </c>
      <c r="J10" s="179">
        <v>116830.98861</v>
      </c>
      <c r="K10" s="180">
        <v>0.97763394971539985</v>
      </c>
      <c r="L10" s="179">
        <v>928285.36265999998</v>
      </c>
      <c r="M10" s="180">
        <v>0.98851447387129798</v>
      </c>
      <c r="N10" s="179">
        <v>2960907.4395400002</v>
      </c>
      <c r="O10" s="180">
        <v>0.96164783706653878</v>
      </c>
      <c r="P10" s="88"/>
    </row>
    <row r="11" spans="1:16" ht="18.75">
      <c r="A11" s="204" t="s">
        <v>579</v>
      </c>
      <c r="B11" s="181">
        <v>311402.91142000002</v>
      </c>
      <c r="C11" s="182">
        <v>0.86441333284658117</v>
      </c>
      <c r="D11" s="181">
        <v>1082650.9836600001</v>
      </c>
      <c r="E11" s="182">
        <v>0.83654082833764276</v>
      </c>
      <c r="F11" s="181">
        <v>141807.32618999999</v>
      </c>
      <c r="G11" s="182">
        <v>0.81524151105013898</v>
      </c>
      <c r="H11" s="181">
        <v>161452.23228999999</v>
      </c>
      <c r="I11" s="182">
        <v>0.84078357155175643</v>
      </c>
      <c r="J11" s="181">
        <v>114360.95126</v>
      </c>
      <c r="K11" s="182">
        <v>0.95696484129515003</v>
      </c>
      <c r="L11" s="181">
        <v>827782.94394000003</v>
      </c>
      <c r="M11" s="182">
        <v>0.88149124635954257</v>
      </c>
      <c r="N11" s="181">
        <v>2639457.34876</v>
      </c>
      <c r="O11" s="182">
        <v>0.8572468077079668</v>
      </c>
    </row>
    <row r="12" spans="1:16" ht="19.5">
      <c r="A12" s="205" t="s">
        <v>485</v>
      </c>
      <c r="B12" s="181">
        <v>8248.60203</v>
      </c>
      <c r="C12" s="182">
        <v>2.2897029252435676E-2</v>
      </c>
      <c r="D12" s="181">
        <v>275564.89139</v>
      </c>
      <c r="E12" s="182">
        <v>0.21292298809433952</v>
      </c>
      <c r="F12" s="181">
        <v>18296.151129999998</v>
      </c>
      <c r="G12" s="182">
        <v>0.10518343652878734</v>
      </c>
      <c r="H12" s="181">
        <v>58424.808229999995</v>
      </c>
      <c r="I12" s="182">
        <v>0.30425481415835709</v>
      </c>
      <c r="J12" s="181">
        <v>0</v>
      </c>
      <c r="K12" s="182">
        <v>0</v>
      </c>
      <c r="L12" s="181">
        <v>137830.22996</v>
      </c>
      <c r="M12" s="182">
        <v>0.14677294583429967</v>
      </c>
      <c r="N12" s="181">
        <v>498364.68274000008</v>
      </c>
      <c r="O12" s="182">
        <v>0.16185960858733509</v>
      </c>
    </row>
    <row r="13" spans="1:16" ht="19.5">
      <c r="A13" s="205" t="s">
        <v>580</v>
      </c>
      <c r="B13" s="181">
        <v>287798.92975999997</v>
      </c>
      <c r="C13" s="182">
        <v>0.79889179882453354</v>
      </c>
      <c r="D13" s="181">
        <v>749743.28233000007</v>
      </c>
      <c r="E13" s="182">
        <v>0.57931030027853081</v>
      </c>
      <c r="F13" s="181">
        <v>121073.57545999999</v>
      </c>
      <c r="G13" s="182">
        <v>0.69604446581275337</v>
      </c>
      <c r="H13" s="181">
        <v>90264.071500000005</v>
      </c>
      <c r="I13" s="182">
        <v>0.47006193313112671</v>
      </c>
      <c r="J13" s="181">
        <v>104915.57226999999</v>
      </c>
      <c r="K13" s="182">
        <v>0.8779265375161972</v>
      </c>
      <c r="L13" s="181">
        <v>630936.18532000005</v>
      </c>
      <c r="M13" s="182">
        <v>0.67187265507535565</v>
      </c>
      <c r="N13" s="181">
        <v>1984731.6166400001</v>
      </c>
      <c r="O13" s="182">
        <v>0.64460402943090611</v>
      </c>
    </row>
    <row r="14" spans="1:16" ht="19.5">
      <c r="A14" s="205" t="s">
        <v>581</v>
      </c>
      <c r="B14" s="181">
        <v>0</v>
      </c>
      <c r="C14" s="182">
        <v>0</v>
      </c>
      <c r="D14" s="181">
        <v>0</v>
      </c>
      <c r="E14" s="182">
        <v>0</v>
      </c>
      <c r="F14" s="181">
        <v>0</v>
      </c>
      <c r="G14" s="182">
        <v>0</v>
      </c>
      <c r="H14" s="181">
        <v>0</v>
      </c>
      <c r="I14" s="182">
        <v>0</v>
      </c>
      <c r="J14" s="181">
        <v>56.261739999999996</v>
      </c>
      <c r="K14" s="182">
        <v>4.7079450194220944E-4</v>
      </c>
      <c r="L14" s="181">
        <v>379.80051000000003</v>
      </c>
      <c r="M14" s="182">
        <v>4.0444276773133958E-4</v>
      </c>
      <c r="N14" s="181">
        <v>436.06225000000001</v>
      </c>
      <c r="O14" s="182">
        <v>1.4162493360617034E-4</v>
      </c>
    </row>
    <row r="15" spans="1:16" ht="19.5">
      <c r="A15" s="205" t="s">
        <v>582</v>
      </c>
      <c r="B15" s="181">
        <v>15355.379630000001</v>
      </c>
      <c r="C15" s="182">
        <v>4.262450476961184E-2</v>
      </c>
      <c r="D15" s="181">
        <v>57342.809939999999</v>
      </c>
      <c r="E15" s="182">
        <v>4.4307539964772408E-2</v>
      </c>
      <c r="F15" s="181">
        <v>2437.5996</v>
      </c>
      <c r="G15" s="182">
        <v>1.4013608708598234E-2</v>
      </c>
      <c r="H15" s="181">
        <v>11564.1803</v>
      </c>
      <c r="I15" s="182">
        <v>6.0221978208626369E-2</v>
      </c>
      <c r="J15" s="181">
        <v>9389.1172499999993</v>
      </c>
      <c r="K15" s="182">
        <v>7.8567509277010589E-2</v>
      </c>
      <c r="L15" s="181">
        <v>53783.16865</v>
      </c>
      <c r="M15" s="182">
        <v>5.7272734010197647E-2</v>
      </c>
      <c r="N15" s="181">
        <v>149872.25537</v>
      </c>
      <c r="O15" s="182">
        <v>4.8675729706442725E-2</v>
      </c>
    </row>
    <row r="16" spans="1:16" ht="19.5" customHeight="1">
      <c r="A16" s="556" t="s">
        <v>695</v>
      </c>
      <c r="B16" s="181">
        <v>0</v>
      </c>
      <c r="C16" s="182">
        <v>0</v>
      </c>
      <c r="D16" s="181">
        <v>0</v>
      </c>
      <c r="E16" s="182">
        <v>0</v>
      </c>
      <c r="F16" s="181">
        <v>0</v>
      </c>
      <c r="G16" s="182">
        <v>0</v>
      </c>
      <c r="H16" s="181">
        <v>0</v>
      </c>
      <c r="I16" s="182">
        <v>0</v>
      </c>
      <c r="J16" s="181">
        <v>0</v>
      </c>
      <c r="K16" s="182">
        <v>0</v>
      </c>
      <c r="L16" s="181">
        <v>0</v>
      </c>
      <c r="M16" s="182">
        <v>0</v>
      </c>
      <c r="N16" s="181">
        <v>0</v>
      </c>
      <c r="O16" s="182">
        <v>0</v>
      </c>
    </row>
    <row r="17" spans="1:15" ht="18.75" customHeight="1">
      <c r="A17" s="556" t="s">
        <v>696</v>
      </c>
      <c r="B17" s="181">
        <v>0</v>
      </c>
      <c r="C17" s="182">
        <v>0</v>
      </c>
      <c r="D17" s="181">
        <v>0</v>
      </c>
      <c r="E17" s="182">
        <v>0</v>
      </c>
      <c r="F17" s="181">
        <v>0</v>
      </c>
      <c r="G17" s="182">
        <v>0</v>
      </c>
      <c r="H17" s="181">
        <v>1199.1722600000001</v>
      </c>
      <c r="I17" s="182">
        <v>6.2448460536462958E-3</v>
      </c>
      <c r="J17" s="181">
        <v>0</v>
      </c>
      <c r="K17" s="182">
        <v>0</v>
      </c>
      <c r="L17" s="181">
        <v>4853.5595000000003</v>
      </c>
      <c r="M17" s="182">
        <v>5.1684686719581721E-3</v>
      </c>
      <c r="N17" s="181">
        <v>6052.7317600000006</v>
      </c>
      <c r="O17" s="182">
        <v>1.9658150496768721E-3</v>
      </c>
    </row>
    <row r="18" spans="1:15" ht="19.5">
      <c r="A18" s="178" t="s">
        <v>706</v>
      </c>
      <c r="B18" s="181">
        <v>0</v>
      </c>
      <c r="C18" s="182">
        <v>0</v>
      </c>
      <c r="D18" s="181">
        <v>0</v>
      </c>
      <c r="E18" s="182">
        <v>0</v>
      </c>
      <c r="F18" s="181">
        <v>0</v>
      </c>
      <c r="G18" s="182">
        <v>0</v>
      </c>
      <c r="H18" s="181">
        <v>0</v>
      </c>
      <c r="I18" s="182">
        <v>0</v>
      </c>
      <c r="J18" s="181">
        <v>0</v>
      </c>
      <c r="K18" s="182">
        <v>0</v>
      </c>
      <c r="L18" s="181">
        <v>0</v>
      </c>
      <c r="M18" s="182">
        <v>0</v>
      </c>
      <c r="N18" s="181">
        <v>0</v>
      </c>
      <c r="O18" s="182">
        <v>0</v>
      </c>
    </row>
    <row r="19" spans="1:15" ht="18.75">
      <c r="A19" s="204" t="s">
        <v>618</v>
      </c>
      <c r="B19" s="181">
        <v>0</v>
      </c>
      <c r="C19" s="182">
        <v>0</v>
      </c>
      <c r="D19" s="181">
        <v>0</v>
      </c>
      <c r="E19" s="182">
        <v>0</v>
      </c>
      <c r="F19" s="181">
        <v>0</v>
      </c>
      <c r="G19" s="182">
        <v>0</v>
      </c>
      <c r="H19" s="181">
        <v>0</v>
      </c>
      <c r="I19" s="182">
        <v>0</v>
      </c>
      <c r="J19" s="181">
        <v>0</v>
      </c>
      <c r="K19" s="182">
        <v>0</v>
      </c>
      <c r="L19" s="181">
        <v>0</v>
      </c>
      <c r="M19" s="182">
        <v>0</v>
      </c>
      <c r="N19" s="181">
        <v>0</v>
      </c>
      <c r="O19" s="182">
        <v>0</v>
      </c>
    </row>
    <row r="20" spans="1:15" ht="19.5">
      <c r="A20" s="205" t="s">
        <v>767</v>
      </c>
      <c r="B20" s="181">
        <v>5143.4054500000002</v>
      </c>
      <c r="C20" s="182">
        <v>1.4277413871764531E-2</v>
      </c>
      <c r="D20" s="181">
        <v>162255.94208000001</v>
      </c>
      <c r="E20" s="182">
        <v>0.12537163152195882</v>
      </c>
      <c r="F20" s="181">
        <v>23346.70218</v>
      </c>
      <c r="G20" s="182">
        <v>0.13421874084107061</v>
      </c>
      <c r="H20" s="181">
        <v>27731.584999999999</v>
      </c>
      <c r="I20" s="182">
        <v>0.14441584826904419</v>
      </c>
      <c r="J20" s="181">
        <v>2470.0373500000001</v>
      </c>
      <c r="K20" s="182">
        <v>2.0669108420249802E-2</v>
      </c>
      <c r="L20" s="181">
        <v>100502.41872</v>
      </c>
      <c r="M20" s="182">
        <v>0.10702322751175555</v>
      </c>
      <c r="N20" s="181">
        <v>321450.09077999997</v>
      </c>
      <c r="O20" s="182">
        <v>0.1044010293585719</v>
      </c>
    </row>
    <row r="21" spans="1:15" ht="19.5">
      <c r="A21" s="205" t="s">
        <v>768</v>
      </c>
      <c r="B21" s="181">
        <v>5143.4054500000002</v>
      </c>
      <c r="C21" s="182">
        <v>1.4277413871764531E-2</v>
      </c>
      <c r="D21" s="181">
        <v>162255.94208000001</v>
      </c>
      <c r="E21" s="182">
        <v>0.12537163152195882</v>
      </c>
      <c r="F21" s="181">
        <v>10708.5144</v>
      </c>
      <c r="G21" s="182">
        <v>6.1562584212759799E-2</v>
      </c>
      <c r="H21" s="181">
        <v>13790.26361</v>
      </c>
      <c r="I21" s="182">
        <v>7.1814597582211093E-2</v>
      </c>
      <c r="J21" s="181">
        <v>0</v>
      </c>
      <c r="K21" s="182">
        <v>0</v>
      </c>
      <c r="L21" s="181">
        <v>21263.22179</v>
      </c>
      <c r="M21" s="182">
        <v>2.2642824443898004E-2</v>
      </c>
      <c r="N21" s="181">
        <v>213161.34733000002</v>
      </c>
      <c r="O21" s="182">
        <v>6.9230853308244564E-2</v>
      </c>
    </row>
    <row r="22" spans="1:15" ht="19.5">
      <c r="A22" s="205" t="s">
        <v>769</v>
      </c>
      <c r="B22" s="181">
        <v>0</v>
      </c>
      <c r="C22" s="182">
        <v>0</v>
      </c>
      <c r="D22" s="181">
        <v>0</v>
      </c>
      <c r="E22" s="182">
        <v>0</v>
      </c>
      <c r="F22" s="181">
        <v>0</v>
      </c>
      <c r="G22" s="182">
        <v>0</v>
      </c>
      <c r="H22" s="181">
        <v>0</v>
      </c>
      <c r="I22" s="182">
        <v>0</v>
      </c>
      <c r="J22" s="181">
        <v>0</v>
      </c>
      <c r="K22" s="182">
        <v>0</v>
      </c>
      <c r="L22" s="181">
        <v>0</v>
      </c>
      <c r="M22" s="182">
        <v>0</v>
      </c>
      <c r="N22" s="181">
        <v>0</v>
      </c>
      <c r="O22" s="182">
        <v>0</v>
      </c>
    </row>
    <row r="23" spans="1:15" ht="19.5">
      <c r="A23" s="205" t="s">
        <v>581</v>
      </c>
      <c r="B23" s="181">
        <v>0</v>
      </c>
      <c r="C23" s="182">
        <v>0</v>
      </c>
      <c r="D23" s="181">
        <v>0</v>
      </c>
      <c r="E23" s="182">
        <v>0</v>
      </c>
      <c r="F23" s="181">
        <v>0</v>
      </c>
      <c r="G23" s="182">
        <v>0</v>
      </c>
      <c r="H23" s="181">
        <v>0</v>
      </c>
      <c r="I23" s="182">
        <v>0</v>
      </c>
      <c r="J23" s="181">
        <v>0</v>
      </c>
      <c r="K23" s="182">
        <v>0</v>
      </c>
      <c r="L23" s="181">
        <v>0</v>
      </c>
      <c r="M23" s="182">
        <v>0</v>
      </c>
      <c r="N23" s="181">
        <v>0</v>
      </c>
      <c r="O23" s="182">
        <v>0</v>
      </c>
    </row>
    <row r="24" spans="1:15" ht="19.5">
      <c r="A24" s="205" t="s">
        <v>770</v>
      </c>
      <c r="B24" s="181">
        <v>0</v>
      </c>
      <c r="C24" s="182">
        <v>0</v>
      </c>
      <c r="D24" s="181">
        <v>0</v>
      </c>
      <c r="E24" s="182">
        <v>0</v>
      </c>
      <c r="F24" s="181">
        <v>0</v>
      </c>
      <c r="G24" s="182">
        <v>0</v>
      </c>
      <c r="H24" s="181">
        <v>4322.5642199999993</v>
      </c>
      <c r="I24" s="182">
        <v>2.2510317334141529E-2</v>
      </c>
      <c r="J24" s="181">
        <v>2470.0373500000001</v>
      </c>
      <c r="K24" s="182">
        <v>2.0669108420249802E-2</v>
      </c>
      <c r="L24" s="181">
        <v>0</v>
      </c>
      <c r="M24" s="182">
        <v>0</v>
      </c>
      <c r="N24" s="181">
        <v>6792.6015699999989</v>
      </c>
      <c r="O24" s="182">
        <v>2.206111045761054E-3</v>
      </c>
    </row>
    <row r="25" spans="1:15" ht="19.5">
      <c r="A25" s="556" t="s">
        <v>695</v>
      </c>
      <c r="B25" s="181">
        <v>0</v>
      </c>
      <c r="C25" s="182">
        <v>0</v>
      </c>
      <c r="D25" s="181">
        <v>0</v>
      </c>
      <c r="E25" s="182">
        <v>0</v>
      </c>
      <c r="F25" s="181">
        <v>0</v>
      </c>
      <c r="G25" s="182">
        <v>0</v>
      </c>
      <c r="H25" s="181">
        <v>0</v>
      </c>
      <c r="I25" s="182">
        <v>0</v>
      </c>
      <c r="J25" s="181">
        <v>0</v>
      </c>
      <c r="K25" s="182">
        <v>0</v>
      </c>
      <c r="L25" s="181">
        <v>0</v>
      </c>
      <c r="M25" s="182">
        <v>0</v>
      </c>
      <c r="N25" s="181">
        <v>0</v>
      </c>
      <c r="O25" s="182">
        <v>0</v>
      </c>
    </row>
    <row r="26" spans="1:15" ht="19.5">
      <c r="A26" s="556" t="s">
        <v>713</v>
      </c>
      <c r="B26" s="181">
        <v>0</v>
      </c>
      <c r="C26" s="182">
        <v>0</v>
      </c>
      <c r="D26" s="181">
        <v>0</v>
      </c>
      <c r="E26" s="182">
        <v>0</v>
      </c>
      <c r="F26" s="181">
        <v>12638.18778</v>
      </c>
      <c r="G26" s="182">
        <v>7.265615662831082E-2</v>
      </c>
      <c r="H26" s="181">
        <v>9618.7571700000008</v>
      </c>
      <c r="I26" s="182">
        <v>5.0090933352691561E-2</v>
      </c>
      <c r="J26" s="181">
        <v>0</v>
      </c>
      <c r="K26" s="182">
        <v>0</v>
      </c>
      <c r="L26" s="181">
        <v>79239.196930000006</v>
      </c>
      <c r="M26" s="182">
        <v>8.438040306785756E-2</v>
      </c>
      <c r="N26" s="181">
        <v>101496.14188000001</v>
      </c>
      <c r="O26" s="182">
        <v>3.2964065004566313E-2</v>
      </c>
    </row>
    <row r="27" spans="1:15" ht="19.5">
      <c r="A27" s="178" t="s">
        <v>706</v>
      </c>
      <c r="B27" s="181">
        <v>0</v>
      </c>
      <c r="C27" s="182">
        <v>0</v>
      </c>
      <c r="D27" s="181">
        <v>0</v>
      </c>
      <c r="E27" s="182">
        <v>0</v>
      </c>
      <c r="F27" s="181">
        <v>0</v>
      </c>
      <c r="G27" s="182">
        <v>0</v>
      </c>
      <c r="H27" s="181">
        <v>0</v>
      </c>
      <c r="I27" s="182">
        <v>0</v>
      </c>
      <c r="J27" s="181">
        <v>0</v>
      </c>
      <c r="K27" s="182">
        <v>0</v>
      </c>
      <c r="L27" s="181">
        <v>0</v>
      </c>
      <c r="M27" s="182">
        <v>0</v>
      </c>
      <c r="N27" s="181">
        <v>0</v>
      </c>
      <c r="O27" s="182">
        <v>0</v>
      </c>
    </row>
    <row r="28" spans="1:15" ht="19.5" customHeight="1">
      <c r="A28" s="205" t="s">
        <v>618</v>
      </c>
      <c r="B28" s="181">
        <v>0</v>
      </c>
      <c r="C28" s="182">
        <v>0</v>
      </c>
      <c r="D28" s="181">
        <v>0</v>
      </c>
      <c r="E28" s="182">
        <v>0</v>
      </c>
      <c r="F28" s="181">
        <v>0</v>
      </c>
      <c r="G28" s="182">
        <v>0</v>
      </c>
      <c r="H28" s="181">
        <v>0</v>
      </c>
      <c r="I28" s="182">
        <v>0</v>
      </c>
      <c r="J28" s="181">
        <v>0</v>
      </c>
      <c r="K28" s="182">
        <v>0</v>
      </c>
      <c r="L28" s="181">
        <v>0</v>
      </c>
      <c r="M28" s="182">
        <v>0</v>
      </c>
      <c r="N28" s="181">
        <v>0</v>
      </c>
      <c r="O28" s="182">
        <v>0</v>
      </c>
    </row>
    <row r="29" spans="1:15" ht="19.5">
      <c r="A29" s="205" t="s">
        <v>1047</v>
      </c>
      <c r="B29" s="181">
        <v>0</v>
      </c>
      <c r="C29" s="182">
        <v>0</v>
      </c>
      <c r="D29" s="181">
        <v>0</v>
      </c>
      <c r="E29" s="182">
        <v>0</v>
      </c>
      <c r="F29" s="181">
        <v>0</v>
      </c>
      <c r="G29" s="182">
        <v>0</v>
      </c>
      <c r="H29" s="181">
        <v>0</v>
      </c>
      <c r="I29" s="182">
        <v>0</v>
      </c>
      <c r="J29" s="181">
        <v>0</v>
      </c>
      <c r="K29" s="182">
        <v>0</v>
      </c>
      <c r="L29" s="181">
        <v>0</v>
      </c>
      <c r="M29" s="182">
        <v>0</v>
      </c>
      <c r="N29" s="181">
        <v>0</v>
      </c>
      <c r="O29" s="182">
        <v>0</v>
      </c>
    </row>
    <row r="30" spans="1:15" ht="18">
      <c r="A30" s="204" t="s">
        <v>771</v>
      </c>
      <c r="B30" s="179">
        <v>361021.17726999999</v>
      </c>
      <c r="C30" s="180">
        <v>1.0021470822129062</v>
      </c>
      <c r="D30" s="179">
        <v>1297333.4074300001</v>
      </c>
      <c r="E30" s="180">
        <v>1.0024212600931899</v>
      </c>
      <c r="F30" s="179">
        <v>174648.70676</v>
      </c>
      <c r="G30" s="180">
        <v>1.0040445682700947</v>
      </c>
      <c r="H30" s="179">
        <v>192520.31974000001</v>
      </c>
      <c r="I30" s="180">
        <v>1.0025746917920384</v>
      </c>
      <c r="J30" s="179">
        <v>122501.57978</v>
      </c>
      <c r="K30" s="180">
        <v>1.0250850798368294</v>
      </c>
      <c r="L30" s="179">
        <v>941667.74945</v>
      </c>
      <c r="M30" s="180">
        <v>1.0027651381271172</v>
      </c>
      <c r="N30" s="179">
        <v>3089692.94043</v>
      </c>
      <c r="O30" s="180">
        <v>1.003474979895306</v>
      </c>
    </row>
    <row r="31" spans="1:15" ht="19.5">
      <c r="A31" s="205" t="s">
        <v>1048</v>
      </c>
      <c r="B31" s="181">
        <v>773.48142000000007</v>
      </c>
      <c r="C31" s="182">
        <v>2.1470822129062619E-3</v>
      </c>
      <c r="D31" s="181">
        <v>3133.5943600000001</v>
      </c>
      <c r="E31" s="182">
        <v>2.4212600931897308E-3</v>
      </c>
      <c r="F31" s="181">
        <v>703.53313000000003</v>
      </c>
      <c r="G31" s="182">
        <v>4.0445682700946351E-3</v>
      </c>
      <c r="H31" s="181">
        <v>494.40753999999998</v>
      </c>
      <c r="I31" s="182">
        <v>2.5746917920382623E-3</v>
      </c>
      <c r="J31" s="181">
        <v>2997.7627900000002</v>
      </c>
      <c r="K31" s="182">
        <v>2.5085079836829408E-2</v>
      </c>
      <c r="L31" s="181">
        <v>2596.6612700000001</v>
      </c>
      <c r="M31" s="182">
        <v>2.7651381271172467E-3</v>
      </c>
      <c r="N31" s="181">
        <v>10699.44051</v>
      </c>
      <c r="O31" s="182">
        <v>3.4749798953060472E-3</v>
      </c>
    </row>
    <row r="32" spans="1:15" ht="22.5" customHeight="1">
      <c r="A32" s="476" t="s">
        <v>773</v>
      </c>
      <c r="B32" s="398">
        <v>360247.69585000002</v>
      </c>
      <c r="C32" s="654">
        <v>1</v>
      </c>
      <c r="D32" s="398">
        <v>1294199.8130699999</v>
      </c>
      <c r="E32" s="654">
        <v>1</v>
      </c>
      <c r="F32" s="398">
        <v>173945.17363</v>
      </c>
      <c r="G32" s="654">
        <v>1</v>
      </c>
      <c r="H32" s="398">
        <v>192025.91219999999</v>
      </c>
      <c r="I32" s="654">
        <v>1</v>
      </c>
      <c r="J32" s="398">
        <v>119503.81698999999</v>
      </c>
      <c r="K32" s="654">
        <v>1</v>
      </c>
      <c r="L32" s="398">
        <v>939071.08817999996</v>
      </c>
      <c r="M32" s="654">
        <v>1</v>
      </c>
      <c r="N32" s="398">
        <v>3078993.4999199999</v>
      </c>
      <c r="O32" s="654">
        <v>1</v>
      </c>
    </row>
    <row r="33" spans="1:15" ht="19.5">
      <c r="A33" s="178" t="s">
        <v>734</v>
      </c>
      <c r="B33" s="181">
        <v>607.61363000000006</v>
      </c>
      <c r="C33" s="182">
        <v>1.6866551458888394E-3</v>
      </c>
      <c r="D33" s="181">
        <v>2010.7082</v>
      </c>
      <c r="E33" s="182">
        <v>1.5536304206615165E-3</v>
      </c>
      <c r="F33" s="181">
        <v>0</v>
      </c>
      <c r="G33" s="182">
        <v>0</v>
      </c>
      <c r="H33" s="181">
        <v>363.65034000000003</v>
      </c>
      <c r="I33" s="182">
        <v>1.8937566072918779E-3</v>
      </c>
      <c r="J33" s="181">
        <v>426.13576</v>
      </c>
      <c r="K33" s="182">
        <v>3.5658757245859251E-3</v>
      </c>
      <c r="L33" s="181">
        <v>4674.4287999999997</v>
      </c>
      <c r="M33" s="182">
        <v>4.977715594523778E-3</v>
      </c>
      <c r="N33" s="181">
        <v>8082.5367299999998</v>
      </c>
      <c r="O33" s="182">
        <v>2.6250580685571452E-3</v>
      </c>
    </row>
    <row r="34" spans="1:15" ht="19.5">
      <c r="A34" s="178" t="s">
        <v>735</v>
      </c>
      <c r="B34" s="181">
        <v>0</v>
      </c>
      <c r="C34" s="182">
        <v>0</v>
      </c>
      <c r="D34" s="181">
        <v>0</v>
      </c>
      <c r="E34" s="182">
        <v>0</v>
      </c>
      <c r="F34" s="181">
        <v>0</v>
      </c>
      <c r="G34" s="182">
        <v>0</v>
      </c>
      <c r="H34" s="181">
        <v>0</v>
      </c>
      <c r="I34" s="182">
        <v>0</v>
      </c>
      <c r="J34" s="181">
        <v>0</v>
      </c>
      <c r="K34" s="182">
        <v>0</v>
      </c>
      <c r="L34" s="181">
        <v>0</v>
      </c>
      <c r="M34" s="182">
        <v>0</v>
      </c>
      <c r="N34" s="181">
        <v>0</v>
      </c>
      <c r="O34" s="182">
        <v>0</v>
      </c>
    </row>
    <row r="35" spans="1:15" ht="12.75" customHeight="1">
      <c r="A35" s="37" t="s">
        <v>483</v>
      </c>
    </row>
    <row r="36" spans="1:15" ht="12.75" customHeight="1"/>
    <row r="37" spans="1:15" ht="12.75" customHeight="1">
      <c r="A37" s="74" t="s">
        <v>316</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362</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37" t="s">
        <v>897</v>
      </c>
      <c r="D1" s="364" t="str">
        <f>Naslovnica!A20</f>
        <v>Travanj 2016.</v>
      </c>
    </row>
    <row r="2" spans="1:5" ht="12.75" customHeight="1">
      <c r="A2" s="115" t="s">
        <v>898</v>
      </c>
      <c r="D2" s="114" t="str">
        <f>Naslovnica!A24</f>
        <v>April 2016</v>
      </c>
    </row>
    <row r="3" spans="1:5" ht="12.75" customHeight="1"/>
    <row r="4" spans="1:5" ht="19.5" customHeight="1">
      <c r="A4" s="752" t="s">
        <v>486</v>
      </c>
      <c r="B4" s="778" t="s">
        <v>488</v>
      </c>
      <c r="C4" s="778"/>
      <c r="D4" s="778"/>
    </row>
    <row r="5" spans="1:5" ht="15" customHeight="1">
      <c r="A5" s="777"/>
      <c r="B5" s="379" t="str">
        <f>Naslovnica!A20</f>
        <v>Travanj 2016.</v>
      </c>
      <c r="C5" s="381" t="str">
        <f>'5 Tablica 3,4'!A8</f>
        <v>Ožujak 2016.</v>
      </c>
      <c r="D5" s="745" t="s">
        <v>487</v>
      </c>
    </row>
    <row r="6" spans="1:5" ht="15" customHeight="1">
      <c r="A6" s="777"/>
      <c r="B6" s="382" t="str">
        <f>Naslovnica!A24</f>
        <v>April 2016</v>
      </c>
      <c r="C6" s="383" t="str">
        <f>'5 Tablica 3,4'!B8</f>
        <v>March 2016</v>
      </c>
      <c r="D6" s="779"/>
    </row>
    <row r="7" spans="1:5" ht="45" customHeight="1">
      <c r="A7" s="401" t="s">
        <v>489</v>
      </c>
      <c r="B7" s="206">
        <v>28575</v>
      </c>
      <c r="C7" s="206">
        <v>28604</v>
      </c>
      <c r="D7" s="207">
        <v>-1.0138442175919452E-3</v>
      </c>
      <c r="E7" s="88"/>
    </row>
    <row r="8" spans="1:5" ht="2.25" customHeight="1">
      <c r="B8" s="206"/>
      <c r="C8" s="206"/>
      <c r="D8" s="207"/>
    </row>
    <row r="9" spans="1:5" ht="45" customHeight="1">
      <c r="A9" s="401" t="s">
        <v>490</v>
      </c>
      <c r="B9" s="206">
        <v>722433.03709</v>
      </c>
      <c r="C9" s="206">
        <v>717270.34426000004</v>
      </c>
      <c r="D9" s="207">
        <v>7.1976945252438251E-3</v>
      </c>
      <c r="E9" s="88"/>
    </row>
    <row r="10" spans="1:5" ht="2.25" customHeight="1">
      <c r="B10" s="206"/>
      <c r="C10" s="206"/>
      <c r="D10" s="207"/>
    </row>
    <row r="11" spans="1:5" ht="45" customHeight="1">
      <c r="A11" s="401" t="s">
        <v>491</v>
      </c>
      <c r="B11" s="206">
        <v>682471.70672000002</v>
      </c>
      <c r="C11" s="206">
        <v>677801.76509000012</v>
      </c>
      <c r="D11" s="207">
        <v>6.8898339758377784E-3</v>
      </c>
    </row>
    <row r="12" spans="1:5" ht="12.75" customHeight="1">
      <c r="A12" s="46" t="s">
        <v>492</v>
      </c>
    </row>
    <row r="13" spans="1:5" ht="12.75" customHeight="1">
      <c r="A13" s="50" t="s">
        <v>493</v>
      </c>
    </row>
    <row r="14" spans="1:5" ht="12.75" customHeight="1"/>
    <row r="15" spans="1:5" ht="12.75" customHeight="1"/>
    <row r="16" spans="1:5" ht="12.75" customHeight="1">
      <c r="A16" s="76" t="s">
        <v>316</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494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63" t="s">
        <v>899</v>
      </c>
      <c r="G1" s="535" t="s">
        <v>148</v>
      </c>
      <c r="J1" s="364" t="s">
        <v>1343</v>
      </c>
    </row>
    <row r="2" spans="1:11">
      <c r="A2" s="113" t="s">
        <v>900</v>
      </c>
      <c r="G2" s="120" t="s">
        <v>149</v>
      </c>
      <c r="J2" s="114" t="s">
        <v>1344</v>
      </c>
    </row>
    <row r="3" spans="1:11" ht="12.75" customHeight="1"/>
    <row r="4" spans="1:11" ht="12.75" customHeight="1"/>
    <row r="5" spans="1:11">
      <c r="A5" s="365"/>
      <c r="B5" s="366"/>
      <c r="C5" s="366" t="s">
        <v>1289</v>
      </c>
      <c r="D5" s="366"/>
      <c r="E5" s="367"/>
      <c r="F5" s="366" t="s">
        <v>1127</v>
      </c>
      <c r="G5" s="367"/>
      <c r="H5" s="761" t="s">
        <v>478</v>
      </c>
      <c r="I5" s="762"/>
      <c r="J5" s="762"/>
    </row>
    <row r="6" spans="1:11" ht="24">
      <c r="A6" s="365"/>
      <c r="B6" s="367"/>
      <c r="C6" s="407" t="s">
        <v>1342</v>
      </c>
      <c r="D6" s="367"/>
      <c r="E6" s="367"/>
      <c r="F6" s="407" t="s">
        <v>1126</v>
      </c>
      <c r="G6" s="367"/>
      <c r="H6" s="763" t="s">
        <v>1057</v>
      </c>
      <c r="I6" s="763"/>
      <c r="J6" s="368" t="s">
        <v>1056</v>
      </c>
    </row>
    <row r="7" spans="1:11" ht="30" customHeight="1">
      <c r="A7" s="369" t="s">
        <v>474</v>
      </c>
      <c r="B7" s="369" t="s">
        <v>475</v>
      </c>
      <c r="C7" s="369" t="s">
        <v>476</v>
      </c>
      <c r="D7" s="369" t="s">
        <v>477</v>
      </c>
      <c r="E7" s="369" t="s">
        <v>475</v>
      </c>
      <c r="F7" s="369" t="s">
        <v>476</v>
      </c>
      <c r="G7" s="369" t="s">
        <v>477</v>
      </c>
      <c r="H7" s="369" t="s">
        <v>475</v>
      </c>
      <c r="I7" s="369" t="s">
        <v>476</v>
      </c>
      <c r="J7" s="369" t="s">
        <v>477</v>
      </c>
    </row>
    <row r="8" spans="1:11" ht="12.75" customHeight="1">
      <c r="A8" s="147" t="s">
        <v>30</v>
      </c>
      <c r="B8" s="148">
        <v>4</v>
      </c>
      <c r="C8" s="148">
        <v>1</v>
      </c>
      <c r="D8" s="148">
        <v>5</v>
      </c>
      <c r="E8" s="149">
        <v>3</v>
      </c>
      <c r="F8" s="149">
        <v>1</v>
      </c>
      <c r="G8" s="148">
        <v>4</v>
      </c>
      <c r="H8" s="148">
        <v>1</v>
      </c>
      <c r="I8" s="148">
        <v>0</v>
      </c>
      <c r="J8" s="150">
        <v>0.25</v>
      </c>
      <c r="K8" s="88"/>
    </row>
    <row r="9" spans="1:11" ht="12.75" customHeight="1">
      <c r="A9" s="147" t="s">
        <v>31</v>
      </c>
      <c r="B9" s="148">
        <v>162</v>
      </c>
      <c r="C9" s="148">
        <v>109</v>
      </c>
      <c r="D9" s="148">
        <v>271</v>
      </c>
      <c r="E9" s="149">
        <v>190</v>
      </c>
      <c r="F9" s="149">
        <v>129</v>
      </c>
      <c r="G9" s="148">
        <v>319</v>
      </c>
      <c r="H9" s="148">
        <v>-28</v>
      </c>
      <c r="I9" s="148">
        <v>-20</v>
      </c>
      <c r="J9" s="150">
        <v>-0.15047021943573669</v>
      </c>
      <c r="K9" s="88"/>
    </row>
    <row r="10" spans="1:11" ht="12.75" customHeight="1">
      <c r="A10" s="147" t="s">
        <v>32</v>
      </c>
      <c r="B10" s="148">
        <v>735</v>
      </c>
      <c r="C10" s="148">
        <v>783</v>
      </c>
      <c r="D10" s="148">
        <v>1518</v>
      </c>
      <c r="E10" s="149">
        <v>836</v>
      </c>
      <c r="F10" s="149">
        <v>889</v>
      </c>
      <c r="G10" s="148">
        <v>1725</v>
      </c>
      <c r="H10" s="148">
        <v>-101</v>
      </c>
      <c r="I10" s="148">
        <v>-106</v>
      </c>
      <c r="J10" s="150">
        <v>-0.12</v>
      </c>
    </row>
    <row r="11" spans="1:11" ht="12.75" customHeight="1">
      <c r="A11" s="147" t="s">
        <v>33</v>
      </c>
      <c r="B11" s="148">
        <v>1686</v>
      </c>
      <c r="C11" s="148">
        <v>2033</v>
      </c>
      <c r="D11" s="148">
        <v>3719</v>
      </c>
      <c r="E11" s="149">
        <v>1847</v>
      </c>
      <c r="F11" s="149">
        <v>2125</v>
      </c>
      <c r="G11" s="148">
        <v>3972</v>
      </c>
      <c r="H11" s="148">
        <v>-161</v>
      </c>
      <c r="I11" s="148">
        <v>-92</v>
      </c>
      <c r="J11" s="150">
        <v>-6.369587109768382E-2</v>
      </c>
    </row>
    <row r="12" spans="1:11" ht="12.75" customHeight="1">
      <c r="A12" s="147" t="s">
        <v>34</v>
      </c>
      <c r="B12" s="148">
        <v>2360</v>
      </c>
      <c r="C12" s="148">
        <v>2486</v>
      </c>
      <c r="D12" s="148">
        <v>4846</v>
      </c>
      <c r="E12" s="149">
        <v>2507</v>
      </c>
      <c r="F12" s="149">
        <v>2509</v>
      </c>
      <c r="G12" s="148">
        <v>5016</v>
      </c>
      <c r="H12" s="148">
        <v>-147</v>
      </c>
      <c r="I12" s="148">
        <v>-23</v>
      </c>
      <c r="J12" s="150">
        <v>-3.389154704944175E-2</v>
      </c>
    </row>
    <row r="13" spans="1:11" ht="12.75" customHeight="1">
      <c r="A13" s="147" t="s">
        <v>35</v>
      </c>
      <c r="B13" s="148">
        <v>2688</v>
      </c>
      <c r="C13" s="148">
        <v>2505</v>
      </c>
      <c r="D13" s="148">
        <v>5193</v>
      </c>
      <c r="E13" s="149">
        <v>2717</v>
      </c>
      <c r="F13" s="149">
        <v>2515</v>
      </c>
      <c r="G13" s="148">
        <v>5232</v>
      </c>
      <c r="H13" s="148">
        <v>-29</v>
      </c>
      <c r="I13" s="148">
        <v>-10</v>
      </c>
      <c r="J13" s="150">
        <v>-7.4541284403669694E-3</v>
      </c>
    </row>
    <row r="14" spans="1:11" ht="12.75" customHeight="1">
      <c r="A14" s="147" t="s">
        <v>36</v>
      </c>
      <c r="B14" s="148">
        <v>2271</v>
      </c>
      <c r="C14" s="148">
        <v>1958</v>
      </c>
      <c r="D14" s="148">
        <v>4229</v>
      </c>
      <c r="E14" s="149">
        <v>2868</v>
      </c>
      <c r="F14" s="149">
        <v>2161</v>
      </c>
      <c r="G14" s="148">
        <v>5029</v>
      </c>
      <c r="H14" s="148">
        <v>-597</v>
      </c>
      <c r="I14" s="148">
        <v>-203</v>
      </c>
      <c r="J14" s="150">
        <v>-0.15907735136209977</v>
      </c>
    </row>
    <row r="15" spans="1:11" ht="12.75" customHeight="1">
      <c r="A15" s="147" t="s">
        <v>144</v>
      </c>
      <c r="B15" s="148">
        <v>3894</v>
      </c>
      <c r="C15" s="148">
        <v>3062</v>
      </c>
      <c r="D15" s="148">
        <v>6956</v>
      </c>
      <c r="E15" s="149">
        <v>3363</v>
      </c>
      <c r="F15" s="149">
        <v>2798</v>
      </c>
      <c r="G15" s="148">
        <v>6161</v>
      </c>
      <c r="H15" s="148">
        <v>531</v>
      </c>
      <c r="I15" s="148">
        <v>264</v>
      </c>
      <c r="J15" s="150">
        <v>0.12903749391332586</v>
      </c>
    </row>
    <row r="16" spans="1:11" ht="12.75" customHeight="1">
      <c r="A16" s="147" t="s">
        <v>145</v>
      </c>
      <c r="B16" s="148">
        <v>1221</v>
      </c>
      <c r="C16" s="148">
        <v>561</v>
      </c>
      <c r="D16" s="148">
        <v>1782</v>
      </c>
      <c r="E16" s="149">
        <v>796</v>
      </c>
      <c r="F16" s="149">
        <v>442</v>
      </c>
      <c r="G16" s="148">
        <v>1238</v>
      </c>
      <c r="H16" s="148">
        <v>425</v>
      </c>
      <c r="I16" s="148">
        <v>119</v>
      </c>
      <c r="J16" s="150">
        <v>0.43941841680129246</v>
      </c>
    </row>
    <row r="17" spans="1:11" ht="12.75" customHeight="1">
      <c r="A17" s="147" t="s">
        <v>146</v>
      </c>
      <c r="B17" s="148">
        <v>68</v>
      </c>
      <c r="C17" s="148">
        <v>15</v>
      </c>
      <c r="D17" s="148">
        <v>83</v>
      </c>
      <c r="E17" s="148">
        <v>60</v>
      </c>
      <c r="F17" s="148">
        <v>13</v>
      </c>
      <c r="G17" s="148">
        <v>73</v>
      </c>
      <c r="H17" s="148">
        <v>8</v>
      </c>
      <c r="I17" s="148">
        <v>2</v>
      </c>
      <c r="J17" s="150">
        <v>0.13698630136986312</v>
      </c>
    </row>
    <row r="18" spans="1:11" ht="12.75" customHeight="1">
      <c r="A18" s="147" t="s">
        <v>147</v>
      </c>
      <c r="B18" s="148">
        <v>1</v>
      </c>
      <c r="C18" s="148">
        <v>0</v>
      </c>
      <c r="D18" s="148">
        <v>1</v>
      </c>
      <c r="E18" s="148">
        <v>1</v>
      </c>
      <c r="F18" s="148">
        <v>6</v>
      </c>
      <c r="G18" s="148">
        <v>7</v>
      </c>
      <c r="H18" s="148">
        <v>0</v>
      </c>
      <c r="I18" s="148">
        <v>-6</v>
      </c>
      <c r="J18" s="150">
        <v>-0.85714285714285721</v>
      </c>
    </row>
    <row r="19" spans="1:11" ht="26.25" customHeight="1">
      <c r="A19" s="681" t="s">
        <v>1139</v>
      </c>
      <c r="B19" s="370">
        <v>15090</v>
      </c>
      <c r="C19" s="370">
        <v>13513</v>
      </c>
      <c r="D19" s="370">
        <v>28603</v>
      </c>
      <c r="E19" s="370">
        <v>15188</v>
      </c>
      <c r="F19" s="370">
        <v>13588</v>
      </c>
      <c r="G19" s="370">
        <v>28776</v>
      </c>
      <c r="H19" s="370">
        <v>-98</v>
      </c>
      <c r="I19" s="370">
        <v>-75</v>
      </c>
      <c r="J19" s="371">
        <v>-6.0119544064498598E-3</v>
      </c>
    </row>
    <row r="20" spans="1:11" ht="12.75" customHeight="1">
      <c r="A20" s="36" t="s">
        <v>495</v>
      </c>
    </row>
    <row r="21" spans="1:11" ht="12.75" customHeight="1"/>
    <row r="22" spans="1:11" ht="12.75" customHeight="1"/>
    <row r="23" spans="1:11" ht="14.25" customHeight="1">
      <c r="A23" s="536" t="s">
        <v>1345</v>
      </c>
    </row>
    <row r="24" spans="1:11" ht="13.5" customHeight="1">
      <c r="A24" s="121" t="s">
        <v>1346</v>
      </c>
    </row>
    <row r="25" spans="1:11" ht="12.75" customHeight="1"/>
    <row r="26" spans="1:11" ht="12.75" customHeight="1">
      <c r="A26" s="653"/>
      <c r="B26" s="653"/>
      <c r="C26" s="653"/>
      <c r="D26" s="653"/>
      <c r="E26" s="653"/>
      <c r="F26" s="653"/>
      <c r="G26" s="653"/>
      <c r="H26" s="653"/>
      <c r="I26" s="653"/>
      <c r="J26" s="653"/>
    </row>
    <row r="27" spans="1:11" ht="12.75" customHeight="1">
      <c r="A27" s="653"/>
      <c r="B27" s="653"/>
      <c r="C27" s="653"/>
      <c r="D27" s="653"/>
      <c r="E27" s="653"/>
      <c r="F27" s="653"/>
      <c r="G27" s="653"/>
      <c r="H27" s="653"/>
      <c r="I27" s="653"/>
      <c r="J27" s="653"/>
      <c r="K27" s="88"/>
    </row>
    <row r="28" spans="1:11" ht="12.75" customHeight="1">
      <c r="A28" s="653"/>
      <c r="B28" s="653"/>
      <c r="C28" s="653"/>
      <c r="D28" s="653"/>
      <c r="E28" s="653"/>
      <c r="F28" s="653"/>
      <c r="G28" s="653"/>
      <c r="H28" s="653"/>
      <c r="I28" s="653"/>
      <c r="J28" s="653"/>
      <c r="K28" s="88"/>
    </row>
    <row r="29" spans="1:11" ht="12.75" customHeight="1">
      <c r="A29" s="653"/>
      <c r="B29" s="653"/>
      <c r="C29" s="653"/>
      <c r="D29" s="653"/>
      <c r="E29" s="653"/>
      <c r="F29" s="653"/>
      <c r="G29" s="653"/>
      <c r="H29" s="653"/>
      <c r="I29" s="653"/>
      <c r="J29" s="653"/>
      <c r="K29" s="88"/>
    </row>
    <row r="30" spans="1:11" ht="12.75" customHeight="1">
      <c r="A30" s="653"/>
      <c r="B30" s="653"/>
      <c r="C30" s="653"/>
      <c r="D30" s="653"/>
      <c r="E30" s="653"/>
      <c r="F30" s="653"/>
      <c r="G30" s="653"/>
      <c r="H30" s="653"/>
      <c r="I30" s="653"/>
      <c r="J30" s="653"/>
      <c r="K30" s="78"/>
    </row>
    <row r="31" spans="1:11" ht="12.75" customHeight="1">
      <c r="A31" s="653"/>
      <c r="B31" s="653"/>
      <c r="C31" s="653"/>
      <c r="D31" s="653"/>
      <c r="E31" s="653"/>
      <c r="F31" s="653"/>
      <c r="G31" s="653"/>
      <c r="H31" s="653"/>
      <c r="I31" s="653"/>
      <c r="J31" s="653"/>
    </row>
    <row r="32" spans="1:11" ht="12.75" customHeight="1">
      <c r="A32" s="653"/>
      <c r="B32" s="653"/>
      <c r="C32" s="653"/>
      <c r="D32" s="653"/>
      <c r="E32" s="653"/>
      <c r="F32" s="653"/>
      <c r="G32" s="653"/>
      <c r="H32" s="653"/>
      <c r="I32" s="653"/>
      <c r="J32" s="653"/>
    </row>
    <row r="33" spans="1:10" ht="12.75" customHeight="1">
      <c r="A33" s="653"/>
      <c r="B33" s="653"/>
      <c r="C33" s="653"/>
      <c r="D33" s="653"/>
      <c r="E33" s="653"/>
      <c r="F33" s="653"/>
      <c r="G33" s="653"/>
      <c r="H33" s="653"/>
      <c r="I33" s="653"/>
      <c r="J33" s="653"/>
    </row>
    <row r="34" spans="1:10" ht="12.75" customHeight="1">
      <c r="A34" s="653"/>
      <c r="B34" s="653"/>
      <c r="C34" s="653"/>
      <c r="D34" s="653"/>
      <c r="E34" s="653"/>
      <c r="F34" s="653"/>
      <c r="G34" s="653"/>
      <c r="H34" s="653"/>
      <c r="I34" s="653"/>
      <c r="J34" s="653"/>
    </row>
    <row r="35" spans="1:10" ht="12.75" customHeight="1">
      <c r="A35" s="653"/>
      <c r="B35" s="653"/>
      <c r="C35" s="653"/>
      <c r="D35" s="653"/>
      <c r="E35" s="653"/>
      <c r="F35" s="653"/>
      <c r="G35" s="653"/>
      <c r="H35" s="653"/>
      <c r="I35" s="653"/>
      <c r="J35" s="653"/>
    </row>
    <row r="36" spans="1:10" ht="12.75" customHeight="1">
      <c r="A36" s="653"/>
      <c r="B36" s="653"/>
      <c r="C36" s="653"/>
      <c r="D36" s="653"/>
      <c r="E36" s="653"/>
      <c r="F36" s="653"/>
      <c r="G36" s="653"/>
      <c r="H36" s="653"/>
      <c r="I36" s="653"/>
      <c r="J36" s="653"/>
    </row>
    <row r="37" spans="1:10" ht="12.75" customHeight="1">
      <c r="A37" s="653"/>
      <c r="B37" s="653"/>
      <c r="C37" s="653"/>
      <c r="D37" s="653"/>
      <c r="E37" s="653"/>
      <c r="F37" s="653"/>
      <c r="G37" s="653"/>
      <c r="H37" s="653"/>
      <c r="I37" s="653"/>
      <c r="J37" s="653"/>
    </row>
    <row r="38" spans="1:10" ht="12.75" customHeight="1">
      <c r="A38" s="653"/>
      <c r="B38" s="653"/>
      <c r="C38" s="653"/>
      <c r="D38" s="653"/>
      <c r="E38" s="653"/>
      <c r="F38" s="653"/>
      <c r="G38" s="653"/>
      <c r="H38" s="653"/>
      <c r="I38" s="653"/>
      <c r="J38" s="653"/>
    </row>
    <row r="39" spans="1:10" ht="12.75" customHeight="1">
      <c r="A39" s="653"/>
      <c r="B39" s="653"/>
      <c r="C39" s="653"/>
      <c r="D39" s="653"/>
      <c r="E39" s="653"/>
      <c r="F39" s="653"/>
      <c r="G39" s="653"/>
      <c r="H39" s="653"/>
      <c r="I39" s="653"/>
      <c r="J39" s="653"/>
    </row>
    <row r="40" spans="1:10" ht="12.75" customHeight="1">
      <c r="A40" s="653"/>
      <c r="B40" s="653"/>
      <c r="C40" s="653"/>
      <c r="D40" s="653"/>
      <c r="E40" s="653"/>
      <c r="F40" s="653"/>
      <c r="G40" s="653"/>
      <c r="H40" s="653"/>
      <c r="I40" s="653"/>
      <c r="J40" s="653"/>
    </row>
    <row r="41" spans="1:10" ht="12.75" customHeight="1">
      <c r="A41" s="653"/>
      <c r="B41" s="653"/>
      <c r="C41" s="653"/>
      <c r="D41" s="653"/>
      <c r="E41" s="653"/>
      <c r="F41" s="653"/>
      <c r="G41" s="653"/>
      <c r="H41" s="653"/>
      <c r="I41" s="653"/>
      <c r="J41" s="653"/>
    </row>
    <row r="42" spans="1:10" ht="12.75" customHeight="1">
      <c r="A42" s="653"/>
      <c r="B42" s="653"/>
      <c r="C42" s="653"/>
      <c r="D42" s="653"/>
      <c r="E42" s="653"/>
      <c r="F42" s="653"/>
      <c r="G42" s="653"/>
      <c r="H42" s="653"/>
      <c r="I42" s="653"/>
      <c r="J42" s="653"/>
    </row>
    <row r="43" spans="1:10" ht="12.75" customHeight="1">
      <c r="A43" s="653"/>
      <c r="B43" s="653"/>
      <c r="C43" s="653"/>
      <c r="D43" s="653"/>
      <c r="E43" s="653"/>
      <c r="F43" s="653"/>
      <c r="G43" s="653"/>
      <c r="H43" s="653"/>
      <c r="I43" s="653"/>
      <c r="J43" s="653"/>
    </row>
    <row r="44" spans="1:10" ht="12.75" customHeight="1">
      <c r="A44" s="653"/>
      <c r="B44" s="653"/>
      <c r="C44" s="653"/>
      <c r="D44" s="653"/>
      <c r="E44" s="653"/>
      <c r="F44" s="653"/>
      <c r="G44" s="653"/>
      <c r="H44" s="653"/>
      <c r="I44" s="653"/>
      <c r="J44" s="653"/>
    </row>
    <row r="45" spans="1:10" ht="12.75" customHeight="1">
      <c r="A45" s="653"/>
      <c r="B45" s="653"/>
      <c r="C45" s="653"/>
      <c r="D45" s="653"/>
      <c r="E45" s="653"/>
      <c r="F45" s="653"/>
      <c r="G45" s="653"/>
      <c r="H45" s="653"/>
      <c r="I45" s="653"/>
      <c r="J45" s="653"/>
    </row>
    <row r="46" spans="1:10" ht="12.75" customHeight="1">
      <c r="A46" s="653"/>
      <c r="B46" s="653"/>
      <c r="C46" s="653"/>
      <c r="D46" s="653"/>
      <c r="E46" s="653"/>
      <c r="F46" s="653"/>
      <c r="G46" s="653"/>
      <c r="H46" s="653"/>
      <c r="I46" s="653"/>
      <c r="J46" s="653"/>
    </row>
    <row r="47" spans="1:10" ht="12.75" customHeight="1">
      <c r="A47" s="653"/>
      <c r="B47" s="653"/>
      <c r="C47" s="653"/>
      <c r="D47" s="653"/>
      <c r="E47" s="653"/>
      <c r="F47" s="653"/>
      <c r="G47" s="653"/>
      <c r="H47" s="653"/>
      <c r="I47" s="653"/>
      <c r="J47" s="653"/>
    </row>
    <row r="48" spans="1:10" ht="12.75" customHeight="1">
      <c r="A48" s="653"/>
      <c r="B48" s="653"/>
      <c r="C48" s="653"/>
      <c r="D48" s="653"/>
      <c r="E48" s="653"/>
      <c r="F48" s="653"/>
      <c r="G48" s="653"/>
      <c r="H48" s="653"/>
      <c r="I48" s="653"/>
      <c r="J48" s="653"/>
    </row>
    <row r="49" spans="1:10" ht="12.75" customHeight="1">
      <c r="A49" s="653"/>
      <c r="B49" s="653"/>
      <c r="C49" s="653"/>
      <c r="D49" s="653"/>
      <c r="E49" s="653"/>
      <c r="F49" s="653"/>
      <c r="G49" s="653"/>
      <c r="H49" s="653"/>
      <c r="I49" s="653"/>
      <c r="J49" s="653"/>
    </row>
    <row r="50" spans="1:10" ht="12.75" customHeight="1">
      <c r="A50" s="653"/>
      <c r="B50" s="653"/>
      <c r="C50" s="653"/>
      <c r="D50" s="653"/>
      <c r="E50" s="653"/>
      <c r="F50" s="653"/>
      <c r="G50" s="653"/>
      <c r="H50" s="653"/>
      <c r="I50" s="653"/>
      <c r="J50" s="653"/>
    </row>
    <row r="51" spans="1:10" ht="12.75" customHeight="1">
      <c r="A51" s="653"/>
      <c r="B51" s="653"/>
      <c r="C51" s="653"/>
      <c r="D51" s="653"/>
      <c r="E51" s="653"/>
      <c r="F51" s="653"/>
      <c r="G51" s="653"/>
      <c r="H51" s="653"/>
      <c r="I51" s="653"/>
      <c r="J51" s="653"/>
    </row>
    <row r="52" spans="1:10" ht="12.75" customHeight="1">
      <c r="A52" s="653"/>
      <c r="B52" s="653"/>
      <c r="C52" s="653"/>
      <c r="D52" s="653"/>
      <c r="E52" s="653"/>
      <c r="F52" s="653"/>
      <c r="G52" s="653"/>
      <c r="H52" s="653"/>
      <c r="I52" s="653"/>
      <c r="J52" s="653"/>
    </row>
    <row r="53" spans="1:10" ht="12.75" customHeight="1">
      <c r="A53" s="653"/>
      <c r="B53" s="653"/>
      <c r="C53" s="653"/>
      <c r="D53" s="653"/>
      <c r="E53" s="653"/>
      <c r="F53" s="653"/>
      <c r="G53" s="653"/>
      <c r="H53" s="653"/>
      <c r="I53" s="653"/>
      <c r="J53" s="653"/>
    </row>
    <row r="54" spans="1:10" ht="12.75" customHeight="1">
      <c r="A54" s="653"/>
      <c r="B54" s="653"/>
      <c r="C54" s="653"/>
      <c r="D54" s="653"/>
      <c r="E54" s="653"/>
      <c r="F54" s="653"/>
      <c r="G54" s="653"/>
      <c r="H54" s="653"/>
      <c r="I54" s="653"/>
      <c r="J54" s="653"/>
    </row>
    <row r="55" spans="1:10" ht="12.75" customHeight="1">
      <c r="A55" s="653"/>
      <c r="B55" s="653"/>
      <c r="C55" s="653"/>
      <c r="D55" s="653"/>
      <c r="E55" s="653"/>
      <c r="F55" s="653"/>
      <c r="G55" s="653"/>
      <c r="H55" s="653"/>
      <c r="I55" s="653"/>
      <c r="J55" s="653"/>
    </row>
    <row r="56" spans="1:10" ht="12.75" customHeight="1">
      <c r="A56" s="653"/>
      <c r="B56" s="653"/>
      <c r="C56" s="653"/>
      <c r="D56" s="653"/>
      <c r="E56" s="653"/>
      <c r="F56" s="653"/>
      <c r="G56" s="653"/>
      <c r="H56" s="653"/>
      <c r="I56" s="653"/>
      <c r="J56" s="653"/>
    </row>
    <row r="57" spans="1:10" ht="12.75" customHeight="1">
      <c r="A57" s="653"/>
      <c r="B57" s="653"/>
      <c r="C57" s="653"/>
      <c r="D57" s="653"/>
      <c r="E57" s="653"/>
      <c r="F57" s="653"/>
      <c r="G57" s="653"/>
      <c r="H57" s="653"/>
      <c r="I57" s="653"/>
      <c r="J57" s="653"/>
    </row>
    <row r="58" spans="1:10" ht="12.75" customHeight="1">
      <c r="A58" s="653"/>
      <c r="B58" s="653"/>
      <c r="C58" s="653"/>
      <c r="D58" s="653"/>
      <c r="E58" s="653"/>
      <c r="F58" s="653"/>
      <c r="G58" s="653"/>
      <c r="H58" s="653"/>
      <c r="I58" s="653"/>
      <c r="J58" s="653"/>
    </row>
    <row r="59" spans="1:10" ht="12.75" customHeight="1">
      <c r="A59" s="653"/>
      <c r="B59" s="653"/>
      <c r="C59" s="653"/>
      <c r="D59" s="653"/>
      <c r="E59" s="653"/>
      <c r="F59" s="653"/>
      <c r="G59" s="653"/>
      <c r="H59" s="653"/>
      <c r="I59" s="653"/>
      <c r="J59" s="653"/>
    </row>
    <row r="60" spans="1:10" ht="12.75" customHeight="1">
      <c r="A60" s="653"/>
      <c r="B60" s="653"/>
      <c r="C60" s="653"/>
      <c r="D60" s="653"/>
      <c r="E60" s="653"/>
      <c r="F60" s="653"/>
      <c r="G60" s="653"/>
      <c r="H60" s="653"/>
      <c r="I60" s="653"/>
      <c r="J60" s="653"/>
    </row>
    <row r="61" spans="1:10" ht="12.75" customHeight="1">
      <c r="A61" s="653"/>
      <c r="B61" s="653"/>
      <c r="C61" s="653"/>
      <c r="D61" s="653"/>
      <c r="E61" s="653"/>
      <c r="F61" s="653"/>
      <c r="G61" s="653"/>
      <c r="H61" s="653"/>
      <c r="I61" s="653"/>
      <c r="J61" s="653"/>
    </row>
    <row r="62" spans="1:10" ht="12.75" customHeight="1">
      <c r="A62" s="653"/>
      <c r="B62" s="653"/>
      <c r="C62" s="653"/>
      <c r="D62" s="653"/>
      <c r="E62" s="653"/>
      <c r="F62" s="653"/>
      <c r="G62" s="653"/>
      <c r="H62" s="653"/>
      <c r="I62" s="653"/>
      <c r="J62" s="653"/>
    </row>
    <row r="63" spans="1:10" ht="12.75" customHeight="1">
      <c r="A63" s="653"/>
      <c r="B63" s="653"/>
      <c r="C63" s="653"/>
      <c r="D63" s="653"/>
      <c r="E63" s="653"/>
      <c r="F63" s="653"/>
      <c r="G63" s="653"/>
      <c r="H63" s="653"/>
      <c r="I63" s="653"/>
      <c r="J63" s="653"/>
    </row>
    <row r="64" spans="1:10" ht="12.75" customHeight="1">
      <c r="A64" s="653"/>
      <c r="B64" s="653"/>
      <c r="C64" s="653"/>
      <c r="D64" s="653"/>
      <c r="E64" s="653"/>
      <c r="F64" s="653"/>
      <c r="G64" s="653"/>
      <c r="H64" s="653"/>
      <c r="I64" s="653"/>
      <c r="J64" s="653"/>
    </row>
    <row r="65" spans="1:10" ht="12.75" customHeight="1">
      <c r="A65" s="653"/>
      <c r="B65" s="653"/>
      <c r="C65" s="653"/>
      <c r="D65" s="653"/>
      <c r="E65" s="653"/>
      <c r="F65" s="653"/>
      <c r="G65" s="653"/>
      <c r="H65" s="653"/>
      <c r="I65" s="653"/>
      <c r="J65" s="653"/>
    </row>
    <row r="66" spans="1:10" ht="12.75" customHeight="1">
      <c r="A66" s="653"/>
      <c r="B66" s="653"/>
      <c r="C66" s="653"/>
      <c r="D66" s="653"/>
      <c r="E66" s="653"/>
      <c r="F66" s="653"/>
      <c r="G66" s="653"/>
      <c r="H66" s="653"/>
      <c r="I66" s="653"/>
      <c r="J66" s="653"/>
    </row>
    <row r="67" spans="1:10" ht="12.75" customHeight="1">
      <c r="A67" s="36" t="s">
        <v>495</v>
      </c>
    </row>
    <row r="68" spans="1:10" ht="12.75" customHeight="1"/>
    <row r="69" spans="1:10" ht="12.75" customHeight="1"/>
    <row r="70" spans="1:10" ht="12.75" customHeight="1">
      <c r="A70" s="75" t="s">
        <v>316</v>
      </c>
    </row>
    <row r="71" spans="1:10" ht="12.75" customHeight="1"/>
    <row r="75" spans="1:10">
      <c r="J75" s="21" t="s">
        <v>363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7"/>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10" t="s">
        <v>134</v>
      </c>
    </row>
    <row r="4" spans="1:1">
      <c r="A4" s="2"/>
    </row>
    <row r="5" spans="1:1">
      <c r="A5" s="72" t="s">
        <v>956</v>
      </c>
    </row>
    <row r="6" spans="1:1">
      <c r="A6" s="73" t="s">
        <v>6</v>
      </c>
    </row>
    <row r="7" spans="1:1">
      <c r="A7" s="72" t="s">
        <v>957</v>
      </c>
    </row>
    <row r="8" spans="1:1">
      <c r="A8" s="112" t="s">
        <v>850</v>
      </c>
    </row>
    <row r="9" spans="1:1">
      <c r="A9" s="72" t="s">
        <v>7</v>
      </c>
    </row>
    <row r="10" spans="1:1">
      <c r="A10" s="73" t="s">
        <v>8</v>
      </c>
    </row>
    <row r="11" spans="1:1">
      <c r="A11" s="72" t="s">
        <v>958</v>
      </c>
    </row>
    <row r="12" spans="1:1">
      <c r="A12" s="112" t="s">
        <v>959</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960</v>
      </c>
    </row>
    <row r="28" spans="1:1">
      <c r="A28" s="112" t="s">
        <v>961</v>
      </c>
    </row>
    <row r="29" spans="1:1">
      <c r="A29" s="72" t="s">
        <v>962</v>
      </c>
    </row>
    <row r="30" spans="1:1">
      <c r="A30" s="112" t="s">
        <v>963</v>
      </c>
    </row>
    <row r="31" spans="1:1">
      <c r="A31" s="72" t="s">
        <v>23</v>
      </c>
    </row>
    <row r="32" spans="1:1">
      <c r="A32" s="112" t="s">
        <v>24</v>
      </c>
    </row>
    <row r="33" spans="1:2">
      <c r="A33" s="94" t="s">
        <v>882</v>
      </c>
    </row>
    <row r="34" spans="1:2">
      <c r="A34" s="112" t="s">
        <v>883</v>
      </c>
    </row>
    <row r="35" spans="1:2">
      <c r="A35" s="72" t="s">
        <v>964</v>
      </c>
      <c r="B35" s="93"/>
    </row>
    <row r="36" spans="1:2">
      <c r="A36" s="112" t="s">
        <v>967</v>
      </c>
      <c r="B36" s="93"/>
    </row>
    <row r="37" spans="1:2">
      <c r="A37" s="72" t="s">
        <v>965</v>
      </c>
      <c r="B37" s="93"/>
    </row>
    <row r="38" spans="1:2">
      <c r="A38" s="112" t="s">
        <v>968</v>
      </c>
      <c r="B38" s="93"/>
    </row>
    <row r="39" spans="1:2">
      <c r="A39" s="72" t="s">
        <v>966</v>
      </c>
      <c r="B39" s="93"/>
    </row>
    <row r="40" spans="1:2">
      <c r="A40" s="112" t="s">
        <v>969</v>
      </c>
      <c r="B40" s="93"/>
    </row>
    <row r="41" spans="1:2">
      <c r="A41" s="72" t="s">
        <v>971</v>
      </c>
    </row>
    <row r="42" spans="1:2">
      <c r="A42" s="112" t="s">
        <v>970</v>
      </c>
    </row>
    <row r="43" spans="1:2">
      <c r="A43" s="72" t="s">
        <v>973</v>
      </c>
    </row>
    <row r="44" spans="1:2">
      <c r="A44" s="112" t="s">
        <v>972</v>
      </c>
    </row>
    <row r="45" spans="1:2">
      <c r="A45" s="72" t="s">
        <v>345</v>
      </c>
    </row>
    <row r="46" spans="1:2">
      <c r="A46" s="112" t="s">
        <v>346</v>
      </c>
    </row>
    <row r="47" spans="1:2">
      <c r="A47" s="72" t="s">
        <v>888</v>
      </c>
    </row>
    <row r="48" spans="1:2">
      <c r="A48" s="112" t="s">
        <v>889</v>
      </c>
    </row>
    <row r="49" spans="1:1">
      <c r="A49" s="72" t="s">
        <v>368</v>
      </c>
    </row>
    <row r="50" spans="1:1">
      <c r="A50" s="112" t="s">
        <v>369</v>
      </c>
    </row>
    <row r="51" spans="1:1">
      <c r="A51" s="72" t="s">
        <v>974</v>
      </c>
    </row>
    <row r="52" spans="1:1">
      <c r="A52" s="112" t="s">
        <v>975</v>
      </c>
    </row>
    <row r="53" spans="1:1">
      <c r="A53" s="72" t="s">
        <v>370</v>
      </c>
    </row>
    <row r="54" spans="1:1">
      <c r="A54" s="112" t="s">
        <v>371</v>
      </c>
    </row>
    <row r="55" spans="1:1">
      <c r="A55" s="72" t="s">
        <v>892</v>
      </c>
    </row>
    <row r="56" spans="1:1">
      <c r="A56" s="112" t="s">
        <v>893</v>
      </c>
    </row>
    <row r="57" spans="1:1">
      <c r="A57" s="72" t="s">
        <v>349</v>
      </c>
    </row>
    <row r="58" spans="1:1">
      <c r="A58" s="112" t="s">
        <v>350</v>
      </c>
    </row>
    <row r="59" spans="1:1">
      <c r="A59" s="72" t="s">
        <v>351</v>
      </c>
    </row>
    <row r="60" spans="1:1">
      <c r="A60" s="112" t="s">
        <v>352</v>
      </c>
    </row>
    <row r="61" spans="1:1">
      <c r="A61" s="72" t="s">
        <v>977</v>
      </c>
    </row>
    <row r="62" spans="1:1">
      <c r="A62" s="112" t="s">
        <v>978</v>
      </c>
    </row>
    <row r="63" spans="1:1">
      <c r="A63" s="72" t="s">
        <v>979</v>
      </c>
    </row>
    <row r="64" spans="1:1">
      <c r="A64" s="112" t="s">
        <v>980</v>
      </c>
    </row>
    <row r="65" spans="1:1">
      <c r="A65" s="72" t="s">
        <v>981</v>
      </c>
    </row>
    <row r="66" spans="1:1">
      <c r="A66" s="112" t="s">
        <v>982</v>
      </c>
    </row>
    <row r="67" spans="1:1">
      <c r="A67" s="72" t="s">
        <v>983</v>
      </c>
    </row>
    <row r="68" spans="1:1">
      <c r="A68" s="112" t="s">
        <v>900</v>
      </c>
    </row>
    <row r="69" spans="1:1">
      <c r="A69" s="72" t="s">
        <v>372</v>
      </c>
    </row>
    <row r="70" spans="1:1">
      <c r="A70" s="112" t="s">
        <v>448</v>
      </c>
    </row>
    <row r="71" spans="1:1">
      <c r="A71" s="72" t="s">
        <v>1022</v>
      </c>
    </row>
    <row r="72" spans="1:1">
      <c r="A72" s="112" t="s">
        <v>1023</v>
      </c>
    </row>
    <row r="73" spans="1:1">
      <c r="A73" s="72" t="s">
        <v>353</v>
      </c>
    </row>
    <row r="74" spans="1:1">
      <c r="A74" s="112" t="s">
        <v>354</v>
      </c>
    </row>
    <row r="75" spans="1:1">
      <c r="A75" s="73"/>
    </row>
    <row r="76" spans="1:1">
      <c r="A76" s="110" t="s">
        <v>451</v>
      </c>
    </row>
    <row r="77" spans="1:1">
      <c r="A77" s="72"/>
    </row>
    <row r="78" spans="1:1">
      <c r="A78" s="104" t="s">
        <v>413</v>
      </c>
    </row>
    <row r="79" spans="1:1">
      <c r="A79" s="105" t="s">
        <v>414</v>
      </c>
    </row>
    <row r="80" spans="1:1">
      <c r="A80" s="72" t="s">
        <v>902</v>
      </c>
    </row>
    <row r="81" spans="1:1">
      <c r="A81" s="132" t="s">
        <v>984</v>
      </c>
    </row>
    <row r="82" spans="1:1">
      <c r="A82" s="111" t="s">
        <v>446</v>
      </c>
    </row>
    <row r="83" spans="1:1">
      <c r="A83" s="138" t="s">
        <v>447</v>
      </c>
    </row>
    <row r="84" spans="1:1">
      <c r="A84" s="72" t="s">
        <v>904</v>
      </c>
    </row>
    <row r="85" spans="1:1">
      <c r="A85" s="112" t="s">
        <v>985</v>
      </c>
    </row>
    <row r="86" spans="1:1">
      <c r="A86" s="111" t="s">
        <v>614</v>
      </c>
    </row>
    <row r="87" spans="1:1">
      <c r="A87" s="138" t="s">
        <v>615</v>
      </c>
    </row>
    <row r="88" spans="1:1">
      <c r="A88" s="72"/>
    </row>
    <row r="89" spans="1:1">
      <c r="A89" s="104" t="s">
        <v>418</v>
      </c>
    </row>
    <row r="90" spans="1:1">
      <c r="A90" s="105" t="s">
        <v>419</v>
      </c>
    </row>
    <row r="91" spans="1:1">
      <c r="A91" s="72" t="s">
        <v>906</v>
      </c>
    </row>
    <row r="92" spans="1:1">
      <c r="A92" s="112" t="s">
        <v>986</v>
      </c>
    </row>
    <row r="93" spans="1:1">
      <c r="A93" s="103" t="s">
        <v>449</v>
      </c>
    </row>
    <row r="94" spans="1:1">
      <c r="A94" s="112" t="s">
        <v>450</v>
      </c>
    </row>
    <row r="95" spans="1:1">
      <c r="A95" s="72" t="s">
        <v>908</v>
      </c>
    </row>
    <row r="96" spans="1:1">
      <c r="A96" s="112" t="s">
        <v>987</v>
      </c>
    </row>
    <row r="97" spans="1:1">
      <c r="A97" s="103" t="s">
        <v>616</v>
      </c>
    </row>
    <row r="98" spans="1:1">
      <c r="A98" s="139" t="s">
        <v>617</v>
      </c>
    </row>
    <row r="99" spans="1:1">
      <c r="A99" s="72"/>
    </row>
    <row r="100" spans="1:1">
      <c r="A100" s="110" t="s">
        <v>426</v>
      </c>
    </row>
    <row r="101" spans="1:1">
      <c r="A101" s="34"/>
    </row>
    <row r="102" spans="1:1">
      <c r="A102" s="72" t="s">
        <v>988</v>
      </c>
    </row>
    <row r="103" spans="1:1">
      <c r="A103" s="112" t="s">
        <v>989</v>
      </c>
    </row>
    <row r="104" spans="1:1">
      <c r="A104" s="72" t="s">
        <v>990</v>
      </c>
    </row>
    <row r="105" spans="1:1">
      <c r="A105" s="112" t="s">
        <v>991</v>
      </c>
    </row>
    <row r="106" spans="1:1">
      <c r="A106" s="72" t="s">
        <v>421</v>
      </c>
    </row>
    <row r="107" spans="1:1">
      <c r="A107" s="112" t="s">
        <v>422</v>
      </c>
    </row>
    <row r="108" spans="1:1">
      <c r="A108" s="72" t="s">
        <v>438</v>
      </c>
    </row>
    <row r="109" spans="1:1">
      <c r="A109" s="112" t="s">
        <v>439</v>
      </c>
    </row>
    <row r="110" spans="1:1">
      <c r="A110" s="3"/>
    </row>
    <row r="111" spans="1:1">
      <c r="A111" s="110" t="s">
        <v>427</v>
      </c>
    </row>
    <row r="112" spans="1:1">
      <c r="A112" s="4"/>
    </row>
    <row r="113" spans="1:1">
      <c r="A113" s="72" t="s">
        <v>910</v>
      </c>
    </row>
    <row r="114" spans="1:1">
      <c r="A114" s="112" t="s">
        <v>992</v>
      </c>
    </row>
    <row r="115" spans="1:1">
      <c r="A115" s="72" t="s">
        <v>912</v>
      </c>
    </row>
    <row r="116" spans="1:1">
      <c r="A116" s="112" t="s">
        <v>913</v>
      </c>
    </row>
    <row r="117" spans="1:1">
      <c r="A117" s="72" t="s">
        <v>914</v>
      </c>
    </row>
    <row r="118" spans="1:1">
      <c r="A118" s="112" t="s">
        <v>993</v>
      </c>
    </row>
    <row r="119" spans="1:1">
      <c r="A119" s="72" t="s">
        <v>916</v>
      </c>
    </row>
    <row r="120" spans="1:1">
      <c r="A120" s="132" t="s">
        <v>917</v>
      </c>
    </row>
    <row r="121" spans="1:1">
      <c r="A121" s="72" t="s">
        <v>918</v>
      </c>
    </row>
    <row r="122" spans="1:1">
      <c r="A122" s="112" t="s">
        <v>919</v>
      </c>
    </row>
    <row r="123" spans="1:1">
      <c r="A123" s="72" t="s">
        <v>920</v>
      </c>
    </row>
    <row r="124" spans="1:1">
      <c r="A124" s="112" t="s">
        <v>921</v>
      </c>
    </row>
    <row r="125" spans="1:1">
      <c r="A125" s="35"/>
    </row>
    <row r="126" spans="1:1">
      <c r="A126" s="110" t="s">
        <v>428</v>
      </c>
    </row>
    <row r="127" spans="1:1">
      <c r="A127" s="34"/>
    </row>
    <row r="128" spans="1:1">
      <c r="A128" s="72" t="s">
        <v>994</v>
      </c>
    </row>
    <row r="129" spans="1:1">
      <c r="A129" s="73" t="s">
        <v>1120</v>
      </c>
    </row>
    <row r="130" spans="1:1">
      <c r="A130" s="72" t="s">
        <v>995</v>
      </c>
    </row>
    <row r="131" spans="1:1">
      <c r="A131" s="112" t="s">
        <v>996</v>
      </c>
    </row>
    <row r="132" spans="1:1">
      <c r="A132" s="574" t="s">
        <v>925</v>
      </c>
    </row>
    <row r="133" spans="1:1">
      <c r="A133" s="132" t="s">
        <v>926</v>
      </c>
    </row>
    <row r="134" spans="1:1">
      <c r="A134" s="72" t="s">
        <v>997</v>
      </c>
    </row>
    <row r="135" spans="1:1">
      <c r="A135" s="73" t="s">
        <v>998</v>
      </c>
    </row>
    <row r="136" spans="1:1">
      <c r="A136" s="72" t="s">
        <v>1072</v>
      </c>
    </row>
    <row r="137" spans="1:1">
      <c r="A137" s="73" t="s">
        <v>1073</v>
      </c>
    </row>
    <row r="138" spans="1:1">
      <c r="A138" s="72" t="s">
        <v>928</v>
      </c>
    </row>
    <row r="139" spans="1:1">
      <c r="A139" s="73" t="s">
        <v>999</v>
      </c>
    </row>
    <row r="140" spans="1:1">
      <c r="A140" s="72" t="s">
        <v>1000</v>
      </c>
    </row>
    <row r="141" spans="1:1">
      <c r="A141" s="73" t="s">
        <v>1001</v>
      </c>
    </row>
    <row r="142" spans="1:1">
      <c r="A142" s="72" t="s">
        <v>1002</v>
      </c>
    </row>
    <row r="143" spans="1:1">
      <c r="A143" s="73" t="s">
        <v>1121</v>
      </c>
    </row>
    <row r="144" spans="1:1">
      <c r="A144" s="72" t="s">
        <v>1123</v>
      </c>
    </row>
    <row r="145" spans="1:1">
      <c r="A145" s="73" t="s">
        <v>1124</v>
      </c>
    </row>
    <row r="146" spans="1:1">
      <c r="A146" s="72" t="s">
        <v>1003</v>
      </c>
    </row>
    <row r="147" spans="1:1">
      <c r="A147" s="73" t="s">
        <v>1122</v>
      </c>
    </row>
    <row r="148" spans="1:1">
      <c r="A148" s="72" t="s">
        <v>1004</v>
      </c>
    </row>
    <row r="149" spans="1:1">
      <c r="A149" s="112" t="s">
        <v>1005</v>
      </c>
    </row>
    <row r="150" spans="1:1">
      <c r="A150" s="35"/>
    </row>
    <row r="151" spans="1:1">
      <c r="A151" s="110" t="s">
        <v>429</v>
      </c>
    </row>
    <row r="152" spans="1:1">
      <c r="A152" s="35"/>
    </row>
    <row r="153" spans="1:1">
      <c r="A153" s="72" t="s">
        <v>1006</v>
      </c>
    </row>
    <row r="154" spans="1:1">
      <c r="A154" s="73" t="s">
        <v>1007</v>
      </c>
    </row>
    <row r="155" spans="1:1">
      <c r="A155" s="72" t="s">
        <v>936</v>
      </c>
    </row>
    <row r="156" spans="1:1">
      <c r="A156" s="73" t="s">
        <v>1008</v>
      </c>
    </row>
    <row r="157" spans="1:1">
      <c r="A157" s="72" t="s">
        <v>1009</v>
      </c>
    </row>
    <row r="158" spans="1:1">
      <c r="A158" s="73" t="s">
        <v>1010</v>
      </c>
    </row>
    <row r="159" spans="1:1">
      <c r="A159" s="72" t="s">
        <v>1011</v>
      </c>
    </row>
    <row r="160" spans="1:1">
      <c r="A160" s="112" t="s">
        <v>941</v>
      </c>
    </row>
    <row r="161" spans="1:5">
      <c r="A161" s="72" t="s">
        <v>942</v>
      </c>
    </row>
    <row r="162" spans="1:5">
      <c r="A162" s="112" t="s">
        <v>943</v>
      </c>
    </row>
    <row r="163" spans="1:5">
      <c r="A163" s="72" t="s">
        <v>1012</v>
      </c>
    </row>
    <row r="164" spans="1:5">
      <c r="A164" s="112" t="s">
        <v>1013</v>
      </c>
    </row>
    <row r="165" spans="1:5">
      <c r="A165" s="94" t="s">
        <v>1014</v>
      </c>
    </row>
    <row r="166" spans="1:5">
      <c r="A166" s="132" t="s">
        <v>947</v>
      </c>
    </row>
    <row r="167" spans="1:5">
      <c r="A167" s="94" t="s">
        <v>948</v>
      </c>
    </row>
    <row r="168" spans="1:5">
      <c r="A168" s="132" t="s">
        <v>949</v>
      </c>
    </row>
    <row r="169" spans="1:5">
      <c r="A169" s="5"/>
    </row>
    <row r="170" spans="1:5">
      <c r="A170" s="110" t="s">
        <v>1402</v>
      </c>
    </row>
    <row r="171" spans="1:5" ht="27.75" customHeight="1">
      <c r="A171" s="706" t="s">
        <v>1400</v>
      </c>
      <c r="B171" s="706"/>
      <c r="C171" s="706"/>
      <c r="D171" s="706"/>
      <c r="E171" s="706"/>
    </row>
    <row r="172" spans="1:5">
      <c r="A172" s="106" t="s">
        <v>1015</v>
      </c>
    </row>
    <row r="173" spans="1:5">
      <c r="A173" s="568" t="s">
        <v>951</v>
      </c>
    </row>
    <row r="174" spans="1:5">
      <c r="A174" s="106" t="s">
        <v>952</v>
      </c>
    </row>
    <row r="175" spans="1:5">
      <c r="A175" s="568" t="s">
        <v>953</v>
      </c>
    </row>
    <row r="176" spans="1:5">
      <c r="A176" s="106" t="s">
        <v>1016</v>
      </c>
    </row>
    <row r="177" spans="1:1">
      <c r="A177" s="568" t="s">
        <v>1017</v>
      </c>
    </row>
    <row r="178" spans="1:1">
      <c r="A178" s="5"/>
    </row>
    <row r="183" spans="1:1">
      <c r="A183" s="41" t="s">
        <v>135</v>
      </c>
    </row>
    <row r="184" spans="1:1" ht="25.5">
      <c r="A184" s="71" t="s">
        <v>1140</v>
      </c>
    </row>
    <row r="185" spans="1:1">
      <c r="A185" s="6"/>
    </row>
    <row r="186" spans="1:1">
      <c r="A186" s="42" t="s">
        <v>25</v>
      </c>
    </row>
    <row r="187" spans="1:1">
      <c r="A187"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3" location="'34 Tablica 48,49 '!A1" display="Tablica 49: Izvještaj o strukturi portfelja prema objektu - novozaključeni ugovori"/>
    <hyperlink ref="A164" location="'34 Tablica 48,49 '!A1" display="Table 49: Report on the portfolio structure by leased asset -  newly concluded contracts"/>
    <hyperlink ref="A165" location="'35 Tablica 50'!A1" display="Tablica 50: Izvještaj o strukturi portfelja  po leasing društvima"/>
    <hyperlink ref="A166" location="'35 Tablica 50'!A1" display="Table 50: Report on the portfolio structure by leasing companies"/>
    <hyperlink ref="A167" location="'36 Tablica 51'!A1" display="Tablica 51: Skraćeni izvještaj o agregiranoj sveobuhvatnoj dobiti leasing društava "/>
    <hyperlink ref="A168"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38" location="'30 Tablica 37,37.1,38,39'!A1" display="Tablica 38: Alternativni investicijski fondovi rizičnog kapitala s privatnom ponudom"/>
    <hyperlink ref="A139" location="'30 Tablica 37,37.1,38,39'!A1" display="Table 38: Venture capital open-end alternative investment funds with private offering"/>
    <hyperlink ref="A140" location="'30 Tablica 37,37.1,38,39'!A1" display="Tablica 39: Alternativni investicijski fondovi rizičnog kapitala s privatnom ponudom - Fondovi za gospodarsku suradnju"/>
    <hyperlink ref="A141" location="'30 Tablica 37,37.1,38,39'!A1" display="Table 39: Venture capital open-end alternative investment funds with private offering - Funds for Economic Cooperation"/>
    <hyperlink ref="A144" location="'31 Tablica 40.41.42.43 '!A1" display="Tablica 41: Zatvoreni alternativni investicijski fondovi s javnom ponudom"/>
    <hyperlink ref="A145" location="'31 Tablica 40.41.42.43 '!A1" display="Table 41: Closed-ended alternative investment funds with public offering"/>
    <hyperlink ref="A146" location="'31 Tablica 40.41.42.43 '!A1" display="Tablica 42: Zatvoreni alternativni investicijski fondovi s javnom ponudom za ulaganje u nekretnine"/>
    <hyperlink ref="A147" location="'31 Tablica 40.41.42.43 '!A1" display="Table 42: Closed-ended alternative investment funds with public offering in real estate"/>
    <hyperlink ref="A148" location="'31 Tablica 40.41.42.43 '!A1" display="Tablica 43: Investicijski fondovi osnovani posebnim zakonom"/>
    <hyperlink ref="A149" location="'31 Tablica 40.41.42.43 '!A1" display="Table 43: Investment Funds established under special legal act"/>
    <hyperlink ref="A153" location="'32 Tablica 44,45,46 '!A1" display="Tablica 44: Broj registriranih leasing društava"/>
    <hyperlink ref="A154" location="'32 Tablica 44,45,46 '!A1" display="Table 44: Number of registrated leasing companies"/>
    <hyperlink ref="A155" location="'32 Tablica 44,45,46 '!A1" display="Tablica 45: Izvještaj o strukturi portfelja po vrstama leasinga/zajma - aktivni ugovori"/>
    <hyperlink ref="A156" location="'32 Tablica 44,45,46 '!A1" display="Table 45: Report on the portfolio structure by type of leasing/loan - active contracts"/>
    <hyperlink ref="A157" location="'32 Tablica 44,45,46 '!A1" display="Tablica 46: Izvještaj o strukturi portfelja po vrstama leasinga - novozaključeni ugovori"/>
    <hyperlink ref="A158" location="'32 Tablica 44,45,46 '!A1" display="Table 46: Report on the portfolio structure by type of leasing -  newly concluded contracts"/>
    <hyperlink ref="A159" location="'33 Tablica 47'!A1" display="Tablica 47: Skraćeni izvještaj o agregiranom financijskom položaju leasing društava  "/>
    <hyperlink ref="A160" location="'33 Tablica 47'!A1" display="Table 47: Abbreviated report on the aggregate financial position of leasing companies "/>
    <hyperlink ref="A161" location="'34 Tablica 48,49 '!A1" display="Tablica 48: Izvještaj o strukturi portfelja prema objektu - aktivni ugovori"/>
    <hyperlink ref="A162"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2" location="'37 Tablica 52,53,54'!A1" display="Tablica 52: Skraćeni prikaz agregirane bilance faktoring društava "/>
    <hyperlink ref="A173" location="'37 Tablica 52,53,54'!A1" display="Table 52: Abbreviated overview of the aggregate balance sheet of factoring companies "/>
    <hyperlink ref="A174" location="'37 Tablica 52,53,54'!A1" display="Tablica 53: Skraćeni prikaz agregiranog računa dobiti i gubitka faktoring društava "/>
    <hyperlink ref="A175" location="'37 Tablica 52,53,54'!A1" display="Table 53: Abbreviated overview of the aggregate profit and loss account of factoring companies "/>
    <hyperlink ref="A176" location="'37 Tablica 52,53,54'!A1" display="Tablica 54: Skraćeni prikaz agregiranog volumena transakcija faktoring društava "/>
    <hyperlink ref="A177"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2" location="'31 Tablica 40.41.42.43 '!A1" display="Tablica 40.: Otvoreni alternativni investicijski fondovi s javnom ponudom "/>
    <hyperlink ref="A143"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45" t="s">
        <v>901</v>
      </c>
      <c r="J1" s="364" t="str">
        <f>Naslovnica!A20</f>
        <v>Travanj 2016.</v>
      </c>
    </row>
    <row r="2" spans="1:11" ht="12.75" customHeight="1">
      <c r="A2" s="113" t="s">
        <v>1130</v>
      </c>
      <c r="J2" s="114" t="str">
        <f>Naslovnica!A24</f>
        <v>April 2016</v>
      </c>
    </row>
    <row r="3" spans="1:11" ht="12.75" customHeight="1"/>
    <row r="4" spans="1:11" ht="51" customHeight="1">
      <c r="A4" s="752" t="s">
        <v>496</v>
      </c>
      <c r="B4" s="745" t="s">
        <v>497</v>
      </c>
      <c r="C4" s="733" t="s">
        <v>804</v>
      </c>
      <c r="D4" s="733"/>
      <c r="E4" s="759" t="s">
        <v>1065</v>
      </c>
      <c r="F4" s="759"/>
      <c r="G4" s="759"/>
      <c r="H4" s="759"/>
      <c r="I4" s="759"/>
      <c r="J4" s="369"/>
    </row>
    <row r="5" spans="1:11" ht="33.75" customHeight="1">
      <c r="A5" s="780"/>
      <c r="B5" s="745"/>
      <c r="C5" s="379" t="str">
        <f>Naslovnica!A20</f>
        <v>Travanj 2016.</v>
      </c>
      <c r="D5" s="381" t="str">
        <f>'5 Tablica 3,4'!A8</f>
        <v>Ožujak 2016.</v>
      </c>
      <c r="E5" s="379" t="str">
        <f>Naslovnica!A20</f>
        <v>Travanj 2016.</v>
      </c>
      <c r="F5" s="381" t="str">
        <f>'5 Tablica 3,4'!A8</f>
        <v>Ožujak 2016.</v>
      </c>
      <c r="G5" s="423" t="s">
        <v>189</v>
      </c>
      <c r="H5" s="423" t="s">
        <v>190</v>
      </c>
      <c r="I5" s="420" t="s">
        <v>164</v>
      </c>
      <c r="J5" s="420" t="s">
        <v>191</v>
      </c>
    </row>
    <row r="6" spans="1:11" ht="46.5" customHeight="1">
      <c r="A6" s="780"/>
      <c r="B6" s="745"/>
      <c r="C6" s="382" t="str">
        <f>Naslovnica!A24</f>
        <v>April 2016</v>
      </c>
      <c r="D6" s="383" t="str">
        <f>'5 Tablica 3,4'!B8</f>
        <v>March 2016</v>
      </c>
      <c r="E6" s="382" t="str">
        <f>Naslovnica!A24</f>
        <v>April 2016</v>
      </c>
      <c r="F6" s="383" t="str">
        <f>'5 Tablica 3,4'!B8</f>
        <v>March 2016</v>
      </c>
      <c r="G6" s="382" t="s">
        <v>166</v>
      </c>
      <c r="H6" s="382" t="s">
        <v>192</v>
      </c>
      <c r="I6" s="384" t="s">
        <v>193</v>
      </c>
      <c r="J6" s="410" t="s">
        <v>169</v>
      </c>
    </row>
    <row r="7" spans="1:11" ht="12.75" customHeight="1">
      <c r="A7" s="208" t="s">
        <v>1109</v>
      </c>
      <c r="B7" s="208" t="s">
        <v>585</v>
      </c>
      <c r="C7" s="209">
        <v>145.85759999999999</v>
      </c>
      <c r="D7" s="209">
        <v>145.4419</v>
      </c>
      <c r="E7" s="169">
        <v>2.8581859835438541E-3</v>
      </c>
      <c r="F7" s="169">
        <v>-1.8468063495550009E-3</v>
      </c>
      <c r="G7" s="169">
        <v>-1.6934667473657246E-2</v>
      </c>
      <c r="H7" s="169">
        <v>-3.2153769508386663E-3</v>
      </c>
      <c r="I7" s="169">
        <v>9.0872661877117844E-2</v>
      </c>
      <c r="J7" s="210" t="s">
        <v>584</v>
      </c>
      <c r="K7" s="88"/>
    </row>
    <row r="8" spans="1:11" ht="12.75" customHeight="1">
      <c r="A8" s="208" t="s">
        <v>1109</v>
      </c>
      <c r="B8" s="208" t="s">
        <v>586</v>
      </c>
      <c r="C8" s="209">
        <v>241.0583</v>
      </c>
      <c r="D8" s="209">
        <v>240.54939999999999</v>
      </c>
      <c r="E8" s="169">
        <v>2.1155737657213495E-3</v>
      </c>
      <c r="F8" s="169">
        <v>-1.7669868102610123E-3</v>
      </c>
      <c r="G8" s="169">
        <v>-1.8977981585664397E-2</v>
      </c>
      <c r="H8" s="169">
        <v>-6.7815060472788827E-3</v>
      </c>
      <c r="I8" s="169">
        <v>8.0358479879224731E-2</v>
      </c>
      <c r="J8" s="210" t="s">
        <v>177</v>
      </c>
      <c r="K8" s="88"/>
    </row>
    <row r="9" spans="1:11" ht="12.75" customHeight="1">
      <c r="A9" s="208" t="s">
        <v>1109</v>
      </c>
      <c r="B9" s="208" t="s">
        <v>587</v>
      </c>
      <c r="C9" s="209">
        <v>234.71979999999999</v>
      </c>
      <c r="D9" s="209">
        <v>234.0479</v>
      </c>
      <c r="E9" s="169">
        <v>2.8707798702743916E-3</v>
      </c>
      <c r="F9" s="169">
        <v>-1.7729830984426378E-3</v>
      </c>
      <c r="G9" s="169">
        <v>-1.8857908165824562E-2</v>
      </c>
      <c r="H9" s="169">
        <v>-8.6636418042573514E-3</v>
      </c>
      <c r="I9" s="169">
        <v>7.9622663358313472E-2</v>
      </c>
      <c r="J9" s="210" t="s">
        <v>178</v>
      </c>
      <c r="K9" s="88"/>
    </row>
    <row r="10" spans="1:11" ht="12.75" customHeight="1">
      <c r="A10" s="208" t="s">
        <v>1109</v>
      </c>
      <c r="B10" s="211" t="s">
        <v>588</v>
      </c>
      <c r="C10" s="209">
        <v>253.85669999999999</v>
      </c>
      <c r="D10" s="209">
        <v>253.23169999999999</v>
      </c>
      <c r="E10" s="169">
        <v>2.4680954240721047E-3</v>
      </c>
      <c r="F10" s="169">
        <v>-2.1196392318071494E-3</v>
      </c>
      <c r="G10" s="169">
        <v>-1.8819537904607903E-2</v>
      </c>
      <c r="H10" s="169">
        <v>-1.1084058558172545E-2</v>
      </c>
      <c r="I10" s="169">
        <v>7.9667658930975938E-2</v>
      </c>
      <c r="J10" s="210" t="s">
        <v>176</v>
      </c>
    </row>
    <row r="11" spans="1:11" ht="12.75" customHeight="1">
      <c r="A11" s="208" t="s">
        <v>1109</v>
      </c>
      <c r="B11" s="211" t="s">
        <v>589</v>
      </c>
      <c r="C11" s="209">
        <v>125.0136</v>
      </c>
      <c r="D11" s="209">
        <v>124.77030000000001</v>
      </c>
      <c r="E11" s="169">
        <v>1.9499832892923294E-3</v>
      </c>
      <c r="F11" s="169">
        <v>-2.184041700721505E-3</v>
      </c>
      <c r="G11" s="169">
        <v>-1.7521578773230153E-2</v>
      </c>
      <c r="H11" s="169">
        <v>7.4770844045006805E-3</v>
      </c>
      <c r="I11" s="169">
        <v>6.4382070268600655E-2</v>
      </c>
      <c r="J11" s="210" t="s">
        <v>583</v>
      </c>
    </row>
    <row r="12" spans="1:11" ht="12.75" customHeight="1">
      <c r="A12" s="208" t="s">
        <v>1109</v>
      </c>
      <c r="B12" s="211" t="s">
        <v>590</v>
      </c>
      <c r="C12" s="209">
        <v>187.64070000000001</v>
      </c>
      <c r="D12" s="209">
        <v>187.19579999999999</v>
      </c>
      <c r="E12" s="169">
        <v>2.3766558865103721E-3</v>
      </c>
      <c r="F12" s="169">
        <v>-1.65541192771234E-3</v>
      </c>
      <c r="G12" s="169">
        <v>-1.8086112333585713E-2</v>
      </c>
      <c r="H12" s="169">
        <v>-8.5790037640464094E-3</v>
      </c>
      <c r="I12" s="169">
        <v>8.6792196300551128E-2</v>
      </c>
      <c r="J12" s="210" t="s">
        <v>179</v>
      </c>
    </row>
    <row r="13" spans="1:11" ht="12.75" customHeight="1">
      <c r="A13" s="211" t="s">
        <v>1110</v>
      </c>
      <c r="B13" s="211" t="s">
        <v>591</v>
      </c>
      <c r="C13" s="209">
        <v>132.601</v>
      </c>
      <c r="D13" s="209">
        <v>132.1943</v>
      </c>
      <c r="E13" s="169">
        <v>3.0765320441199107E-3</v>
      </c>
      <c r="F13" s="169">
        <v>1.9066483769665017E-4</v>
      </c>
      <c r="G13" s="169">
        <v>-2.7608125557934088E-3</v>
      </c>
      <c r="H13" s="169">
        <v>-1.5946591386406469E-2</v>
      </c>
      <c r="I13" s="169">
        <v>2.6935383379833366E-2</v>
      </c>
      <c r="J13" s="210" t="s">
        <v>181</v>
      </c>
    </row>
    <row r="14" spans="1:11" ht="12.75" customHeight="1">
      <c r="A14" s="211" t="s">
        <v>1110</v>
      </c>
      <c r="B14" s="211" t="s">
        <v>592</v>
      </c>
      <c r="C14" s="209">
        <v>154.48589999999999</v>
      </c>
      <c r="D14" s="209">
        <v>153.98070000000001</v>
      </c>
      <c r="E14" s="169">
        <v>3.2809306620892984E-3</v>
      </c>
      <c r="F14" s="169">
        <v>2.3125127074532744E-4</v>
      </c>
      <c r="G14" s="169">
        <v>4.8118146564114236E-4</v>
      </c>
      <c r="H14" s="169">
        <v>-7.2397782954455757E-3</v>
      </c>
      <c r="I14" s="169">
        <v>5.6507841600484943E-2</v>
      </c>
      <c r="J14" s="210" t="s">
        <v>183</v>
      </c>
    </row>
    <row r="15" spans="1:11" ht="12.75" customHeight="1">
      <c r="A15" s="211" t="s">
        <v>1110</v>
      </c>
      <c r="B15" s="211" t="s">
        <v>593</v>
      </c>
      <c r="C15" s="209">
        <v>142.00210000000001</v>
      </c>
      <c r="D15" s="209">
        <v>141.4341</v>
      </c>
      <c r="E15" s="169">
        <v>4.0160046268899229E-3</v>
      </c>
      <c r="F15" s="169">
        <v>8.6971167182776118E-4</v>
      </c>
      <c r="G15" s="169">
        <v>8.3237010515651341E-4</v>
      </c>
      <c r="H15" s="169">
        <v>-8.0701381835656602E-3</v>
      </c>
      <c r="I15" s="169">
        <v>3.5749071573885738E-2</v>
      </c>
      <c r="J15" s="210" t="s">
        <v>182</v>
      </c>
    </row>
    <row r="16" spans="1:11" ht="12.75" customHeight="1">
      <c r="A16" s="208" t="s">
        <v>1046</v>
      </c>
      <c r="B16" s="208" t="s">
        <v>594</v>
      </c>
      <c r="C16" s="209">
        <v>169.50030000000001</v>
      </c>
      <c r="D16" s="209">
        <v>168.92500000000001</v>
      </c>
      <c r="E16" s="169">
        <v>3.4056533964777181E-3</v>
      </c>
      <c r="F16" s="169">
        <v>1.5087654779460032E-2</v>
      </c>
      <c r="G16" s="169">
        <v>9.1357883569155654E-3</v>
      </c>
      <c r="H16" s="169">
        <v>3.8695156073629014E-2</v>
      </c>
      <c r="I16" s="169">
        <v>7.4570613527428442E-2</v>
      </c>
      <c r="J16" s="210" t="s">
        <v>180</v>
      </c>
    </row>
    <row r="17" spans="1:10" ht="12.75" customHeight="1">
      <c r="A17" s="208" t="s">
        <v>1046</v>
      </c>
      <c r="B17" s="208" t="s">
        <v>1128</v>
      </c>
      <c r="C17" s="209">
        <v>101.1918</v>
      </c>
      <c r="D17" s="209">
        <v>100.9983</v>
      </c>
      <c r="E17" s="169">
        <v>1.9158738315397409E-3</v>
      </c>
      <c r="F17" s="169">
        <v>1.2010056142453323E-2</v>
      </c>
      <c r="G17" s="169">
        <v>1.2891388624468191E-2</v>
      </c>
      <c r="H17" s="169" t="s">
        <v>1050</v>
      </c>
      <c r="I17" s="169" t="s">
        <v>1050</v>
      </c>
      <c r="J17" s="210" t="s">
        <v>1129</v>
      </c>
    </row>
    <row r="18" spans="1:10" ht="12.75" customHeight="1">
      <c r="A18" s="211" t="s">
        <v>1045</v>
      </c>
      <c r="B18" s="208" t="s">
        <v>595</v>
      </c>
      <c r="C18" s="209">
        <v>223.08449999999999</v>
      </c>
      <c r="D18" s="209">
        <v>223.75460000000001</v>
      </c>
      <c r="E18" s="169">
        <v>-2.9947987661483573E-3</v>
      </c>
      <c r="F18" s="169">
        <v>8.83200170246763E-3</v>
      </c>
      <c r="G18" s="169">
        <v>-8.8542660364327092E-4</v>
      </c>
      <c r="H18" s="169">
        <v>1.3265571694542016E-2</v>
      </c>
      <c r="I18" s="169">
        <v>7.430740240421585E-2</v>
      </c>
      <c r="J18" s="210" t="s">
        <v>185</v>
      </c>
    </row>
    <row r="19" spans="1:10" ht="12.75" customHeight="1">
      <c r="A19" s="211" t="s">
        <v>1045</v>
      </c>
      <c r="B19" s="208" t="s">
        <v>596</v>
      </c>
      <c r="C19" s="209">
        <v>236.17429999999999</v>
      </c>
      <c r="D19" s="209">
        <v>236.48830000000001</v>
      </c>
      <c r="E19" s="169">
        <v>-1.3277612465395598E-3</v>
      </c>
      <c r="F19" s="169">
        <v>6.6638912868398226E-3</v>
      </c>
      <c r="G19" s="169">
        <v>6.1941777271432182E-4</v>
      </c>
      <c r="H19" s="169">
        <v>1.0518321381505673E-2</v>
      </c>
      <c r="I19" s="169">
        <v>7.529444923648998E-2</v>
      </c>
      <c r="J19" s="210" t="s">
        <v>184</v>
      </c>
    </row>
    <row r="20" spans="1:10" ht="12.75" customHeight="1">
      <c r="A20" s="211" t="s">
        <v>1045</v>
      </c>
      <c r="B20" s="211" t="s">
        <v>597</v>
      </c>
      <c r="C20" s="209">
        <v>202.7148</v>
      </c>
      <c r="D20" s="209">
        <v>203.36680000000001</v>
      </c>
      <c r="E20" s="169">
        <v>-3.2060296960959959E-3</v>
      </c>
      <c r="F20" s="169">
        <v>9.3917545933829994E-3</v>
      </c>
      <c r="G20" s="169">
        <v>-2.3504816125012322E-3</v>
      </c>
      <c r="H20" s="169">
        <v>9.7943397861802589E-3</v>
      </c>
      <c r="I20" s="169">
        <v>6.9268518683730296E-2</v>
      </c>
      <c r="J20" s="210" t="s">
        <v>186</v>
      </c>
    </row>
    <row r="21" spans="1:10" ht="12.75" customHeight="1">
      <c r="A21" s="211" t="s">
        <v>1045</v>
      </c>
      <c r="B21" s="211" t="s">
        <v>1108</v>
      </c>
      <c r="C21" s="209">
        <v>104.3484</v>
      </c>
      <c r="D21" s="209">
        <v>103.75879999999999</v>
      </c>
      <c r="E21" s="169">
        <v>5.6824095883915814E-3</v>
      </c>
      <c r="F21" s="169">
        <v>5.1984941223883318E-3</v>
      </c>
      <c r="G21" s="169">
        <v>2.7541690669266271E-2</v>
      </c>
      <c r="H21" s="169" t="s">
        <v>1050</v>
      </c>
      <c r="I21" s="169" t="s">
        <v>1050</v>
      </c>
      <c r="J21" s="210">
        <v>42314</v>
      </c>
    </row>
    <row r="22" spans="1:10" ht="12.75" customHeight="1">
      <c r="A22" s="211" t="s">
        <v>1045</v>
      </c>
      <c r="B22" s="211" t="s">
        <v>598</v>
      </c>
      <c r="C22" s="209">
        <v>160.79820000000001</v>
      </c>
      <c r="D22" s="209">
        <v>160.42959999999999</v>
      </c>
      <c r="E22" s="169">
        <v>2.297580995028442E-3</v>
      </c>
      <c r="F22" s="169">
        <v>8.1722485411600749E-4</v>
      </c>
      <c r="G22" s="169">
        <v>1.422901017583318E-2</v>
      </c>
      <c r="H22" s="169">
        <v>4.8676617901788649E-2</v>
      </c>
      <c r="I22" s="169">
        <v>5.772905842947984E-2</v>
      </c>
      <c r="J22" s="210" t="s">
        <v>188</v>
      </c>
    </row>
    <row r="23" spans="1:10" ht="12.75" customHeight="1">
      <c r="A23" s="211" t="s">
        <v>1045</v>
      </c>
      <c r="B23" s="208" t="s">
        <v>599</v>
      </c>
      <c r="C23" s="209">
        <v>196.0712</v>
      </c>
      <c r="D23" s="209">
        <v>195.11949999999999</v>
      </c>
      <c r="E23" s="169">
        <v>4.8775237738924952E-3</v>
      </c>
      <c r="F23" s="169">
        <v>6.870910479492935E-3</v>
      </c>
      <c r="G23" s="169">
        <v>1.6592437432273361E-2</v>
      </c>
      <c r="H23" s="169">
        <v>2.7256419069015006E-2</v>
      </c>
      <c r="I23" s="169">
        <v>7.4526261316719689E-2</v>
      </c>
      <c r="J23" s="210" t="s">
        <v>187</v>
      </c>
    </row>
    <row r="24" spans="1:10" ht="12.75" customHeight="1">
      <c r="A24" s="51" t="s">
        <v>498</v>
      </c>
    </row>
    <row r="25" spans="1:10" ht="12.75" customHeight="1">
      <c r="A25" s="51" t="s">
        <v>1111</v>
      </c>
    </row>
    <row r="26" spans="1:10" ht="12.75" customHeight="1">
      <c r="A26" s="51"/>
    </row>
    <row r="27" spans="1:10" ht="12.75" customHeight="1">
      <c r="A27" s="674"/>
    </row>
    <row r="28" spans="1:10" ht="12.75" customHeight="1"/>
    <row r="29" spans="1:10" ht="12.75" customHeight="1"/>
    <row r="30" spans="1:10" ht="12.75" customHeight="1"/>
    <row r="31" spans="1:10" ht="12.75" customHeight="1"/>
    <row r="32" spans="1:10" ht="12.75" customHeight="1">
      <c r="A32" s="461" t="s">
        <v>353</v>
      </c>
      <c r="J32" s="364" t="str">
        <f>Naslovnica!A20</f>
        <v>Travanj 2016.</v>
      </c>
    </row>
    <row r="33" spans="1:11" ht="12.75" customHeight="1">
      <c r="A33" s="124" t="s">
        <v>354</v>
      </c>
      <c r="J33" s="114" t="str">
        <f>Naslovnica!A24</f>
        <v>April 2016</v>
      </c>
    </row>
    <row r="34" spans="1:11" ht="12.75" customHeight="1"/>
    <row r="35" spans="1:11" ht="12.75" customHeight="1">
      <c r="K35" s="88"/>
    </row>
    <row r="36" spans="1:11" ht="12.75" customHeight="1"/>
    <row r="37" spans="1:11" ht="12.75" customHeight="1">
      <c r="K37" s="88"/>
    </row>
    <row r="38" spans="1:11" ht="12.75" customHeight="1">
      <c r="K38" s="88"/>
    </row>
    <row r="39" spans="1:11" ht="12.75" customHeight="1">
      <c r="K39" s="88"/>
    </row>
    <row r="40" spans="1:11" ht="12.75" customHeight="1">
      <c r="K40" s="88"/>
    </row>
    <row r="41" spans="1:11" ht="12.75" customHeight="1">
      <c r="K41" s="88"/>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498</v>
      </c>
    </row>
    <row r="67" spans="1:10" ht="12.75" customHeight="1"/>
    <row r="68" spans="1:10" ht="12.75" customHeight="1">
      <c r="A68" s="75" t="s">
        <v>316</v>
      </c>
    </row>
    <row r="69" spans="1:10" ht="12.75" customHeight="1"/>
    <row r="70" spans="1:10" ht="12.75" customHeight="1"/>
    <row r="71" spans="1:10" ht="12.75" customHeight="1"/>
    <row r="72" spans="1:10" ht="12.75" customHeight="1"/>
    <row r="73" spans="1:10" ht="12.75" customHeight="1"/>
    <row r="75" spans="1:10">
      <c r="J75" s="673" t="s">
        <v>364</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7"/>
  <sheetViews>
    <sheetView showGridLines="0" zoomScaleNormal="100" workbookViewId="0"/>
  </sheetViews>
  <sheetFormatPr defaultRowHeight="12.75"/>
  <cols>
    <col min="1" max="1" width="10.7109375" style="97" customWidth="1"/>
    <col min="2" max="2" width="11.140625" style="97" customWidth="1"/>
    <col min="3" max="3" width="10.7109375" style="97" customWidth="1"/>
    <col min="4" max="4" width="3.5703125" style="97" customWidth="1"/>
    <col min="5" max="9" width="11.42578125" style="97" customWidth="1"/>
    <col min="10" max="16384" width="9.140625" style="97"/>
  </cols>
  <sheetData>
    <row r="1" spans="1:9" ht="15">
      <c r="A1" s="542" t="s">
        <v>411</v>
      </c>
      <c r="B1" s="543"/>
      <c r="C1" s="543"/>
      <c r="D1" s="543"/>
      <c r="E1" s="543"/>
      <c r="F1" s="543"/>
      <c r="G1" s="543"/>
      <c r="H1" s="543"/>
      <c r="I1" s="543"/>
    </row>
    <row r="2" spans="1:9">
      <c r="A2" s="544" t="s">
        <v>412</v>
      </c>
      <c r="B2" s="543"/>
      <c r="C2" s="543"/>
      <c r="D2" s="543"/>
      <c r="E2" s="543"/>
      <c r="F2" s="543"/>
      <c r="G2" s="543"/>
      <c r="H2" s="543"/>
      <c r="I2" s="543"/>
    </row>
    <row r="4" spans="1:9">
      <c r="A4" s="98" t="s">
        <v>413</v>
      </c>
      <c r="I4" s="99"/>
    </row>
    <row r="5" spans="1:9">
      <c r="A5" s="100" t="s">
        <v>414</v>
      </c>
      <c r="I5" s="101"/>
    </row>
    <row r="7" spans="1:9" ht="26.25" customHeight="1">
      <c r="A7" s="784" t="s">
        <v>902</v>
      </c>
      <c r="B7" s="784"/>
      <c r="C7" s="784"/>
      <c r="D7" s="98"/>
      <c r="E7" s="784" t="s">
        <v>443</v>
      </c>
      <c r="F7" s="784"/>
      <c r="G7" s="784"/>
      <c r="H7" s="784"/>
      <c r="I7" s="98"/>
    </row>
    <row r="8" spans="1:9" ht="27.75" customHeight="1">
      <c r="A8" s="783" t="s">
        <v>903</v>
      </c>
      <c r="B8" s="783"/>
      <c r="C8" s="783"/>
      <c r="E8" s="783" t="s">
        <v>442</v>
      </c>
      <c r="F8" s="783"/>
      <c r="G8" s="783"/>
      <c r="H8" s="783"/>
    </row>
    <row r="10" spans="1:9" ht="26.25" customHeight="1">
      <c r="A10" s="424" t="s">
        <v>415</v>
      </c>
      <c r="B10" s="424" t="s">
        <v>441</v>
      </c>
      <c r="C10" s="424" t="s">
        <v>416</v>
      </c>
    </row>
    <row r="11" spans="1:9">
      <c r="A11" s="212" t="s">
        <v>440</v>
      </c>
      <c r="B11" s="650" t="s">
        <v>1024</v>
      </c>
      <c r="C11" s="213">
        <v>214</v>
      </c>
    </row>
    <row r="12" spans="1:9">
      <c r="A12" s="212" t="s">
        <v>630</v>
      </c>
      <c r="B12" s="213">
        <v>49</v>
      </c>
      <c r="C12" s="213">
        <v>49</v>
      </c>
    </row>
    <row r="13" spans="1:9">
      <c r="A13" s="212" t="s">
        <v>694</v>
      </c>
      <c r="B13" s="213">
        <v>59</v>
      </c>
      <c r="C13" s="213">
        <v>59</v>
      </c>
    </row>
    <row r="14" spans="1:9">
      <c r="A14" s="212" t="s">
        <v>1044</v>
      </c>
      <c r="B14" s="213">
        <v>96</v>
      </c>
      <c r="C14" s="213">
        <v>95</v>
      </c>
    </row>
    <row r="15" spans="1:9">
      <c r="A15" s="212" t="s">
        <v>1135</v>
      </c>
      <c r="B15" s="213">
        <v>137</v>
      </c>
      <c r="C15" s="213">
        <v>135</v>
      </c>
    </row>
    <row r="16" spans="1:9">
      <c r="A16" s="51" t="s">
        <v>498</v>
      </c>
    </row>
    <row r="17" spans="1:9">
      <c r="A17" s="51"/>
    </row>
    <row r="23" spans="1:9">
      <c r="E23" s="51" t="s">
        <v>498</v>
      </c>
    </row>
    <row r="24" spans="1:9">
      <c r="E24" s="51"/>
    </row>
    <row r="25" spans="1:9" ht="27" customHeight="1">
      <c r="A25" s="784" t="s">
        <v>904</v>
      </c>
      <c r="B25" s="784"/>
      <c r="C25" s="784"/>
      <c r="E25" s="784" t="s">
        <v>610</v>
      </c>
      <c r="F25" s="784"/>
      <c r="G25" s="784"/>
      <c r="H25" s="785" t="s">
        <v>680</v>
      </c>
      <c r="I25" s="785"/>
    </row>
    <row r="26" spans="1:9" ht="30" customHeight="1">
      <c r="A26" s="783" t="s">
        <v>905</v>
      </c>
      <c r="B26" s="783"/>
      <c r="C26" s="783"/>
      <c r="E26" s="783" t="s">
        <v>611</v>
      </c>
      <c r="F26" s="783"/>
      <c r="G26" s="783"/>
      <c r="H26" s="140"/>
      <c r="I26" s="141"/>
    </row>
    <row r="28" spans="1:9" ht="27" customHeight="1">
      <c r="A28" s="424" t="s">
        <v>417</v>
      </c>
      <c r="B28" s="424" t="s">
        <v>441</v>
      </c>
      <c r="C28" s="424" t="s">
        <v>416</v>
      </c>
    </row>
    <row r="29" spans="1:9">
      <c r="A29" s="214" t="s">
        <v>1067</v>
      </c>
      <c r="B29" s="213">
        <v>108</v>
      </c>
      <c r="C29" s="213">
        <v>107</v>
      </c>
    </row>
    <row r="30" spans="1:9">
      <c r="A30" s="214" t="s">
        <v>1086</v>
      </c>
      <c r="B30" s="213">
        <v>118</v>
      </c>
      <c r="C30" s="213">
        <v>117</v>
      </c>
    </row>
    <row r="31" spans="1:9">
      <c r="A31" s="214" t="s">
        <v>1103</v>
      </c>
      <c r="B31" s="213">
        <v>126</v>
      </c>
      <c r="C31" s="213">
        <v>124</v>
      </c>
    </row>
    <row r="32" spans="1:9">
      <c r="A32" s="214" t="s">
        <v>1136</v>
      </c>
      <c r="B32" s="213">
        <v>137</v>
      </c>
      <c r="C32" s="213">
        <v>135</v>
      </c>
    </row>
    <row r="33" spans="1:9">
      <c r="A33" s="214" t="s">
        <v>1327</v>
      </c>
      <c r="B33" s="213">
        <v>146</v>
      </c>
      <c r="C33" s="213">
        <v>144</v>
      </c>
    </row>
    <row r="34" spans="1:9" ht="15">
      <c r="A34" s="51" t="s">
        <v>498</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498</v>
      </c>
    </row>
    <row r="41" spans="1:9">
      <c r="E41" s="51"/>
    </row>
    <row r="42" spans="1:9" ht="68.25" customHeight="1">
      <c r="A42" s="781" t="s">
        <v>1026</v>
      </c>
      <c r="B42" s="781"/>
      <c r="C42" s="781"/>
      <c r="D42" s="781"/>
      <c r="E42" s="781"/>
      <c r="F42" s="781"/>
      <c r="G42" s="781"/>
      <c r="H42" s="781"/>
      <c r="I42" s="781"/>
    </row>
    <row r="44" spans="1:9" ht="69" customHeight="1">
      <c r="A44" s="782" t="s">
        <v>1025</v>
      </c>
      <c r="B44" s="782"/>
      <c r="C44" s="782"/>
      <c r="D44" s="782"/>
      <c r="E44" s="782"/>
      <c r="F44" s="782"/>
      <c r="G44" s="782"/>
      <c r="H44" s="782"/>
      <c r="I44" s="782"/>
    </row>
    <row r="45" spans="1:9">
      <c r="A45" s="75" t="s">
        <v>316</v>
      </c>
    </row>
    <row r="46" spans="1:9">
      <c r="I46" s="102"/>
    </row>
    <row r="47" spans="1:9">
      <c r="I47" s="102" t="s">
        <v>1101</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7" customWidth="1"/>
    <col min="4" max="4" width="3.5703125" style="97" customWidth="1"/>
    <col min="5" max="9" width="11.42578125" style="97" customWidth="1"/>
    <col min="10" max="16384" width="9.140625" style="97"/>
  </cols>
  <sheetData>
    <row r="1" spans="1:9">
      <c r="A1" s="98" t="s">
        <v>418</v>
      </c>
      <c r="I1" s="99"/>
    </row>
    <row r="2" spans="1:9">
      <c r="A2" s="100" t="s">
        <v>419</v>
      </c>
      <c r="I2" s="101"/>
    </row>
    <row r="4" spans="1:9" ht="26.25" customHeight="1">
      <c r="A4" s="784" t="s">
        <v>906</v>
      </c>
      <c r="B4" s="784"/>
      <c r="C4" s="784"/>
      <c r="D4" s="98"/>
      <c r="E4" s="784" t="s">
        <v>444</v>
      </c>
      <c r="F4" s="784"/>
      <c r="G4" s="784"/>
      <c r="H4" s="784"/>
      <c r="I4" s="98"/>
    </row>
    <row r="5" spans="1:9" ht="27.75" customHeight="1">
      <c r="A5" s="783" t="s">
        <v>907</v>
      </c>
      <c r="B5" s="783"/>
      <c r="C5" s="783"/>
      <c r="E5" s="783" t="s">
        <v>445</v>
      </c>
      <c r="F5" s="783"/>
      <c r="G5" s="783"/>
      <c r="H5" s="783"/>
    </row>
    <row r="7" spans="1:9" ht="26.25" customHeight="1">
      <c r="A7" s="424" t="s">
        <v>415</v>
      </c>
      <c r="B7" s="424" t="s">
        <v>441</v>
      </c>
      <c r="C7" s="424" t="s">
        <v>416</v>
      </c>
    </row>
    <row r="8" spans="1:9">
      <c r="A8" s="212" t="s">
        <v>440</v>
      </c>
      <c r="B8" s="213">
        <v>8027</v>
      </c>
      <c r="C8" s="213">
        <v>8367</v>
      </c>
    </row>
    <row r="9" spans="1:9">
      <c r="A9" s="212" t="s">
        <v>630</v>
      </c>
      <c r="B9" s="213">
        <v>10639</v>
      </c>
      <c r="C9" s="213">
        <v>11091</v>
      </c>
    </row>
    <row r="10" spans="1:9">
      <c r="A10" s="212" t="s">
        <v>694</v>
      </c>
      <c r="B10" s="213">
        <v>13311</v>
      </c>
      <c r="C10" s="213">
        <v>13874</v>
      </c>
    </row>
    <row r="11" spans="1:9">
      <c r="A11" s="212" t="s">
        <v>1044</v>
      </c>
      <c r="B11" s="213">
        <v>14706</v>
      </c>
      <c r="C11" s="213">
        <v>15335</v>
      </c>
    </row>
    <row r="12" spans="1:9">
      <c r="A12" s="212" t="s">
        <v>1135</v>
      </c>
      <c r="B12" s="213">
        <v>14285</v>
      </c>
      <c r="C12" s="213">
        <v>14904</v>
      </c>
    </row>
    <row r="13" spans="1:9">
      <c r="A13" s="51" t="s">
        <v>498</v>
      </c>
    </row>
    <row r="14" spans="1:9">
      <c r="A14" s="51"/>
    </row>
    <row r="20" spans="1:9">
      <c r="E20" s="51" t="s">
        <v>498</v>
      </c>
    </row>
    <row r="22" spans="1:9" ht="27" customHeight="1">
      <c r="A22" s="784" t="s">
        <v>908</v>
      </c>
      <c r="B22" s="784"/>
      <c r="C22" s="784"/>
      <c r="E22" s="784" t="s">
        <v>612</v>
      </c>
      <c r="F22" s="784"/>
      <c r="G22" s="784"/>
      <c r="H22" s="785" t="s">
        <v>680</v>
      </c>
      <c r="I22" s="785"/>
    </row>
    <row r="23" spans="1:9" ht="30" customHeight="1">
      <c r="A23" s="783" t="s">
        <v>909</v>
      </c>
      <c r="B23" s="783"/>
      <c r="C23" s="783"/>
      <c r="E23" s="783" t="s">
        <v>613</v>
      </c>
      <c r="F23" s="783"/>
      <c r="G23" s="783"/>
      <c r="H23" s="140"/>
    </row>
    <row r="25" spans="1:9" ht="27" customHeight="1">
      <c r="A25" s="424" t="s">
        <v>417</v>
      </c>
      <c r="B25" s="424" t="s">
        <v>441</v>
      </c>
      <c r="C25" s="424" t="s">
        <v>416</v>
      </c>
    </row>
    <row r="26" spans="1:9">
      <c r="A26" s="214" t="s">
        <v>1067</v>
      </c>
      <c r="B26" s="213">
        <v>14630</v>
      </c>
      <c r="C26" s="213">
        <v>15252</v>
      </c>
    </row>
    <row r="27" spans="1:9">
      <c r="A27" s="214" t="s">
        <v>1086</v>
      </c>
      <c r="B27" s="213">
        <v>14763</v>
      </c>
      <c r="C27" s="213">
        <v>15403</v>
      </c>
    </row>
    <row r="28" spans="1:9">
      <c r="A28" s="214" t="s">
        <v>1103</v>
      </c>
      <c r="B28" s="213">
        <v>14547</v>
      </c>
      <c r="C28" s="213">
        <v>15181</v>
      </c>
    </row>
    <row r="29" spans="1:9">
      <c r="A29" s="214" t="s">
        <v>1136</v>
      </c>
      <c r="B29" s="213">
        <v>14285</v>
      </c>
      <c r="C29" s="213">
        <v>14904</v>
      </c>
    </row>
    <row r="30" spans="1:9">
      <c r="A30" s="214" t="s">
        <v>1327</v>
      </c>
      <c r="B30" s="213">
        <v>13915</v>
      </c>
      <c r="C30" s="213">
        <v>14502</v>
      </c>
    </row>
    <row r="31" spans="1:9" ht="15">
      <c r="A31" s="51" t="s">
        <v>498</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498</v>
      </c>
    </row>
    <row r="38" spans="1:5" ht="15">
      <c r="A38"/>
      <c r="B38"/>
      <c r="C38"/>
      <c r="E38" s="51"/>
    </row>
    <row r="39" spans="1:5">
      <c r="A39" s="75" t="s">
        <v>316</v>
      </c>
    </row>
    <row r="54" spans="9:9">
      <c r="I54" s="102"/>
    </row>
    <row r="55" spans="9:9">
      <c r="I55" s="102" t="s">
        <v>1102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3"/>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38" t="s">
        <v>430</v>
      </c>
      <c r="B1" s="347"/>
      <c r="C1" s="347"/>
      <c r="D1" s="348"/>
      <c r="E1" s="348"/>
      <c r="F1" s="348"/>
      <c r="G1" s="348"/>
      <c r="H1" s="348"/>
      <c r="I1" s="348"/>
      <c r="J1" s="348"/>
      <c r="K1" s="348"/>
      <c r="L1" s="348"/>
      <c r="M1" s="348"/>
      <c r="N1" s="348"/>
      <c r="O1" s="348"/>
      <c r="P1" s="348"/>
    </row>
    <row r="2" spans="1:16" ht="18">
      <c r="A2" s="349" t="s">
        <v>431</v>
      </c>
      <c r="B2" s="347"/>
      <c r="C2" s="347"/>
      <c r="D2" s="348"/>
      <c r="E2" s="348"/>
      <c r="F2" s="348"/>
      <c r="G2" s="348"/>
      <c r="H2" s="348"/>
      <c r="I2" s="348"/>
      <c r="J2" s="348"/>
      <c r="K2" s="348"/>
      <c r="L2" s="348"/>
      <c r="M2" s="348"/>
      <c r="N2" s="348"/>
      <c r="O2" s="348"/>
      <c r="P2" s="348"/>
    </row>
    <row r="3" spans="1:16" ht="12.75" customHeight="1">
      <c r="A3" s="498" t="s">
        <v>1333</v>
      </c>
    </row>
    <row r="4" spans="1:16" ht="12.75" customHeight="1">
      <c r="A4" s="125" t="s">
        <v>1334</v>
      </c>
      <c r="H4" s="88"/>
      <c r="J4" s="88"/>
    </row>
    <row r="5" spans="1:16" ht="12.75" customHeight="1">
      <c r="L5" s="786" t="s">
        <v>132</v>
      </c>
      <c r="M5" s="787"/>
      <c r="N5" s="787"/>
      <c r="O5" s="787"/>
      <c r="P5" s="787"/>
    </row>
    <row r="6" spans="1:16" ht="24" customHeight="1">
      <c r="A6" s="788" t="s">
        <v>501</v>
      </c>
      <c r="B6" s="790" t="s">
        <v>683</v>
      </c>
      <c r="C6" s="790"/>
      <c r="D6" s="790"/>
      <c r="E6" s="790"/>
      <c r="F6" s="790"/>
      <c r="G6" s="790" t="s">
        <v>684</v>
      </c>
      <c r="H6" s="790"/>
      <c r="I6" s="790"/>
      <c r="J6" s="790"/>
      <c r="K6" s="790"/>
      <c r="L6" s="790" t="s">
        <v>682</v>
      </c>
      <c r="M6" s="790"/>
      <c r="N6" s="790"/>
      <c r="O6" s="790"/>
      <c r="P6" s="790"/>
    </row>
    <row r="7" spans="1:16" ht="48" customHeight="1">
      <c r="A7" s="789"/>
      <c r="B7" s="788" t="s">
        <v>499</v>
      </c>
      <c r="C7" s="788"/>
      <c r="D7" s="788"/>
      <c r="E7" s="788" t="s">
        <v>1060</v>
      </c>
      <c r="F7" s="788"/>
      <c r="G7" s="788" t="s">
        <v>499</v>
      </c>
      <c r="H7" s="788"/>
      <c r="I7" s="788"/>
      <c r="J7" s="788" t="s">
        <v>1061</v>
      </c>
      <c r="K7" s="788"/>
      <c r="L7" s="788" t="s">
        <v>500</v>
      </c>
      <c r="M7" s="788"/>
      <c r="N7" s="788"/>
      <c r="O7" s="788" t="s">
        <v>1061</v>
      </c>
      <c r="P7" s="788"/>
    </row>
    <row r="8" spans="1:16" ht="24">
      <c r="A8" s="789"/>
      <c r="B8" s="425" t="s">
        <v>1331</v>
      </c>
      <c r="C8" s="425" t="s">
        <v>1332</v>
      </c>
      <c r="D8" s="426" t="s">
        <v>502</v>
      </c>
      <c r="E8" s="703" t="s">
        <v>1331</v>
      </c>
      <c r="F8" s="703" t="s">
        <v>1332</v>
      </c>
      <c r="G8" s="703" t="s">
        <v>1331</v>
      </c>
      <c r="H8" s="703" t="s">
        <v>1332</v>
      </c>
      <c r="I8" s="426" t="s">
        <v>502</v>
      </c>
      <c r="J8" s="703" t="s">
        <v>1331</v>
      </c>
      <c r="K8" s="703" t="s">
        <v>1332</v>
      </c>
      <c r="L8" s="703" t="s">
        <v>1331</v>
      </c>
      <c r="M8" s="703" t="s">
        <v>1332</v>
      </c>
      <c r="N8" s="426" t="s">
        <v>502</v>
      </c>
      <c r="O8" s="703" t="s">
        <v>1331</v>
      </c>
      <c r="P8" s="703" t="s">
        <v>1332</v>
      </c>
    </row>
    <row r="9" spans="1:16" ht="14.25" customHeight="1">
      <c r="A9" s="215" t="s">
        <v>1293</v>
      </c>
      <c r="B9" s="216">
        <v>0</v>
      </c>
      <c r="C9" s="216">
        <v>23500.401000000002</v>
      </c>
      <c r="D9" s="217" t="s">
        <v>1028</v>
      </c>
      <c r="E9" s="218" t="s">
        <v>1028</v>
      </c>
      <c r="F9" s="219">
        <v>1.0458349591726895E-2</v>
      </c>
      <c r="G9" s="216">
        <v>67747.506999999998</v>
      </c>
      <c r="H9" s="216">
        <v>70071.345000000001</v>
      </c>
      <c r="I9" s="217">
        <v>103.430145407417</v>
      </c>
      <c r="J9" s="218">
        <v>6.1397935472867468E-2</v>
      </c>
      <c r="K9" s="219">
        <v>6.6433783063426816E-2</v>
      </c>
      <c r="L9" s="216">
        <v>67747.506999999998</v>
      </c>
      <c r="M9" s="216">
        <v>93571.745999999999</v>
      </c>
      <c r="N9" s="220">
        <v>138.11836057672204</v>
      </c>
      <c r="O9" s="221">
        <v>2.0191986031424761E-2</v>
      </c>
      <c r="P9" s="219">
        <v>2.8339603674816995E-2</v>
      </c>
    </row>
    <row r="10" spans="1:16" ht="14.25" customHeight="1">
      <c r="A10" s="215" t="s">
        <v>1294</v>
      </c>
      <c r="B10" s="216">
        <v>306476.03576999996</v>
      </c>
      <c r="C10" s="216">
        <v>238120.33663000001</v>
      </c>
      <c r="D10" s="217">
        <v>77.696233583725089</v>
      </c>
      <c r="E10" s="218">
        <v>0.13610562771468468</v>
      </c>
      <c r="F10" s="219">
        <v>0.1059703502666287</v>
      </c>
      <c r="G10" s="216">
        <v>225976.86909999998</v>
      </c>
      <c r="H10" s="216">
        <v>173602.04363999999</v>
      </c>
      <c r="I10" s="217">
        <v>76.822926316045681</v>
      </c>
      <c r="J10" s="218">
        <v>0.20479739907421859</v>
      </c>
      <c r="K10" s="219">
        <v>0.16458996907433865</v>
      </c>
      <c r="L10" s="216">
        <v>532452.90486999997</v>
      </c>
      <c r="M10" s="216">
        <v>411722.38026999997</v>
      </c>
      <c r="N10" s="220">
        <v>77.325595654421917</v>
      </c>
      <c r="O10" s="221">
        <v>0.15869634313667919</v>
      </c>
      <c r="P10" s="219">
        <v>0.12469628471936488</v>
      </c>
    </row>
    <row r="11" spans="1:16" ht="14.25" customHeight="1">
      <c r="A11" s="215" t="s">
        <v>1295</v>
      </c>
      <c r="B11" s="216">
        <v>24190.582010000002</v>
      </c>
      <c r="C11" s="216">
        <v>30664.96314</v>
      </c>
      <c r="D11" s="217">
        <v>126.76405688512824</v>
      </c>
      <c r="E11" s="218">
        <v>1.0743007494802958E-2</v>
      </c>
      <c r="F11" s="219">
        <v>1.3646784356383505E-2</v>
      </c>
      <c r="G11" s="216">
        <v>0</v>
      </c>
      <c r="H11" s="216">
        <v>0</v>
      </c>
      <c r="I11" s="217" t="s">
        <v>1028</v>
      </c>
      <c r="J11" s="218" t="s">
        <v>1028</v>
      </c>
      <c r="K11" s="219" t="s">
        <v>1028</v>
      </c>
      <c r="L11" s="216">
        <v>24190.582010000002</v>
      </c>
      <c r="M11" s="216">
        <v>30664.96314</v>
      </c>
      <c r="N11" s="220">
        <v>126.76405688512824</v>
      </c>
      <c r="O11" s="221">
        <v>7.2099463975546013E-3</v>
      </c>
      <c r="P11" s="219">
        <v>9.287343020087194E-3</v>
      </c>
    </row>
    <row r="12" spans="1:16" ht="14.25" customHeight="1">
      <c r="A12" s="215" t="s">
        <v>1296</v>
      </c>
      <c r="B12" s="216">
        <v>834957.68914000003</v>
      </c>
      <c r="C12" s="216">
        <v>787457.00215999992</v>
      </c>
      <c r="D12" s="217">
        <v>94.311006701558071</v>
      </c>
      <c r="E12" s="218">
        <v>0.37080367510654938</v>
      </c>
      <c r="F12" s="219">
        <v>0.3504408549046682</v>
      </c>
      <c r="G12" s="216">
        <v>248562.55035</v>
      </c>
      <c r="H12" s="216">
        <v>249700.8811</v>
      </c>
      <c r="I12" s="217">
        <v>100.45796550944506</v>
      </c>
      <c r="J12" s="218">
        <v>0.22526625854085927</v>
      </c>
      <c r="K12" s="219">
        <v>0.23673834383718384</v>
      </c>
      <c r="L12" s="216">
        <v>1083520.2394900001</v>
      </c>
      <c r="M12" s="216">
        <v>1037157.88326</v>
      </c>
      <c r="N12" s="220">
        <v>95.721136113542073</v>
      </c>
      <c r="O12" s="221">
        <v>0.32294067352984801</v>
      </c>
      <c r="P12" s="219">
        <v>0.31411878709413538</v>
      </c>
    </row>
    <row r="13" spans="1:16" ht="14.25" customHeight="1">
      <c r="A13" s="215" t="s">
        <v>1297</v>
      </c>
      <c r="B13" s="216">
        <v>70778.647099999987</v>
      </c>
      <c r="C13" s="216">
        <v>114813.37456</v>
      </c>
      <c r="D13" s="217">
        <v>162.21470636163096</v>
      </c>
      <c r="E13" s="218">
        <v>3.1432709471520215E-2</v>
      </c>
      <c r="F13" s="219">
        <v>5.1095230628377918E-2</v>
      </c>
      <c r="G13" s="216">
        <v>0</v>
      </c>
      <c r="H13" s="216">
        <v>0</v>
      </c>
      <c r="I13" s="217" t="s">
        <v>1028</v>
      </c>
      <c r="J13" s="218" t="s">
        <v>1028</v>
      </c>
      <c r="K13" s="219" t="s">
        <v>1028</v>
      </c>
      <c r="L13" s="216">
        <v>70778.647099999987</v>
      </c>
      <c r="M13" s="216">
        <v>114813.37456</v>
      </c>
      <c r="N13" s="220">
        <v>162.21470636163096</v>
      </c>
      <c r="O13" s="221">
        <v>2.1095410249802143E-2</v>
      </c>
      <c r="P13" s="219">
        <v>3.4772948787326424E-2</v>
      </c>
    </row>
    <row r="14" spans="1:16" ht="14.25" customHeight="1">
      <c r="A14" s="215" t="s">
        <v>1298</v>
      </c>
      <c r="B14" s="216">
        <v>10812.11126</v>
      </c>
      <c r="C14" s="216">
        <v>17578.141929999998</v>
      </c>
      <c r="D14" s="217">
        <v>162.57825606208198</v>
      </c>
      <c r="E14" s="218">
        <v>4.8016452127033152E-3</v>
      </c>
      <c r="F14" s="219">
        <v>7.8227751720888888E-3</v>
      </c>
      <c r="G14" s="216">
        <v>0</v>
      </c>
      <c r="H14" s="216">
        <v>0</v>
      </c>
      <c r="I14" s="217" t="s">
        <v>1028</v>
      </c>
      <c r="J14" s="218" t="s">
        <v>1028</v>
      </c>
      <c r="K14" s="219" t="s">
        <v>1028</v>
      </c>
      <c r="L14" s="216">
        <v>10812.11126</v>
      </c>
      <c r="M14" s="216">
        <v>17578.141929999998</v>
      </c>
      <c r="N14" s="220">
        <v>162.57825606208198</v>
      </c>
      <c r="O14" s="221">
        <v>3.2225244765409647E-3</v>
      </c>
      <c r="P14" s="219">
        <v>5.3238033587177337E-3</v>
      </c>
    </row>
    <row r="15" spans="1:16" ht="14.25" customHeight="1">
      <c r="A15" s="215" t="s">
        <v>1299</v>
      </c>
      <c r="B15" s="216">
        <v>0</v>
      </c>
      <c r="C15" s="216">
        <v>0</v>
      </c>
      <c r="D15" s="217" t="s">
        <v>1028</v>
      </c>
      <c r="E15" s="218" t="s">
        <v>1028</v>
      </c>
      <c r="F15" s="219" t="s">
        <v>1028</v>
      </c>
      <c r="G15" s="216">
        <v>358.97603000000004</v>
      </c>
      <c r="H15" s="216">
        <v>430.78692999999998</v>
      </c>
      <c r="I15" s="217">
        <v>120.00437187964887</v>
      </c>
      <c r="J15" s="218">
        <v>3.2533133840993055E-4</v>
      </c>
      <c r="K15" s="219">
        <v>4.084238065386019E-4</v>
      </c>
      <c r="L15" s="216">
        <v>358.97603000000004</v>
      </c>
      <c r="M15" s="216">
        <v>430.78692999999998</v>
      </c>
      <c r="N15" s="220">
        <v>120.00437187964887</v>
      </c>
      <c r="O15" s="221">
        <v>1.0699196626344223E-4</v>
      </c>
      <c r="P15" s="219">
        <v>1.3047026892595476E-4</v>
      </c>
    </row>
    <row r="16" spans="1:16" ht="14.25" customHeight="1">
      <c r="A16" s="215" t="s">
        <v>1300</v>
      </c>
      <c r="B16" s="216">
        <v>0</v>
      </c>
      <c r="C16" s="216">
        <v>0</v>
      </c>
      <c r="D16" s="217" t="s">
        <v>1028</v>
      </c>
      <c r="E16" s="218" t="s">
        <v>1028</v>
      </c>
      <c r="F16" s="219" t="s">
        <v>1028</v>
      </c>
      <c r="G16" s="216">
        <v>83105.311629999997</v>
      </c>
      <c r="H16" s="216">
        <v>97227.206109999999</v>
      </c>
      <c r="I16" s="217">
        <v>116.99277002037276</v>
      </c>
      <c r="J16" s="218">
        <v>7.5316344273912289E-2</v>
      </c>
      <c r="K16" s="219">
        <v>9.2179922029109421E-2</v>
      </c>
      <c r="L16" s="216">
        <v>83105.311629999997</v>
      </c>
      <c r="M16" s="216">
        <v>97227.206109999999</v>
      </c>
      <c r="N16" s="220">
        <v>116.99277002037276</v>
      </c>
      <c r="O16" s="221">
        <v>2.4769343786630579E-2</v>
      </c>
      <c r="P16" s="219">
        <v>2.9446714476901451E-2</v>
      </c>
    </row>
    <row r="17" spans="1:16" ht="14.25" customHeight="1">
      <c r="A17" s="215" t="s">
        <v>1301</v>
      </c>
      <c r="B17" s="216">
        <v>254202.25418000002</v>
      </c>
      <c r="C17" s="216">
        <v>252800.01244999998</v>
      </c>
      <c r="D17" s="217">
        <v>99.448375572229537</v>
      </c>
      <c r="E17" s="218">
        <v>0.11289090608579147</v>
      </c>
      <c r="F17" s="219">
        <v>0.11250322524262506</v>
      </c>
      <c r="G17" s="216">
        <v>0</v>
      </c>
      <c r="H17" s="216">
        <v>0</v>
      </c>
      <c r="I17" s="217" t="s">
        <v>1028</v>
      </c>
      <c r="J17" s="218" t="s">
        <v>1028</v>
      </c>
      <c r="K17" s="219" t="s">
        <v>1028</v>
      </c>
      <c r="L17" s="216">
        <v>254202.25418000002</v>
      </c>
      <c r="M17" s="216">
        <v>252800.01244999998</v>
      </c>
      <c r="N17" s="220">
        <v>99.448375572229537</v>
      </c>
      <c r="O17" s="221">
        <v>7.5764387397446911E-2</v>
      </c>
      <c r="P17" s="219">
        <v>7.6564267186184615E-2</v>
      </c>
    </row>
    <row r="18" spans="1:16" ht="14.25" customHeight="1">
      <c r="A18" s="215" t="s">
        <v>1302</v>
      </c>
      <c r="B18" s="216">
        <v>93479.152629999997</v>
      </c>
      <c r="C18" s="216">
        <v>97529.879099999991</v>
      </c>
      <c r="D18" s="217">
        <v>104.33329395489193</v>
      </c>
      <c r="E18" s="218">
        <v>4.1513975847988271E-2</v>
      </c>
      <c r="F18" s="219">
        <v>4.3403581550232197E-2</v>
      </c>
      <c r="G18" s="216">
        <v>47047.357179999999</v>
      </c>
      <c r="H18" s="216">
        <v>62122.966369999995</v>
      </c>
      <c r="I18" s="217">
        <v>132.04347724001104</v>
      </c>
      <c r="J18" s="218">
        <v>4.2637887772115191E-2</v>
      </c>
      <c r="K18" s="219">
        <v>5.8898022737841539E-2</v>
      </c>
      <c r="L18" s="216">
        <v>140526.50980999999</v>
      </c>
      <c r="M18" s="216">
        <v>159652.84547</v>
      </c>
      <c r="N18" s="220">
        <v>113.61048223987056</v>
      </c>
      <c r="O18" s="221">
        <v>4.1883597622690297E-2</v>
      </c>
      <c r="P18" s="219">
        <v>4.8353253621842236E-2</v>
      </c>
    </row>
    <row r="19" spans="1:16" ht="14.25" customHeight="1">
      <c r="A19" s="215" t="s">
        <v>1303</v>
      </c>
      <c r="B19" s="216">
        <v>47230.703580000001</v>
      </c>
      <c r="C19" s="216">
        <v>44368.126210000002</v>
      </c>
      <c r="D19" s="217">
        <v>93.939160010285832</v>
      </c>
      <c r="E19" s="218">
        <v>2.0975096933798697E-2</v>
      </c>
      <c r="F19" s="219">
        <v>1.9745083270453167E-2</v>
      </c>
      <c r="G19" s="216">
        <v>81228.573870000007</v>
      </c>
      <c r="H19" s="216">
        <v>75686.749949999998</v>
      </c>
      <c r="I19" s="217">
        <v>93.177494499818167</v>
      </c>
      <c r="J19" s="218">
        <v>7.3615501999554162E-2</v>
      </c>
      <c r="K19" s="219">
        <v>7.1757679647138639E-2</v>
      </c>
      <c r="L19" s="216">
        <v>128459.27745000001</v>
      </c>
      <c r="M19" s="216">
        <v>120054.87616</v>
      </c>
      <c r="N19" s="220">
        <v>93.457536538556937</v>
      </c>
      <c r="O19" s="221">
        <v>3.8286987237439125E-2</v>
      </c>
      <c r="P19" s="219">
        <v>3.6360415991421549E-2</v>
      </c>
    </row>
    <row r="20" spans="1:16" ht="14.25" customHeight="1">
      <c r="A20" s="215" t="s">
        <v>1304</v>
      </c>
      <c r="B20" s="216">
        <v>61772.293840000006</v>
      </c>
      <c r="C20" s="216">
        <v>63872.56551</v>
      </c>
      <c r="D20" s="217">
        <v>103.40002214494419</v>
      </c>
      <c r="E20" s="218">
        <v>2.7432999149006033E-2</v>
      </c>
      <c r="F20" s="219">
        <v>2.8425115785218214E-2</v>
      </c>
      <c r="G20" s="216">
        <v>0</v>
      </c>
      <c r="H20" s="216">
        <v>0</v>
      </c>
      <c r="I20" s="217" t="s">
        <v>1028</v>
      </c>
      <c r="J20" s="217" t="s">
        <v>1028</v>
      </c>
      <c r="K20" s="219" t="s">
        <v>1028</v>
      </c>
      <c r="L20" s="216">
        <v>61772.293840000006</v>
      </c>
      <c r="M20" s="216">
        <v>63872.56551</v>
      </c>
      <c r="N20" s="220">
        <v>103.40002214494419</v>
      </c>
      <c r="O20" s="221">
        <v>1.8411087722332659E-2</v>
      </c>
      <c r="P20" s="219">
        <v>1.9344762384226381E-2</v>
      </c>
    </row>
    <row r="21" spans="1:16" ht="14.25" customHeight="1">
      <c r="A21" s="215" t="s">
        <v>1305</v>
      </c>
      <c r="B21" s="216">
        <v>3769.1621299999997</v>
      </c>
      <c r="C21" s="216">
        <v>3850.3722799999996</v>
      </c>
      <c r="D21" s="217">
        <v>102.15459423604045</v>
      </c>
      <c r="E21" s="218">
        <v>1.6738802313635394E-3</v>
      </c>
      <c r="F21" s="219">
        <v>1.7135256271811937E-3</v>
      </c>
      <c r="G21" s="216">
        <v>0</v>
      </c>
      <c r="H21" s="216">
        <v>0</v>
      </c>
      <c r="I21" s="217" t="s">
        <v>1028</v>
      </c>
      <c r="J21" s="217" t="s">
        <v>1028</v>
      </c>
      <c r="K21" s="219" t="s">
        <v>1028</v>
      </c>
      <c r="L21" s="216">
        <v>3769.1621299999997</v>
      </c>
      <c r="M21" s="216">
        <v>3850.3722799999996</v>
      </c>
      <c r="N21" s="220">
        <v>102.15459423604045</v>
      </c>
      <c r="O21" s="221">
        <v>1.1233899585284398E-3</v>
      </c>
      <c r="P21" s="219">
        <v>1.1661428698327536E-3</v>
      </c>
    </row>
    <row r="22" spans="1:16" ht="14.25" customHeight="1">
      <c r="A22" s="215" t="s">
        <v>1306</v>
      </c>
      <c r="B22" s="216">
        <v>16157.437739999999</v>
      </c>
      <c r="C22" s="216">
        <v>17374.874170000003</v>
      </c>
      <c r="D22" s="217">
        <v>107.53483596589123</v>
      </c>
      <c r="E22" s="218">
        <v>7.1754980787926961E-3</v>
      </c>
      <c r="F22" s="219">
        <v>7.7323152137755312E-3</v>
      </c>
      <c r="G22" s="216">
        <v>0</v>
      </c>
      <c r="H22" s="216">
        <v>0</v>
      </c>
      <c r="I22" s="217" t="s">
        <v>1028</v>
      </c>
      <c r="J22" s="217" t="s">
        <v>1028</v>
      </c>
      <c r="K22" s="219" t="s">
        <v>1028</v>
      </c>
      <c r="L22" s="216">
        <v>16157.437739999999</v>
      </c>
      <c r="M22" s="216">
        <v>17374.874170000003</v>
      </c>
      <c r="N22" s="220">
        <v>107.53483596589123</v>
      </c>
      <c r="O22" s="221">
        <v>4.815686533671198E-3</v>
      </c>
      <c r="P22" s="219">
        <v>5.2622406754878233E-3</v>
      </c>
    </row>
    <row r="23" spans="1:16" ht="14.25" customHeight="1">
      <c r="A23" s="215" t="s">
        <v>1308</v>
      </c>
      <c r="B23" s="216">
        <v>159075.29288999998</v>
      </c>
      <c r="C23" s="216">
        <v>164393.94657</v>
      </c>
      <c r="D23" s="217">
        <v>103.34348193448109</v>
      </c>
      <c r="E23" s="218">
        <v>7.0645140453784616E-2</v>
      </c>
      <c r="F23" s="219">
        <v>7.3160001141798922E-2</v>
      </c>
      <c r="G23" s="216">
        <v>0</v>
      </c>
      <c r="H23" s="216">
        <v>0</v>
      </c>
      <c r="I23" s="217" t="s">
        <v>1028</v>
      </c>
      <c r="J23" s="217" t="s">
        <v>1028</v>
      </c>
      <c r="K23" s="219" t="s">
        <v>1028</v>
      </c>
      <c r="L23" s="216">
        <v>159075.29288999998</v>
      </c>
      <c r="M23" s="216">
        <v>164393.94657</v>
      </c>
      <c r="N23" s="220">
        <v>103.34348193448109</v>
      </c>
      <c r="O23" s="221">
        <v>4.7412019042703403E-2</v>
      </c>
      <c r="P23" s="219">
        <v>4.9789167045497268E-2</v>
      </c>
    </row>
    <row r="24" spans="1:16" ht="14.25" customHeight="1">
      <c r="A24" s="215" t="s">
        <v>1307</v>
      </c>
      <c r="B24" s="216" t="s">
        <v>1028</v>
      </c>
      <c r="C24" s="216" t="s">
        <v>1028</v>
      </c>
      <c r="D24" s="217" t="s">
        <v>1028</v>
      </c>
      <c r="E24" s="218" t="s">
        <v>1028</v>
      </c>
      <c r="F24" s="219" t="s">
        <v>1028</v>
      </c>
      <c r="G24" s="216">
        <v>5282.0510400000003</v>
      </c>
      <c r="H24" s="216" t="s">
        <v>1028</v>
      </c>
      <c r="I24" s="217" t="s">
        <v>1028</v>
      </c>
      <c r="J24" s="218">
        <v>4.7869957623431448E-3</v>
      </c>
      <c r="K24" s="219" t="s">
        <v>1028</v>
      </c>
      <c r="L24" s="216">
        <v>5282.0510400000003</v>
      </c>
      <c r="M24" s="216" t="s">
        <v>1028</v>
      </c>
      <c r="N24" s="220" t="s">
        <v>1028</v>
      </c>
      <c r="O24" s="221">
        <v>1.5743029602100728E-3</v>
      </c>
      <c r="P24" s="219" t="s">
        <v>1028</v>
      </c>
    </row>
    <row r="25" spans="1:16" ht="14.25" customHeight="1">
      <c r="A25" s="215" t="s">
        <v>1309</v>
      </c>
      <c r="B25" s="216">
        <v>10784.219449999999</v>
      </c>
      <c r="C25" s="216">
        <v>9062.1385900000005</v>
      </c>
      <c r="D25" s="217">
        <v>84.031474248235938</v>
      </c>
      <c r="E25" s="218">
        <v>4.789258494444542E-3</v>
      </c>
      <c r="F25" s="219">
        <v>4.0329104776935104E-3</v>
      </c>
      <c r="G25" s="216">
        <v>79196.553409999993</v>
      </c>
      <c r="H25" s="216">
        <v>82298.084040000002</v>
      </c>
      <c r="I25" s="217">
        <v>103.91624445314356</v>
      </c>
      <c r="J25" s="218">
        <v>7.1773930750554146E-2</v>
      </c>
      <c r="K25" s="219">
        <v>7.8025804437591842E-2</v>
      </c>
      <c r="L25" s="216">
        <v>89980.772859999997</v>
      </c>
      <c r="M25" s="216">
        <v>91360.222629999989</v>
      </c>
      <c r="N25" s="220">
        <v>101.53304947952189</v>
      </c>
      <c r="O25" s="221">
        <v>2.6818558927724442E-2</v>
      </c>
      <c r="P25" s="219">
        <v>2.7669810724459995E-2</v>
      </c>
    </row>
    <row r="26" spans="1:16" ht="14.25" customHeight="1">
      <c r="A26" s="215" t="s">
        <v>1310</v>
      </c>
      <c r="B26" s="216">
        <v>0</v>
      </c>
      <c r="C26" s="216">
        <v>0</v>
      </c>
      <c r="D26" s="217" t="s">
        <v>1028</v>
      </c>
      <c r="E26" s="218" t="s">
        <v>1028</v>
      </c>
      <c r="F26" s="219" t="s">
        <v>1028</v>
      </c>
      <c r="G26" s="216">
        <v>13503.92942</v>
      </c>
      <c r="H26" s="216">
        <v>14173.80085</v>
      </c>
      <c r="I26" s="217">
        <v>104.96056672962084</v>
      </c>
      <c r="J26" s="218">
        <v>1.2238286305639508E-2</v>
      </c>
      <c r="K26" s="219">
        <v>1.3438006803681513E-2</v>
      </c>
      <c r="L26" s="216">
        <v>13503.92942</v>
      </c>
      <c r="M26" s="216">
        <v>14173.80085</v>
      </c>
      <c r="N26" s="220">
        <v>104.96056672962084</v>
      </c>
      <c r="O26" s="221">
        <v>4.0248145842176281E-3</v>
      </c>
      <c r="P26" s="219">
        <v>4.2927477131268262E-3</v>
      </c>
    </row>
    <row r="27" spans="1:16" ht="14.25" customHeight="1">
      <c r="A27" s="215" t="s">
        <v>1311</v>
      </c>
      <c r="B27" s="216">
        <v>22086.511999999999</v>
      </c>
      <c r="C27" s="216" t="s">
        <v>1028</v>
      </c>
      <c r="D27" s="217" t="s">
        <v>1028</v>
      </c>
      <c r="E27" s="218">
        <v>9.8085926106271249E-3</v>
      </c>
      <c r="F27" s="219" t="s">
        <v>1028</v>
      </c>
      <c r="G27" s="216" t="s">
        <v>1028</v>
      </c>
      <c r="H27" s="216" t="s">
        <v>1028</v>
      </c>
      <c r="I27" s="217" t="s">
        <v>1028</v>
      </c>
      <c r="J27" s="218" t="s">
        <v>1028</v>
      </c>
      <c r="K27" s="219" t="s">
        <v>1028</v>
      </c>
      <c r="L27" s="216">
        <v>22086.511999999999</v>
      </c>
      <c r="M27" s="216" t="s">
        <v>1028</v>
      </c>
      <c r="N27" s="220" t="s">
        <v>1028</v>
      </c>
      <c r="O27" s="221">
        <v>6.5828332515157394E-3</v>
      </c>
      <c r="P27" s="219" t="s">
        <v>1028</v>
      </c>
    </row>
    <row r="28" spans="1:16" ht="14.25" customHeight="1">
      <c r="A28" s="215" t="s">
        <v>1312</v>
      </c>
      <c r="B28" s="216">
        <v>108011.53715</v>
      </c>
      <c r="C28" s="216">
        <v>124926.76607</v>
      </c>
      <c r="D28" s="217">
        <v>115.66057605171301</v>
      </c>
      <c r="E28" s="218">
        <v>4.7967789805468931E-2</v>
      </c>
      <c r="F28" s="219">
        <v>5.5595978678148764E-2</v>
      </c>
      <c r="G28" s="216">
        <v>19834.025329999997</v>
      </c>
      <c r="H28" s="216">
        <v>19897.608459999999</v>
      </c>
      <c r="I28" s="217">
        <v>100.32057602499795</v>
      </c>
      <c r="J28" s="218">
        <v>1.7975099915906258E-2</v>
      </c>
      <c r="K28" s="219">
        <v>1.8864678620235505E-2</v>
      </c>
      <c r="L28" s="216">
        <v>127845.56248000001</v>
      </c>
      <c r="M28" s="216">
        <v>144824.37453</v>
      </c>
      <c r="N28" s="220">
        <v>113.28072067628952</v>
      </c>
      <c r="O28" s="221">
        <v>3.8104070925824643E-2</v>
      </c>
      <c r="P28" s="219">
        <v>4.3862229274138596E-2</v>
      </c>
    </row>
    <row r="29" spans="1:16" ht="14.25" customHeight="1">
      <c r="A29" s="215" t="s">
        <v>1313</v>
      </c>
      <c r="B29" s="216">
        <v>112593.56396</v>
      </c>
      <c r="C29" s="216">
        <v>123366.13245999999</v>
      </c>
      <c r="D29" s="217">
        <v>109.56765921702865</v>
      </c>
      <c r="E29" s="218">
        <v>5.0002662233956566E-2</v>
      </c>
      <c r="F29" s="219">
        <v>5.490145215164486E-2</v>
      </c>
      <c r="G29" s="216">
        <v>122017.08943000001</v>
      </c>
      <c r="H29" s="216">
        <v>101015.4863</v>
      </c>
      <c r="I29" s="217">
        <v>82.787982217811859</v>
      </c>
      <c r="J29" s="218">
        <v>0.11058115220992915</v>
      </c>
      <c r="K29" s="219">
        <v>9.5771544029885025E-2</v>
      </c>
      <c r="L29" s="216">
        <v>234610.65338999999</v>
      </c>
      <c r="M29" s="216">
        <v>224381.61875999998</v>
      </c>
      <c r="N29" s="220">
        <v>95.639995677009608</v>
      </c>
      <c r="O29" s="221">
        <v>6.9925156597634153E-2</v>
      </c>
      <c r="P29" s="219">
        <v>6.7957331346283539E-2</v>
      </c>
    </row>
    <row r="30" spans="1:16" ht="14.25" customHeight="1">
      <c r="A30" s="215" t="s">
        <v>1314</v>
      </c>
      <c r="B30" s="216">
        <v>18990.383999999998</v>
      </c>
      <c r="C30" s="216">
        <v>23859.97784</v>
      </c>
      <c r="D30" s="217">
        <v>125.64241902638726</v>
      </c>
      <c r="E30" s="218">
        <v>8.4336060024041617E-3</v>
      </c>
      <c r="F30" s="219">
        <v>1.0618371554663121E-2</v>
      </c>
      <c r="G30" s="216">
        <v>0</v>
      </c>
      <c r="H30" s="216">
        <v>0</v>
      </c>
      <c r="I30" s="217" t="s">
        <v>1028</v>
      </c>
      <c r="J30" s="218" t="s">
        <v>1028</v>
      </c>
      <c r="K30" s="219" t="s">
        <v>1028</v>
      </c>
      <c r="L30" s="216">
        <v>18990.383999999998</v>
      </c>
      <c r="M30" s="216">
        <v>23859.97784</v>
      </c>
      <c r="N30" s="220">
        <v>125.64241902638726</v>
      </c>
      <c r="O30" s="221">
        <v>5.6600395415198406E-3</v>
      </c>
      <c r="P30" s="219">
        <v>7.2263513782837409E-3</v>
      </c>
    </row>
    <row r="31" spans="1:16" ht="14.25" customHeight="1">
      <c r="A31" s="215" t="s">
        <v>1315</v>
      </c>
      <c r="B31" s="216">
        <v>0</v>
      </c>
      <c r="C31" s="216">
        <v>0</v>
      </c>
      <c r="D31" s="217" t="s">
        <v>1028</v>
      </c>
      <c r="E31" s="218" t="s">
        <v>1028</v>
      </c>
      <c r="F31" s="219" t="s">
        <v>1028</v>
      </c>
      <c r="G31" s="216">
        <v>6677.8796600000005</v>
      </c>
      <c r="H31" s="216">
        <v>8104.2759299999998</v>
      </c>
      <c r="I31" s="217">
        <v>121.36001758977488</v>
      </c>
      <c r="J31" s="218">
        <v>6.0520016546181431E-3</v>
      </c>
      <c r="K31" s="219">
        <v>7.6835646442889255E-3</v>
      </c>
      <c r="L31" s="216">
        <v>6677.8796600000005</v>
      </c>
      <c r="M31" s="216">
        <v>8104.2759299999998</v>
      </c>
      <c r="N31" s="220">
        <v>121.36001758977488</v>
      </c>
      <c r="O31" s="221">
        <v>1.9903264162068066E-3</v>
      </c>
      <c r="P31" s="219">
        <v>2.4545012543375961E-3</v>
      </c>
    </row>
    <row r="32" spans="1:16" ht="14.25" customHeight="1">
      <c r="A32" s="215" t="s">
        <v>1316</v>
      </c>
      <c r="B32" s="216">
        <v>96383.806590000007</v>
      </c>
      <c r="C32" s="216">
        <v>109507.79092</v>
      </c>
      <c r="D32" s="217">
        <v>113.61637892745526</v>
      </c>
      <c r="E32" s="218">
        <v>4.2803929072312917E-2</v>
      </c>
      <c r="F32" s="219">
        <v>4.8734094386691365E-2</v>
      </c>
      <c r="G32" s="216">
        <v>93321.260709999988</v>
      </c>
      <c r="H32" s="216">
        <v>90475.171870000006</v>
      </c>
      <c r="I32" s="217">
        <v>96.950224612969677</v>
      </c>
      <c r="J32" s="218">
        <v>8.4574813111856967E-2</v>
      </c>
      <c r="K32" s="219">
        <v>8.5778401151538286E-2</v>
      </c>
      <c r="L32" s="216">
        <v>189705.06730000002</v>
      </c>
      <c r="M32" s="216">
        <v>199982.96278999999</v>
      </c>
      <c r="N32" s="220">
        <v>105.41782865174945</v>
      </c>
      <c r="O32" s="221">
        <v>5.6541151676800364E-2</v>
      </c>
      <c r="P32" s="219">
        <v>6.0567833234449579E-2</v>
      </c>
    </row>
    <row r="33" spans="1:16" ht="14.25" customHeight="1">
      <c r="A33" s="215" t="s">
        <v>1317</v>
      </c>
      <c r="B33" s="216">
        <v>0</v>
      </c>
      <c r="C33" s="216">
        <v>0</v>
      </c>
      <c r="D33" s="217" t="s">
        <v>1028</v>
      </c>
      <c r="E33" s="218" t="s">
        <v>1028</v>
      </c>
      <c r="F33" s="219" t="s">
        <v>1028</v>
      </c>
      <c r="G33" s="216">
        <v>9556.7601999999988</v>
      </c>
      <c r="H33" s="216">
        <v>9948.2945799999998</v>
      </c>
      <c r="I33" s="217">
        <v>104.09693632367171</v>
      </c>
      <c r="J33" s="218">
        <v>8.6610618172159159E-3</v>
      </c>
      <c r="K33" s="219">
        <v>9.4318561172014714E-3</v>
      </c>
      <c r="L33" s="216">
        <v>9556.7601999999988</v>
      </c>
      <c r="M33" s="216">
        <v>9948.2945799999998</v>
      </c>
      <c r="N33" s="220">
        <v>104.09693632367171</v>
      </c>
      <c r="O33" s="221">
        <v>2.8483700287905219E-3</v>
      </c>
      <c r="P33" s="219">
        <v>3.0129899001513768E-3</v>
      </c>
    </row>
    <row r="34" spans="1:16" ht="18.75" customHeight="1">
      <c r="A34" s="669" t="s">
        <v>321</v>
      </c>
      <c r="B34" s="427">
        <v>2251751.3854199997</v>
      </c>
      <c r="C34" s="427">
        <v>2247046.8015899998</v>
      </c>
      <c r="D34" s="428">
        <v>99.791070015079725</v>
      </c>
      <c r="E34" s="429">
        <v>1</v>
      </c>
      <c r="F34" s="430">
        <v>1</v>
      </c>
      <c r="G34" s="431">
        <v>1103416.6943599998</v>
      </c>
      <c r="H34" s="427">
        <v>1054754.7011299999</v>
      </c>
      <c r="I34" s="428">
        <v>95.589880642668305</v>
      </c>
      <c r="J34" s="429">
        <v>1</v>
      </c>
      <c r="K34" s="430">
        <v>1</v>
      </c>
      <c r="L34" s="432">
        <v>3355168.0797800003</v>
      </c>
      <c r="M34" s="433">
        <v>3301801.5027200002</v>
      </c>
      <c r="N34" s="434">
        <v>98.40942165068823</v>
      </c>
      <c r="O34" s="435">
        <v>1</v>
      </c>
      <c r="P34" s="430">
        <v>1</v>
      </c>
    </row>
    <row r="35" spans="1:16" ht="12.75" customHeight="1">
      <c r="A35" s="51" t="s">
        <v>498</v>
      </c>
    </row>
    <row r="36" spans="1:16" ht="12.75" customHeight="1"/>
    <row r="37" spans="1:16" ht="12.75" customHeight="1">
      <c r="A37" s="679" t="s">
        <v>1371</v>
      </c>
    </row>
    <row r="38" spans="1:16" ht="12.75" customHeight="1">
      <c r="A38" s="680" t="s">
        <v>1372</v>
      </c>
    </row>
    <row r="39" spans="1:16" ht="12.75" customHeight="1">
      <c r="A39" s="680" t="s">
        <v>1373</v>
      </c>
    </row>
    <row r="40" spans="1:16" ht="12.75" customHeight="1">
      <c r="A40" s="344" t="s">
        <v>1374</v>
      </c>
    </row>
    <row r="41" spans="1:16" ht="12.75" customHeight="1">
      <c r="A41" s="345" t="s">
        <v>1375</v>
      </c>
    </row>
    <row r="42" spans="1:16" ht="12.75" customHeight="1">
      <c r="A42" s="345" t="s">
        <v>1376</v>
      </c>
    </row>
    <row r="43" spans="1:16" ht="12.75" customHeight="1"/>
    <row r="44" spans="1:16" ht="12.75" customHeight="1">
      <c r="A44" s="75" t="s">
        <v>316</v>
      </c>
    </row>
    <row r="45" spans="1:16" ht="12.75" customHeight="1"/>
    <row r="46" spans="1:16" ht="12.75" customHeight="1"/>
    <row r="47" spans="1:16" ht="12.75" customHeight="1"/>
    <row r="48" spans="1:16" ht="12.75" customHeight="1"/>
    <row r="49" spans="16:16" ht="12.75" customHeight="1"/>
    <row r="50" spans="16:16" ht="12.75" customHeight="1"/>
    <row r="51" spans="16:16" ht="12.75" customHeight="1">
      <c r="P51" s="40" t="s">
        <v>420</v>
      </c>
    </row>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95" t="s">
        <v>1335</v>
      </c>
    </row>
    <row r="2" spans="1:7" ht="12.75" customHeight="1">
      <c r="A2" s="126" t="s">
        <v>1336</v>
      </c>
    </row>
    <row r="3" spans="1:7" ht="12.75" customHeight="1"/>
    <row r="4" spans="1:7" ht="12.75" customHeight="1">
      <c r="B4" s="786" t="s">
        <v>463</v>
      </c>
      <c r="C4" s="787"/>
      <c r="D4" s="787"/>
      <c r="E4" s="787"/>
      <c r="F4" s="787"/>
    </row>
    <row r="5" spans="1:7">
      <c r="A5" s="791" t="s">
        <v>663</v>
      </c>
      <c r="B5" s="791" t="s">
        <v>503</v>
      </c>
      <c r="C5" s="792" t="s">
        <v>504</v>
      </c>
      <c r="D5" s="792"/>
      <c r="E5" s="789" t="s">
        <v>505</v>
      </c>
      <c r="F5" s="789"/>
    </row>
    <row r="6" spans="1:7" ht="65.25">
      <c r="A6" s="791"/>
      <c r="B6" s="791"/>
      <c r="C6" s="436" t="s">
        <v>662</v>
      </c>
      <c r="D6" s="436" t="s">
        <v>506</v>
      </c>
      <c r="E6" s="436" t="s">
        <v>507</v>
      </c>
      <c r="F6" s="436" t="s">
        <v>508</v>
      </c>
    </row>
    <row r="7" spans="1:7" ht="22.5">
      <c r="A7" s="222">
        <v>1</v>
      </c>
      <c r="B7" s="223" t="s">
        <v>509</v>
      </c>
      <c r="C7" s="224">
        <v>794222</v>
      </c>
      <c r="D7" s="224">
        <v>177807.18979</v>
      </c>
      <c r="E7" s="224">
        <v>5740</v>
      </c>
      <c r="F7" s="224">
        <v>41464.3174</v>
      </c>
      <c r="G7" s="88"/>
    </row>
    <row r="8" spans="1:7" ht="22.5">
      <c r="A8" s="222">
        <v>2</v>
      </c>
      <c r="B8" s="223" t="s">
        <v>510</v>
      </c>
      <c r="C8" s="224">
        <v>102328</v>
      </c>
      <c r="D8" s="224">
        <v>162660.94015000001</v>
      </c>
      <c r="E8" s="224">
        <v>831744</v>
      </c>
      <c r="F8" s="224">
        <v>85461.007329999993</v>
      </c>
      <c r="G8" s="88"/>
    </row>
    <row r="9" spans="1:7" ht="22.5">
      <c r="A9" s="222">
        <v>3</v>
      </c>
      <c r="B9" s="223" t="s">
        <v>511</v>
      </c>
      <c r="C9" s="224">
        <v>227685</v>
      </c>
      <c r="D9" s="224">
        <v>283841.40435999999</v>
      </c>
      <c r="E9" s="224">
        <v>38037</v>
      </c>
      <c r="F9" s="224">
        <v>196482.34836999999</v>
      </c>
      <c r="G9" s="88"/>
    </row>
    <row r="10" spans="1:7" ht="33.75">
      <c r="A10" s="222">
        <v>4</v>
      </c>
      <c r="B10" s="223" t="s">
        <v>512</v>
      </c>
      <c r="C10" s="224">
        <v>81</v>
      </c>
      <c r="D10" s="224">
        <v>1526.8696699999998</v>
      </c>
      <c r="E10" s="224">
        <v>149</v>
      </c>
      <c r="F10" s="224">
        <v>349.41331000000002</v>
      </c>
    </row>
    <row r="11" spans="1:7" ht="22.5">
      <c r="A11" s="222">
        <v>5</v>
      </c>
      <c r="B11" s="225" t="s">
        <v>513</v>
      </c>
      <c r="C11" s="224">
        <v>37</v>
      </c>
      <c r="D11" s="224">
        <v>5729.0542699999996</v>
      </c>
      <c r="E11" s="224">
        <v>8</v>
      </c>
      <c r="F11" s="688">
        <v>6916.0084900000002</v>
      </c>
    </row>
    <row r="12" spans="1:7" ht="22.5">
      <c r="A12" s="222">
        <v>6</v>
      </c>
      <c r="B12" s="223" t="s">
        <v>514</v>
      </c>
      <c r="C12" s="224">
        <v>5272</v>
      </c>
      <c r="D12" s="224">
        <v>77730.346390000006</v>
      </c>
      <c r="E12" s="224">
        <v>516</v>
      </c>
      <c r="F12" s="224">
        <v>24970.883839999999</v>
      </c>
    </row>
    <row r="13" spans="1:7" ht="22.5">
      <c r="A13" s="222">
        <v>7</v>
      </c>
      <c r="B13" s="223" t="s">
        <v>515</v>
      </c>
      <c r="C13" s="224">
        <v>5333</v>
      </c>
      <c r="D13" s="224">
        <v>15946.08316</v>
      </c>
      <c r="E13" s="224">
        <v>1324</v>
      </c>
      <c r="F13" s="224">
        <v>4130.3279199999997</v>
      </c>
    </row>
    <row r="14" spans="1:7" ht="22.5">
      <c r="A14" s="222">
        <v>8</v>
      </c>
      <c r="B14" s="223" t="s">
        <v>516</v>
      </c>
      <c r="C14" s="224">
        <v>186210</v>
      </c>
      <c r="D14" s="224">
        <v>267828.05268000002</v>
      </c>
      <c r="E14" s="224">
        <v>9890</v>
      </c>
      <c r="F14" s="224">
        <v>59663.622619999995</v>
      </c>
    </row>
    <row r="15" spans="1:7" ht="22.5">
      <c r="A15" s="222">
        <v>9</v>
      </c>
      <c r="B15" s="223" t="s">
        <v>517</v>
      </c>
      <c r="C15" s="224">
        <v>214539</v>
      </c>
      <c r="D15" s="224">
        <v>282896.06572000001</v>
      </c>
      <c r="E15" s="224">
        <v>20457</v>
      </c>
      <c r="F15" s="224">
        <v>92954.582389999996</v>
      </c>
    </row>
    <row r="16" spans="1:7" ht="33.75">
      <c r="A16" s="222">
        <v>10</v>
      </c>
      <c r="B16" s="223" t="s">
        <v>518</v>
      </c>
      <c r="C16" s="224">
        <v>840184</v>
      </c>
      <c r="D16" s="224">
        <v>671393.55911999999</v>
      </c>
      <c r="E16" s="224">
        <v>28481</v>
      </c>
      <c r="F16" s="224">
        <v>359593.28536000004</v>
      </c>
    </row>
    <row r="17" spans="1:6" ht="33.75">
      <c r="A17" s="222">
        <v>11</v>
      </c>
      <c r="B17" s="223" t="s">
        <v>519</v>
      </c>
      <c r="C17" s="224">
        <v>75</v>
      </c>
      <c r="D17" s="224">
        <v>3267.1507700000002</v>
      </c>
      <c r="E17" s="224">
        <v>2</v>
      </c>
      <c r="F17" s="224">
        <v>742.48401000000001</v>
      </c>
    </row>
    <row r="18" spans="1:6" ht="22.5">
      <c r="A18" s="222">
        <v>12</v>
      </c>
      <c r="B18" s="223" t="s">
        <v>520</v>
      </c>
      <c r="C18" s="224">
        <v>8495</v>
      </c>
      <c r="D18" s="224">
        <v>24630.40684</v>
      </c>
      <c r="E18" s="224">
        <v>145</v>
      </c>
      <c r="F18" s="224">
        <v>3498.2245800000001</v>
      </c>
    </row>
    <row r="19" spans="1:6" ht="22.5">
      <c r="A19" s="222">
        <v>13</v>
      </c>
      <c r="B19" s="223" t="s">
        <v>521</v>
      </c>
      <c r="C19" s="224">
        <v>68113</v>
      </c>
      <c r="D19" s="224">
        <v>138274.87311000002</v>
      </c>
      <c r="E19" s="224">
        <v>3677</v>
      </c>
      <c r="F19" s="224">
        <v>43046.385070000004</v>
      </c>
    </row>
    <row r="20" spans="1:6" ht="22.5">
      <c r="A20" s="222">
        <v>14</v>
      </c>
      <c r="B20" s="223" t="s">
        <v>522</v>
      </c>
      <c r="C20" s="224">
        <v>9482</v>
      </c>
      <c r="D20" s="224">
        <v>52819.329850000002</v>
      </c>
      <c r="E20" s="224">
        <v>908</v>
      </c>
      <c r="F20" s="224">
        <v>8177.9045099999994</v>
      </c>
    </row>
    <row r="21" spans="1:6" ht="22.5">
      <c r="A21" s="222">
        <v>15</v>
      </c>
      <c r="B21" s="223" t="s">
        <v>523</v>
      </c>
      <c r="C21" s="224">
        <v>444</v>
      </c>
      <c r="D21" s="224">
        <v>1962.2594299999998</v>
      </c>
      <c r="E21" s="224">
        <v>174</v>
      </c>
      <c r="F21" s="224">
        <v>920.30522999999994</v>
      </c>
    </row>
    <row r="22" spans="1:6" ht="22.5">
      <c r="A22" s="222">
        <v>16</v>
      </c>
      <c r="B22" s="223" t="s">
        <v>524</v>
      </c>
      <c r="C22" s="224">
        <v>47028</v>
      </c>
      <c r="D22" s="224">
        <v>47767.705110000003</v>
      </c>
      <c r="E22" s="224">
        <v>797</v>
      </c>
      <c r="F22" s="224">
        <v>10843.17375</v>
      </c>
    </row>
    <row r="23" spans="1:6" ht="22.5">
      <c r="A23" s="222">
        <v>17</v>
      </c>
      <c r="B23" s="223" t="s">
        <v>525</v>
      </c>
      <c r="C23" s="224">
        <v>16696</v>
      </c>
      <c r="D23" s="224">
        <v>1191.01757</v>
      </c>
      <c r="E23" s="224">
        <v>1</v>
      </c>
      <c r="F23" s="224">
        <v>8.0777200000000011</v>
      </c>
    </row>
    <row r="24" spans="1:6" ht="22.5">
      <c r="A24" s="222">
        <v>18</v>
      </c>
      <c r="B24" s="223" t="s">
        <v>526</v>
      </c>
      <c r="C24" s="224">
        <v>157569</v>
      </c>
      <c r="D24" s="224">
        <v>29774.493600000002</v>
      </c>
      <c r="E24" s="224">
        <v>61909</v>
      </c>
      <c r="F24" s="224">
        <v>8108.0035399999997</v>
      </c>
    </row>
    <row r="25" spans="1:6" ht="22.5">
      <c r="A25" s="222">
        <v>19</v>
      </c>
      <c r="B25" s="223" t="s">
        <v>527</v>
      </c>
      <c r="C25" s="224">
        <v>806004</v>
      </c>
      <c r="D25" s="224">
        <v>798041.80269000004</v>
      </c>
      <c r="E25" s="224">
        <v>15723</v>
      </c>
      <c r="F25" s="224">
        <v>556952.18795000005</v>
      </c>
    </row>
    <row r="26" spans="1:6" ht="22.5">
      <c r="A26" s="222">
        <v>20</v>
      </c>
      <c r="B26" s="223" t="s">
        <v>528</v>
      </c>
      <c r="C26" s="224">
        <v>2712</v>
      </c>
      <c r="D26" s="224">
        <v>18625.401140000002</v>
      </c>
      <c r="E26" s="224">
        <v>1234</v>
      </c>
      <c r="F26" s="224">
        <v>6490.4482699999999</v>
      </c>
    </row>
    <row r="27" spans="1:6" ht="33.75">
      <c r="A27" s="222">
        <v>21</v>
      </c>
      <c r="B27" s="223" t="s">
        <v>529</v>
      </c>
      <c r="C27" s="224">
        <v>647553</v>
      </c>
      <c r="D27" s="224">
        <v>46709.334240000004</v>
      </c>
      <c r="E27" s="224">
        <v>1380</v>
      </c>
      <c r="F27" s="224">
        <v>7423.4686500000007</v>
      </c>
    </row>
    <row r="28" spans="1:6" ht="22.5">
      <c r="A28" s="222">
        <v>22</v>
      </c>
      <c r="B28" s="223" t="s">
        <v>530</v>
      </c>
      <c r="C28" s="224">
        <v>3219</v>
      </c>
      <c r="D28" s="224">
        <v>1840.0214799999999</v>
      </c>
      <c r="E28" s="224">
        <v>83</v>
      </c>
      <c r="F28" s="224">
        <v>2371.59672</v>
      </c>
    </row>
    <row r="29" spans="1:6" ht="45">
      <c r="A29" s="222">
        <v>23</v>
      </c>
      <c r="B29" s="223" t="s">
        <v>531</v>
      </c>
      <c r="C29" s="224">
        <v>34078</v>
      </c>
      <c r="D29" s="224">
        <v>189538.14158000002</v>
      </c>
      <c r="E29" s="224">
        <v>1435</v>
      </c>
      <c r="F29" s="224">
        <v>36159.386100000003</v>
      </c>
    </row>
    <row r="30" spans="1:6" ht="22.5">
      <c r="A30" s="222">
        <v>24</v>
      </c>
      <c r="B30" s="223" t="s">
        <v>532</v>
      </c>
      <c r="C30" s="224">
        <v>0</v>
      </c>
      <c r="D30" s="224">
        <v>0</v>
      </c>
      <c r="E30" s="224">
        <v>0</v>
      </c>
      <c r="F30" s="224">
        <v>0</v>
      </c>
    </row>
    <row r="31" spans="1:6" ht="22.5">
      <c r="A31" s="222">
        <v>25</v>
      </c>
      <c r="B31" s="223" t="s">
        <v>533</v>
      </c>
      <c r="C31" s="224">
        <v>0</v>
      </c>
      <c r="D31" s="224">
        <v>0</v>
      </c>
      <c r="E31" s="224">
        <v>0</v>
      </c>
      <c r="F31" s="224">
        <v>0</v>
      </c>
    </row>
    <row r="32" spans="1:6" ht="22.5">
      <c r="A32" s="437"/>
      <c r="B32" s="438" t="s">
        <v>534</v>
      </c>
      <c r="C32" s="439">
        <v>2683793</v>
      </c>
      <c r="D32" s="439">
        <v>2247046.8015900003</v>
      </c>
      <c r="E32" s="439">
        <v>1003959</v>
      </c>
      <c r="F32" s="439">
        <v>947330.35543</v>
      </c>
    </row>
    <row r="33" spans="1:7" ht="22.5">
      <c r="A33" s="437"/>
      <c r="B33" s="438" t="s">
        <v>535</v>
      </c>
      <c r="C33" s="439">
        <v>1493566</v>
      </c>
      <c r="D33" s="439">
        <v>1054754.7011299999</v>
      </c>
      <c r="E33" s="439">
        <v>19855</v>
      </c>
      <c r="F33" s="439">
        <v>609397.08769000007</v>
      </c>
    </row>
    <row r="34" spans="1:7">
      <c r="A34" s="437"/>
      <c r="B34" s="440" t="s">
        <v>536</v>
      </c>
      <c r="C34" s="441">
        <v>4177359</v>
      </c>
      <c r="D34" s="441">
        <v>3301801.5027199998</v>
      </c>
      <c r="E34" s="441">
        <v>1023814</v>
      </c>
      <c r="F34" s="441">
        <v>1556727.44312</v>
      </c>
    </row>
    <row r="35" spans="1:7" ht="12.75" customHeight="1">
      <c r="A35" s="51" t="s">
        <v>538</v>
      </c>
    </row>
    <row r="36" spans="1:7" ht="12.75" customHeight="1"/>
    <row r="37" spans="1:7" ht="12.75" customHeight="1">
      <c r="A37" s="498" t="s">
        <v>421</v>
      </c>
    </row>
    <row r="38" spans="1:7" ht="12.75" customHeight="1">
      <c r="A38" s="125" t="s">
        <v>422</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537</v>
      </c>
    </row>
    <row r="66" spans="1:1" ht="12.75" customHeight="1"/>
    <row r="67" spans="1:1" ht="12.75" customHeight="1"/>
    <row r="68" spans="1:1" ht="12.75" customHeight="1">
      <c r="A68" s="75" t="s">
        <v>316</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423</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63" t="s">
        <v>1337</v>
      </c>
    </row>
    <row r="2" spans="1:18" ht="12.75" customHeight="1">
      <c r="A2" s="113" t="s">
        <v>1338</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538</v>
      </c>
    </row>
    <row r="43" spans="1:17" ht="12.75" customHeight="1">
      <c r="A43" s="54"/>
      <c r="Q43" s="88"/>
    </row>
    <row r="44" spans="1:17" ht="12.75" customHeight="1">
      <c r="A44" s="539" t="s">
        <v>194</v>
      </c>
    </row>
    <row r="45" spans="1:17" ht="12.75" customHeight="1">
      <c r="A45" s="539" t="s">
        <v>195</v>
      </c>
    </row>
    <row r="46" spans="1:17" ht="12.75" customHeight="1">
      <c r="A46" s="539" t="s">
        <v>196</v>
      </c>
    </row>
    <row r="47" spans="1:17" ht="12.75" customHeight="1">
      <c r="A47" s="55"/>
    </row>
    <row r="48" spans="1:17" ht="12.75" customHeight="1">
      <c r="A48" s="127" t="s">
        <v>197</v>
      </c>
    </row>
    <row r="49" spans="1:8" ht="12.75" customHeight="1">
      <c r="A49" s="127" t="s">
        <v>198</v>
      </c>
    </row>
    <row r="50" spans="1:8" ht="12.75" customHeight="1">
      <c r="A50" s="128" t="s">
        <v>199</v>
      </c>
    </row>
    <row r="51" spans="1:8" ht="12.75" customHeight="1">
      <c r="A51" s="56"/>
    </row>
    <row r="52" spans="1:8" ht="12.75" customHeight="1">
      <c r="A52" s="57" t="s">
        <v>1051</v>
      </c>
    </row>
    <row r="53" spans="1:8" ht="12.75" customHeight="1">
      <c r="A53" s="57" t="s">
        <v>1318</v>
      </c>
      <c r="B53" s="30"/>
      <c r="C53" s="30"/>
      <c r="D53" s="30"/>
      <c r="E53" s="30"/>
      <c r="F53" s="30"/>
      <c r="G53" s="30"/>
      <c r="H53" s="30"/>
    </row>
    <row r="54" spans="1:8" ht="12.75" customHeight="1">
      <c r="A54" s="57" t="s">
        <v>1319</v>
      </c>
      <c r="B54" s="30"/>
      <c r="C54" s="30"/>
      <c r="D54" s="30"/>
      <c r="E54" s="30"/>
      <c r="F54" s="30"/>
      <c r="G54" s="30"/>
      <c r="H54" s="30"/>
    </row>
    <row r="55" spans="1:8" ht="12.75" customHeight="1">
      <c r="A55" s="57" t="s">
        <v>1322</v>
      </c>
      <c r="B55" s="30"/>
      <c r="C55" s="30"/>
      <c r="D55" s="30"/>
      <c r="E55" s="30"/>
      <c r="F55" s="30"/>
      <c r="G55" s="30"/>
      <c r="H55" s="30"/>
    </row>
    <row r="56" spans="1:8" ht="12.75" customHeight="1">
      <c r="A56" s="57" t="s">
        <v>1321</v>
      </c>
      <c r="H56" s="30"/>
    </row>
    <row r="57" spans="1:8" ht="12.75" customHeight="1">
      <c r="A57" s="57" t="s">
        <v>1320</v>
      </c>
      <c r="B57" s="30"/>
      <c r="C57" s="30"/>
      <c r="D57" s="30"/>
      <c r="E57" s="30"/>
      <c r="F57" s="30"/>
      <c r="G57" s="30"/>
      <c r="H57" s="30"/>
    </row>
    <row r="58" spans="1:8" ht="12.75" customHeight="1">
      <c r="A58" s="57" t="s">
        <v>1323</v>
      </c>
      <c r="B58" s="30"/>
      <c r="C58" s="30"/>
      <c r="D58" s="30"/>
      <c r="E58" s="30"/>
      <c r="F58" s="30"/>
      <c r="G58" s="30"/>
      <c r="H58" s="30"/>
    </row>
    <row r="59" spans="1:8" ht="12.75" customHeight="1">
      <c r="A59" s="57" t="s">
        <v>1324</v>
      </c>
      <c r="B59" s="30"/>
      <c r="C59" s="30"/>
      <c r="D59" s="30"/>
      <c r="E59" s="30"/>
      <c r="F59" s="30"/>
      <c r="G59" s="30"/>
      <c r="H59" s="30"/>
    </row>
    <row r="60" spans="1:8" ht="12.75" customHeight="1">
      <c r="A60" s="567" t="s">
        <v>1325</v>
      </c>
      <c r="B60" s="30"/>
      <c r="C60" s="30"/>
      <c r="D60" s="30"/>
      <c r="E60" s="30"/>
      <c r="F60" s="30"/>
      <c r="G60" s="30"/>
      <c r="H60" s="30"/>
    </row>
    <row r="61" spans="1:8" ht="12.75" customHeight="1">
      <c r="A61" s="57" t="s">
        <v>1326</v>
      </c>
    </row>
    <row r="62" spans="1:8" ht="12.75" customHeight="1">
      <c r="A62" s="567"/>
    </row>
    <row r="63" spans="1:8" ht="12.75" customHeight="1"/>
    <row r="64" spans="1:8" ht="12.75" customHeight="1">
      <c r="A64" s="75" t="s">
        <v>316</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52" t="s">
        <v>365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21" t="s">
        <v>432</v>
      </c>
      <c r="B1" s="522"/>
      <c r="C1" s="522"/>
      <c r="D1" s="522"/>
      <c r="E1" s="522"/>
      <c r="F1" s="522"/>
      <c r="G1" s="522"/>
    </row>
    <row r="2" spans="1:12">
      <c r="A2" s="519" t="s">
        <v>433</v>
      </c>
      <c r="B2" s="522"/>
      <c r="C2" s="522"/>
      <c r="D2" s="522"/>
      <c r="E2" s="522"/>
      <c r="F2" s="522"/>
      <c r="G2" s="522"/>
    </row>
    <row r="3" spans="1:12" ht="12.75" customHeight="1">
      <c r="A3" s="38" t="s">
        <v>910</v>
      </c>
      <c r="G3" s="364" t="str">
        <f>Naslovnica!A20</f>
        <v>Travanj 2016.</v>
      </c>
    </row>
    <row r="4" spans="1:12" ht="12.75" customHeight="1">
      <c r="A4" s="124" t="s">
        <v>911</v>
      </c>
      <c r="G4" s="114" t="str">
        <f>Naslovnica!A24</f>
        <v>April 2016</v>
      </c>
    </row>
    <row r="5" spans="1:12" ht="12.75" customHeight="1"/>
    <row r="6" spans="1:12" ht="23.25" customHeight="1">
      <c r="A6" s="793" t="s">
        <v>539</v>
      </c>
      <c r="B6" s="793"/>
      <c r="C6" s="793"/>
      <c r="D6" s="793"/>
      <c r="E6" s="793"/>
      <c r="F6" s="793"/>
      <c r="G6" s="793"/>
    </row>
    <row r="7" spans="1:12" ht="26.25" customHeight="1">
      <c r="A7" s="129" t="s">
        <v>546</v>
      </c>
      <c r="B7" s="129"/>
      <c r="C7" s="129"/>
      <c r="D7" s="129"/>
      <c r="E7" s="129"/>
      <c r="F7" s="129"/>
      <c r="G7" s="130" t="s">
        <v>203</v>
      </c>
    </row>
    <row r="8" spans="1:12" ht="18.75" customHeight="1">
      <c r="A8" s="554" t="s">
        <v>691</v>
      </c>
      <c r="B8" s="227"/>
      <c r="C8" s="227"/>
      <c r="D8" s="227"/>
      <c r="E8" s="227"/>
      <c r="F8" s="228"/>
      <c r="G8" s="229"/>
      <c r="H8" s="88"/>
    </row>
    <row r="9" spans="1:12" ht="18.75" customHeight="1">
      <c r="A9" s="226" t="s">
        <v>540</v>
      </c>
      <c r="B9" s="227"/>
      <c r="C9" s="227"/>
      <c r="D9" s="227"/>
      <c r="E9" s="227"/>
      <c r="F9" s="230">
        <v>141113701</v>
      </c>
      <c r="G9" s="231">
        <v>-5.5953262754462807E-3</v>
      </c>
      <c r="H9" s="88"/>
    </row>
    <row r="10" spans="1:12" ht="18.75" customHeight="1">
      <c r="A10" s="226" t="s">
        <v>541</v>
      </c>
      <c r="B10" s="227"/>
      <c r="C10" s="227"/>
      <c r="D10" s="227"/>
      <c r="E10" s="227"/>
      <c r="F10" s="230">
        <v>14658350</v>
      </c>
      <c r="G10" s="231">
        <v>-0.42408868178194131</v>
      </c>
      <c r="H10" s="78"/>
    </row>
    <row r="11" spans="1:12" ht="18.75" customHeight="1">
      <c r="A11" s="226" t="s">
        <v>542</v>
      </c>
      <c r="B11" s="227"/>
      <c r="C11" s="227"/>
      <c r="D11" s="227"/>
      <c r="E11" s="227"/>
      <c r="F11" s="230">
        <v>0</v>
      </c>
      <c r="G11" s="231" t="s">
        <v>1028</v>
      </c>
    </row>
    <row r="12" spans="1:12" ht="18.75" customHeight="1">
      <c r="A12" s="226" t="s">
        <v>543</v>
      </c>
      <c r="B12" s="227"/>
      <c r="C12" s="227"/>
      <c r="D12" s="227"/>
      <c r="E12" s="227"/>
      <c r="F12" s="230">
        <v>0</v>
      </c>
      <c r="G12" s="231" t="s">
        <v>1028</v>
      </c>
    </row>
    <row r="13" spans="1:12" ht="18.75" customHeight="1">
      <c r="A13" s="226" t="s">
        <v>338</v>
      </c>
      <c r="B13" s="227"/>
      <c r="C13" s="227"/>
      <c r="D13" s="227"/>
      <c r="E13" s="227"/>
      <c r="F13" s="230">
        <v>5212176</v>
      </c>
      <c r="G13" s="231">
        <v>1.7541653960840415E-2</v>
      </c>
    </row>
    <row r="14" spans="1:12" ht="18.75" customHeight="1">
      <c r="A14" s="226" t="s">
        <v>544</v>
      </c>
      <c r="B14" s="227"/>
      <c r="C14" s="227"/>
      <c r="D14" s="227"/>
      <c r="E14" s="227"/>
      <c r="F14" s="230">
        <v>92740582</v>
      </c>
      <c r="G14" s="231">
        <v>0.47813536099802867</v>
      </c>
    </row>
    <row r="15" spans="1:12" ht="18.75" customHeight="1">
      <c r="A15" s="226" t="s">
        <v>545</v>
      </c>
      <c r="B15" s="227"/>
      <c r="C15" s="227"/>
      <c r="D15" s="227"/>
      <c r="E15" s="227"/>
      <c r="F15" s="230">
        <v>5205000</v>
      </c>
      <c r="G15" s="231">
        <v>-0.57485910316098998</v>
      </c>
    </row>
    <row r="16" spans="1:12" ht="18.75" customHeight="1">
      <c r="A16" s="442" t="s">
        <v>551</v>
      </c>
      <c r="B16" s="443"/>
      <c r="C16" s="443"/>
      <c r="D16" s="443"/>
      <c r="E16" s="443"/>
      <c r="F16" s="444">
        <v>258929809</v>
      </c>
      <c r="G16" s="445">
        <v>4.6320179569413367E-2</v>
      </c>
      <c r="I16" s="79"/>
      <c r="L16" s="79"/>
    </row>
    <row r="17" spans="1:7" ht="18.75" customHeight="1">
      <c r="A17" s="129" t="s">
        <v>547</v>
      </c>
      <c r="B17" s="129"/>
      <c r="C17" s="129"/>
      <c r="D17" s="129"/>
      <c r="E17" s="129"/>
      <c r="F17" s="142"/>
      <c r="G17" s="143"/>
    </row>
    <row r="18" spans="1:7" ht="18.75" customHeight="1">
      <c r="A18" s="554" t="s">
        <v>692</v>
      </c>
      <c r="B18" s="227"/>
      <c r="C18" s="227"/>
      <c r="D18" s="227"/>
      <c r="E18" s="227"/>
      <c r="F18" s="228"/>
      <c r="G18" s="229"/>
    </row>
    <row r="19" spans="1:7" ht="18.75" customHeight="1">
      <c r="A19" s="226" t="s">
        <v>540</v>
      </c>
      <c r="B19" s="227"/>
      <c r="C19" s="227"/>
      <c r="D19" s="227"/>
      <c r="E19" s="227"/>
      <c r="F19" s="230">
        <v>2034956</v>
      </c>
      <c r="G19" s="231">
        <v>-2.8008760051490379E-2</v>
      </c>
    </row>
    <row r="20" spans="1:7" ht="18.75" customHeight="1">
      <c r="A20" s="226" t="s">
        <v>541</v>
      </c>
      <c r="B20" s="227"/>
      <c r="C20" s="227"/>
      <c r="D20" s="227"/>
      <c r="E20" s="227"/>
      <c r="F20" s="230">
        <v>6420457</v>
      </c>
      <c r="G20" s="231">
        <v>-0.70595086523066097</v>
      </c>
    </row>
    <row r="21" spans="1:7" ht="18.75" customHeight="1">
      <c r="A21" s="226" t="s">
        <v>542</v>
      </c>
      <c r="B21" s="227"/>
      <c r="C21" s="227"/>
      <c r="D21" s="227"/>
      <c r="E21" s="227"/>
      <c r="F21" s="230">
        <v>0</v>
      </c>
      <c r="G21" s="231" t="s">
        <v>1028</v>
      </c>
    </row>
    <row r="22" spans="1:7" ht="18.75" customHeight="1">
      <c r="A22" s="226" t="s">
        <v>543</v>
      </c>
      <c r="B22" s="227"/>
      <c r="C22" s="227"/>
      <c r="D22" s="227"/>
      <c r="E22" s="227"/>
      <c r="F22" s="230">
        <v>0</v>
      </c>
      <c r="G22" s="231" t="s">
        <v>1028</v>
      </c>
    </row>
    <row r="23" spans="1:7" ht="18.75" customHeight="1">
      <c r="A23" s="226" t="s">
        <v>338</v>
      </c>
      <c r="B23" s="227"/>
      <c r="C23" s="227"/>
      <c r="D23" s="227"/>
      <c r="E23" s="227"/>
      <c r="F23" s="230">
        <v>238031</v>
      </c>
      <c r="G23" s="231">
        <v>0.10870405648996474</v>
      </c>
    </row>
    <row r="24" spans="1:7" ht="18.75" customHeight="1">
      <c r="A24" s="226" t="s">
        <v>544</v>
      </c>
      <c r="B24" s="227"/>
      <c r="C24" s="227"/>
      <c r="D24" s="227"/>
      <c r="E24" s="227"/>
      <c r="F24" s="230">
        <v>435742</v>
      </c>
      <c r="G24" s="231">
        <v>-0.67284941937682963</v>
      </c>
    </row>
    <row r="25" spans="1:7" ht="18.75" customHeight="1">
      <c r="A25" s="226" t="s">
        <v>545</v>
      </c>
      <c r="B25" s="227"/>
      <c r="C25" s="227"/>
      <c r="D25" s="227"/>
      <c r="E25" s="227"/>
      <c r="F25" s="230">
        <v>5000000</v>
      </c>
      <c r="G25" s="231">
        <v>-0.54545454545454541</v>
      </c>
    </row>
    <row r="26" spans="1:7" ht="18.75" customHeight="1">
      <c r="A26" s="442" t="s">
        <v>552</v>
      </c>
      <c r="B26" s="443"/>
      <c r="C26" s="443"/>
      <c r="D26" s="443"/>
      <c r="E26" s="443"/>
      <c r="F26" s="444">
        <v>14129186</v>
      </c>
      <c r="G26" s="445">
        <v>-0.61263219687840331</v>
      </c>
    </row>
    <row r="27" spans="1:7" ht="18.75" customHeight="1">
      <c r="A27" s="129" t="s">
        <v>548</v>
      </c>
      <c r="B27" s="129"/>
      <c r="C27" s="129"/>
      <c r="D27" s="129"/>
      <c r="E27" s="129"/>
      <c r="F27" s="142"/>
      <c r="G27" s="144"/>
    </row>
    <row r="28" spans="1:7" ht="18.75" customHeight="1">
      <c r="A28" s="665" t="s">
        <v>204</v>
      </c>
      <c r="B28" s="666"/>
      <c r="C28" s="666"/>
      <c r="D28" s="666"/>
      <c r="E28" s="666"/>
      <c r="F28" s="667">
        <v>896406425</v>
      </c>
      <c r="G28" s="668">
        <v>-0.68502142291548829</v>
      </c>
    </row>
    <row r="29" spans="1:7" ht="18.75" customHeight="1">
      <c r="A29" s="665" t="s">
        <v>205</v>
      </c>
      <c r="B29" s="666"/>
      <c r="C29" s="666"/>
      <c r="D29" s="666"/>
      <c r="E29" s="666"/>
      <c r="F29" s="667">
        <v>644221126</v>
      </c>
      <c r="G29" s="668">
        <v>-0.72685346614213397</v>
      </c>
    </row>
    <row r="30" spans="1:7" ht="18.75" customHeight="1">
      <c r="A30" s="665" t="s">
        <v>1104</v>
      </c>
      <c r="B30" s="666"/>
      <c r="C30" s="666"/>
      <c r="D30" s="666"/>
      <c r="E30" s="666"/>
      <c r="F30" s="667">
        <v>136</v>
      </c>
      <c r="G30" s="668">
        <v>-0.44939271255060731</v>
      </c>
    </row>
    <row r="31" spans="1:7" ht="18.75" customHeight="1">
      <c r="A31" s="232" t="s">
        <v>206</v>
      </c>
      <c r="B31" s="227"/>
      <c r="C31" s="227"/>
      <c r="D31" s="227"/>
      <c r="E31" s="227"/>
      <c r="F31" s="233">
        <v>1688.48</v>
      </c>
      <c r="G31" s="231">
        <v>1.1259642566240209E-2</v>
      </c>
    </row>
    <row r="32" spans="1:7" ht="18.75" customHeight="1">
      <c r="A32" s="234" t="s">
        <v>207</v>
      </c>
      <c r="B32" s="227"/>
      <c r="C32" s="227"/>
      <c r="D32" s="227"/>
      <c r="E32" s="227"/>
      <c r="F32" s="233">
        <v>990.73</v>
      </c>
      <c r="G32" s="231">
        <v>8.8489267239624195E-3</v>
      </c>
    </row>
    <row r="33" spans="1:7" ht="18.75" customHeight="1">
      <c r="A33" s="234" t="s">
        <v>635</v>
      </c>
      <c r="B33" s="227"/>
      <c r="C33" s="227"/>
      <c r="D33" s="227"/>
      <c r="E33" s="227"/>
      <c r="F33" s="233">
        <v>923.06</v>
      </c>
      <c r="G33" s="231">
        <v>1.6753869031227539E-2</v>
      </c>
    </row>
    <row r="34" spans="1:7" ht="18.75" customHeight="1">
      <c r="A34" s="234" t="s">
        <v>636</v>
      </c>
      <c r="B34" s="227"/>
      <c r="C34" s="227"/>
      <c r="D34" s="227"/>
      <c r="E34" s="227"/>
      <c r="F34" s="233">
        <v>985.71</v>
      </c>
      <c r="G34" s="231">
        <v>7.4413585629577936E-2</v>
      </c>
    </row>
    <row r="35" spans="1:7" ht="18.75" customHeight="1">
      <c r="A35" s="234" t="s">
        <v>637</v>
      </c>
      <c r="B35" s="227"/>
      <c r="C35" s="227"/>
      <c r="D35" s="227"/>
      <c r="E35" s="227"/>
      <c r="F35" s="233">
        <v>448.65</v>
      </c>
      <c r="G35" s="231">
        <v>9.4535252500609915E-2</v>
      </c>
    </row>
    <row r="36" spans="1:7" ht="18.75" customHeight="1">
      <c r="A36" s="234" t="s">
        <v>638</v>
      </c>
      <c r="B36" s="227"/>
      <c r="C36" s="227"/>
      <c r="D36" s="227"/>
      <c r="E36" s="227"/>
      <c r="F36" s="233">
        <v>715.26</v>
      </c>
      <c r="G36" s="231">
        <v>-2.1491990095352801E-2</v>
      </c>
    </row>
    <row r="37" spans="1:7" ht="18.75" customHeight="1">
      <c r="A37" s="234" t="s">
        <v>738</v>
      </c>
      <c r="B37" s="227"/>
      <c r="C37" s="227"/>
      <c r="D37" s="227"/>
      <c r="E37" s="227"/>
      <c r="F37" s="233">
        <v>1010.63</v>
      </c>
      <c r="G37" s="231">
        <v>1.1986061322171738E-2</v>
      </c>
    </row>
    <row r="38" spans="1:7" ht="18.75" customHeight="1">
      <c r="A38" s="234" t="s">
        <v>639</v>
      </c>
      <c r="B38" s="227"/>
      <c r="C38" s="227"/>
      <c r="D38" s="227"/>
      <c r="E38" s="227"/>
      <c r="F38" s="233">
        <v>758.54</v>
      </c>
      <c r="G38" s="231">
        <v>-3.825233609311416E-2</v>
      </c>
    </row>
    <row r="39" spans="1:7" ht="18.75" customHeight="1">
      <c r="A39" s="234" t="s">
        <v>640</v>
      </c>
      <c r="B39" s="227"/>
      <c r="C39" s="227"/>
      <c r="D39" s="227"/>
      <c r="E39" s="227"/>
      <c r="F39" s="233">
        <v>2483</v>
      </c>
      <c r="G39" s="231">
        <v>-2.6069596584038426E-3</v>
      </c>
    </row>
    <row r="40" spans="1:7" ht="18.75" customHeight="1">
      <c r="A40" s="232" t="s">
        <v>208</v>
      </c>
      <c r="B40" s="227"/>
      <c r="C40" s="227"/>
      <c r="D40" s="227"/>
      <c r="E40" s="227"/>
      <c r="F40" s="233">
        <v>107.8</v>
      </c>
      <c r="G40" s="231">
        <v>8.6077844311377404E-3</v>
      </c>
    </row>
    <row r="41" spans="1:7" ht="18.75" customHeight="1">
      <c r="A41" s="232" t="s">
        <v>317</v>
      </c>
      <c r="B41" s="227"/>
      <c r="C41" s="227"/>
      <c r="D41" s="227"/>
      <c r="E41" s="227"/>
      <c r="F41" s="233">
        <v>150.76</v>
      </c>
      <c r="G41" s="231">
        <v>1.2559607764121196E-2</v>
      </c>
    </row>
    <row r="42" spans="1:7" ht="18.75" customHeight="1">
      <c r="A42" s="442" t="s">
        <v>553</v>
      </c>
      <c r="B42" s="443"/>
      <c r="C42" s="443"/>
      <c r="D42" s="443"/>
      <c r="E42" s="443"/>
      <c r="F42" s="446">
        <v>11410</v>
      </c>
      <c r="G42" s="445">
        <v>7.6618229854689565E-2</v>
      </c>
    </row>
    <row r="43" spans="1:7" ht="18.75" customHeight="1">
      <c r="A43" s="129" t="s">
        <v>549</v>
      </c>
      <c r="B43" s="129"/>
      <c r="C43" s="129"/>
      <c r="D43" s="129"/>
      <c r="E43" s="129"/>
      <c r="F43" s="142"/>
      <c r="G43" s="144"/>
    </row>
    <row r="44" spans="1:7" ht="18.75" customHeight="1">
      <c r="A44" s="226" t="s">
        <v>540</v>
      </c>
      <c r="B44" s="227"/>
      <c r="C44" s="227"/>
      <c r="D44" s="227"/>
      <c r="E44" s="227"/>
      <c r="F44" s="230">
        <v>124789.9</v>
      </c>
      <c r="G44" s="231">
        <v>1.7452101889442361E-2</v>
      </c>
    </row>
    <row r="45" spans="1:7" ht="18.75" customHeight="1">
      <c r="A45" s="226" t="s">
        <v>541</v>
      </c>
      <c r="B45" s="227"/>
      <c r="C45" s="227"/>
      <c r="D45" s="227"/>
      <c r="E45" s="227"/>
      <c r="F45" s="230">
        <v>83708.899999999994</v>
      </c>
      <c r="G45" s="231">
        <v>4.0358670169343283E-3</v>
      </c>
    </row>
    <row r="46" spans="1:7" ht="18.75" customHeight="1">
      <c r="A46" s="226" t="s">
        <v>338</v>
      </c>
      <c r="B46" s="227"/>
      <c r="C46" s="227"/>
      <c r="D46" s="227"/>
      <c r="E46" s="227"/>
      <c r="F46" s="230">
        <v>1750.3</v>
      </c>
      <c r="G46" s="231">
        <v>1.2729271538506047E-2</v>
      </c>
    </row>
    <row r="47" spans="1:7" ht="18.75" customHeight="1">
      <c r="A47" s="442" t="s">
        <v>554</v>
      </c>
      <c r="B47" s="443"/>
      <c r="C47" s="443"/>
      <c r="D47" s="443"/>
      <c r="E47" s="443"/>
      <c r="F47" s="444">
        <v>210249.09999999998</v>
      </c>
      <c r="G47" s="445">
        <v>1.2028728935091266E-2</v>
      </c>
    </row>
    <row r="48" spans="1:7" ht="18.75" customHeight="1">
      <c r="A48" s="129" t="s">
        <v>550</v>
      </c>
      <c r="B48" s="129"/>
      <c r="C48" s="129"/>
      <c r="D48" s="129"/>
      <c r="E48" s="129"/>
      <c r="F48" s="142"/>
      <c r="G48" s="144"/>
    </row>
    <row r="49" spans="1:7" ht="18.75" customHeight="1">
      <c r="A49" s="226" t="s">
        <v>555</v>
      </c>
      <c r="B49" s="227"/>
      <c r="C49" s="227"/>
      <c r="D49" s="227"/>
      <c r="E49" s="227"/>
      <c r="F49" s="230">
        <v>12329991</v>
      </c>
      <c r="G49" s="231">
        <v>4.6320196107533282E-2</v>
      </c>
    </row>
    <row r="50" spans="1:7" ht="18.75" customHeight="1">
      <c r="A50" s="232" t="s">
        <v>556</v>
      </c>
      <c r="B50" s="227"/>
      <c r="C50" s="227"/>
      <c r="D50" s="227"/>
      <c r="E50" s="227"/>
      <c r="F50" s="230">
        <v>672818</v>
      </c>
      <c r="G50" s="231">
        <v>-0.61263240558743226</v>
      </c>
    </row>
    <row r="51" spans="1:7" ht="18.75" customHeight="1">
      <c r="A51" s="232" t="s">
        <v>557</v>
      </c>
      <c r="B51" s="227"/>
      <c r="C51" s="227"/>
      <c r="D51" s="227"/>
      <c r="E51" s="227"/>
      <c r="F51" s="230">
        <v>543</v>
      </c>
      <c r="G51" s="231">
        <v>7.5247524752475245E-2</v>
      </c>
    </row>
    <row r="52" spans="1:7" ht="12.75" customHeight="1">
      <c r="A52" s="32" t="s">
        <v>558</v>
      </c>
      <c r="B52" s="59"/>
      <c r="C52" s="59"/>
      <c r="D52" s="59"/>
      <c r="E52" s="59"/>
      <c r="F52" s="60"/>
      <c r="G52" s="60"/>
    </row>
    <row r="53" spans="1:7" ht="12.75" customHeight="1">
      <c r="A53" s="75" t="s">
        <v>316</v>
      </c>
      <c r="B53" s="86"/>
      <c r="C53" s="86"/>
      <c r="D53" s="86"/>
      <c r="E53" s="86"/>
      <c r="F53" s="86"/>
      <c r="G53" s="21" t="s">
        <v>424</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7" width="17.140625" customWidth="1"/>
  </cols>
  <sheetData>
    <row r="1" spans="1:6" ht="12.75" customHeight="1">
      <c r="A1" s="461" t="s">
        <v>912</v>
      </c>
      <c r="E1" s="364" t="str">
        <f>Naslovnica!A20</f>
        <v>Travanj 2016.</v>
      </c>
    </row>
    <row r="2" spans="1:6" ht="12.75" customHeight="1">
      <c r="A2" s="124" t="s">
        <v>913</v>
      </c>
      <c r="E2" s="114" t="str">
        <f>Naslovnica!A24</f>
        <v>April 2016</v>
      </c>
    </row>
    <row r="3" spans="1:6" ht="12.75" customHeight="1"/>
    <row r="4" spans="1:6" ht="45" customHeight="1">
      <c r="A4" s="447" t="s">
        <v>561</v>
      </c>
      <c r="B4" s="447" t="s">
        <v>562</v>
      </c>
      <c r="C4" s="447" t="s">
        <v>563</v>
      </c>
      <c r="D4" s="447" t="s">
        <v>564</v>
      </c>
      <c r="E4" s="447" t="s">
        <v>565</v>
      </c>
    </row>
    <row r="5" spans="1:6" ht="12.75" customHeight="1">
      <c r="A5" s="235" t="s">
        <v>1347</v>
      </c>
      <c r="B5" s="236">
        <v>26234965</v>
      </c>
      <c r="C5" s="237">
        <v>0.18591366658111391</v>
      </c>
      <c r="D5" s="238">
        <v>144.4</v>
      </c>
      <c r="E5" s="336">
        <v>-0.41</v>
      </c>
      <c r="F5" s="88"/>
    </row>
    <row r="6" spans="1:6" ht="12.75" customHeight="1">
      <c r="A6" s="235" t="s">
        <v>1348</v>
      </c>
      <c r="B6" s="236">
        <v>18427926</v>
      </c>
      <c r="C6" s="237">
        <v>0.13058920757643244</v>
      </c>
      <c r="D6" s="238">
        <v>395</v>
      </c>
      <c r="E6" s="336">
        <v>1.27</v>
      </c>
      <c r="F6" s="88"/>
    </row>
    <row r="7" spans="1:6" ht="12.75" customHeight="1">
      <c r="A7" s="235" t="s">
        <v>1349</v>
      </c>
      <c r="B7" s="236">
        <v>8685442</v>
      </c>
      <c r="C7" s="237">
        <v>6.1549248039690661E-2</v>
      </c>
      <c r="D7" s="238">
        <v>24.5</v>
      </c>
      <c r="E7" s="336">
        <v>-1.05</v>
      </c>
      <c r="F7" s="88"/>
    </row>
    <row r="8" spans="1:6" ht="12.75" customHeight="1">
      <c r="A8" s="235" t="s">
        <v>1350</v>
      </c>
      <c r="B8" s="236">
        <v>8177366</v>
      </c>
      <c r="C8" s="237">
        <v>5.7948775461897396E-2</v>
      </c>
      <c r="D8" s="238">
        <v>109000</v>
      </c>
      <c r="E8" s="336">
        <v>3.81</v>
      </c>
    </row>
    <row r="9" spans="1:6" ht="12.75" customHeight="1">
      <c r="A9" s="235" t="s">
        <v>1351</v>
      </c>
      <c r="B9" s="236">
        <v>7175156</v>
      </c>
      <c r="C9" s="237">
        <v>5.0846630069888751E-2</v>
      </c>
      <c r="D9" s="238">
        <v>42.83</v>
      </c>
      <c r="E9" s="336">
        <v>30.3</v>
      </c>
    </row>
    <row r="10" spans="1:6" ht="12.75" customHeight="1">
      <c r="A10" s="235" t="s">
        <v>1352</v>
      </c>
      <c r="B10" s="236">
        <v>6683709</v>
      </c>
      <c r="C10" s="237">
        <v>4.7363998638884797E-2</v>
      </c>
      <c r="D10" s="238">
        <v>41.96</v>
      </c>
      <c r="E10" s="337">
        <v>4.74</v>
      </c>
    </row>
    <row r="11" spans="1:6" ht="12.75" customHeight="1">
      <c r="A11" s="235" t="s">
        <v>1353</v>
      </c>
      <c r="B11" s="236">
        <v>6462061</v>
      </c>
      <c r="C11" s="237">
        <v>4.5793293575227545E-2</v>
      </c>
      <c r="D11" s="238">
        <v>329</v>
      </c>
      <c r="E11" s="336">
        <v>2.65</v>
      </c>
    </row>
    <row r="12" spans="1:6" ht="12.75" customHeight="1">
      <c r="A12" s="235" t="s">
        <v>1354</v>
      </c>
      <c r="B12" s="236">
        <v>4372203</v>
      </c>
      <c r="C12" s="237">
        <v>3.0983547748851425E-2</v>
      </c>
      <c r="D12" s="238">
        <v>9950</v>
      </c>
      <c r="E12" s="336">
        <v>3.1</v>
      </c>
    </row>
    <row r="13" spans="1:6" ht="12.75" customHeight="1">
      <c r="A13" s="235" t="s">
        <v>1355</v>
      </c>
      <c r="B13" s="236">
        <v>3872879</v>
      </c>
      <c r="C13" s="237">
        <v>2.7445096081317351E-2</v>
      </c>
      <c r="D13" s="238">
        <v>106.5</v>
      </c>
      <c r="E13" s="336">
        <v>3.4</v>
      </c>
    </row>
    <row r="14" spans="1:6" ht="12.75" customHeight="1">
      <c r="A14" s="235" t="s">
        <v>1356</v>
      </c>
      <c r="B14" s="236">
        <v>3758028</v>
      </c>
      <c r="C14" s="237">
        <v>2.6631206277366495E-2</v>
      </c>
      <c r="D14" s="238">
        <v>520</v>
      </c>
      <c r="E14" s="336">
        <v>-4.57</v>
      </c>
    </row>
    <row r="15" spans="1:6" ht="12.75" customHeight="1">
      <c r="A15" s="235" t="s">
        <v>1029</v>
      </c>
      <c r="B15" s="236">
        <v>47263966</v>
      </c>
      <c r="C15" s="237">
        <v>0.33493534408823988</v>
      </c>
      <c r="D15" s="239"/>
      <c r="E15" s="237"/>
    </row>
    <row r="16" spans="1:6" ht="15.75" customHeight="1">
      <c r="A16" s="448" t="s">
        <v>560</v>
      </c>
      <c r="B16" s="449">
        <f>SUM(B5:B15)</f>
        <v>141113701</v>
      </c>
      <c r="C16" s="450"/>
      <c r="D16" s="451"/>
      <c r="E16" s="451"/>
    </row>
    <row r="17" spans="1:6" ht="12.75" customHeight="1">
      <c r="A17" s="62" t="s">
        <v>559</v>
      </c>
    </row>
    <row r="18" spans="1:6" ht="12.75" customHeight="1"/>
    <row r="19" spans="1:6" ht="12.75" customHeight="1">
      <c r="A19" s="461" t="s">
        <v>914</v>
      </c>
    </row>
    <row r="20" spans="1:6" ht="12.75" customHeight="1">
      <c r="A20" s="124" t="s">
        <v>915</v>
      </c>
    </row>
    <row r="21" spans="1:6" ht="12.75" customHeight="1">
      <c r="A21" s="63" t="s">
        <v>1142</v>
      </c>
    </row>
    <row r="22" spans="1:6" ht="43.5">
      <c r="A22" s="447" t="s">
        <v>566</v>
      </c>
      <c r="B22" s="447" t="s">
        <v>562</v>
      </c>
      <c r="C22" s="447" t="s">
        <v>563</v>
      </c>
      <c r="D22" s="447" t="s">
        <v>564</v>
      </c>
    </row>
    <row r="23" spans="1:6" ht="15" customHeight="1">
      <c r="A23" s="240" t="s">
        <v>209</v>
      </c>
      <c r="B23" s="241"/>
      <c r="C23" s="242"/>
      <c r="D23" s="242"/>
      <c r="E23" s="88"/>
      <c r="F23" s="88"/>
    </row>
    <row r="24" spans="1:6" ht="12.75" customHeight="1">
      <c r="A24" s="243" t="s">
        <v>1357</v>
      </c>
      <c r="B24" s="236">
        <v>8740046</v>
      </c>
      <c r="C24" s="244">
        <v>0.59625028763467325</v>
      </c>
      <c r="D24" s="342">
        <v>117</v>
      </c>
      <c r="E24" s="88"/>
      <c r="F24" s="88"/>
    </row>
    <row r="25" spans="1:6" ht="12.75" customHeight="1">
      <c r="A25" s="243" t="s">
        <v>1358</v>
      </c>
      <c r="B25" s="236">
        <v>4767040</v>
      </c>
      <c r="C25" s="244">
        <v>0.32520984113424489</v>
      </c>
      <c r="D25" s="342">
        <v>104.2</v>
      </c>
      <c r="E25" s="88"/>
      <c r="F25" s="88"/>
    </row>
    <row r="26" spans="1:6" ht="12.75" customHeight="1">
      <c r="A26" s="243" t="s">
        <v>1359</v>
      </c>
      <c r="B26" s="236">
        <v>391635</v>
      </c>
      <c r="C26" s="244">
        <v>2.6717534598537037E-2</v>
      </c>
      <c r="D26" s="342">
        <v>104.5</v>
      </c>
      <c r="E26" s="88"/>
    </row>
    <row r="27" spans="1:6" ht="12.75" customHeight="1">
      <c r="A27" s="243" t="s">
        <v>1360</v>
      </c>
      <c r="B27" s="236">
        <v>223949</v>
      </c>
      <c r="C27" s="244">
        <v>1.527791222900857E-2</v>
      </c>
      <c r="D27" s="342">
        <v>115.75</v>
      </c>
    </row>
    <row r="28" spans="1:6" ht="12.75" customHeight="1">
      <c r="A28" s="243" t="s">
        <v>1361</v>
      </c>
      <c r="B28" s="236">
        <v>177870</v>
      </c>
      <c r="C28" s="244">
        <v>1.2134379917631936E-2</v>
      </c>
      <c r="D28" s="342">
        <v>118.99</v>
      </c>
    </row>
    <row r="29" spans="1:6" ht="12.75" customHeight="1">
      <c r="A29" s="243" t="s">
        <v>1362</v>
      </c>
      <c r="B29" s="236">
        <v>90350</v>
      </c>
      <c r="C29" s="244">
        <v>6.163721962995701E-3</v>
      </c>
      <c r="D29" s="343">
        <v>50</v>
      </c>
    </row>
    <row r="30" spans="1:6" ht="12.75" customHeight="1">
      <c r="A30" s="243" t="s">
        <v>1363</v>
      </c>
      <c r="B30" s="236">
        <v>80963</v>
      </c>
      <c r="C30" s="244">
        <v>5.5233361515220911E-3</v>
      </c>
      <c r="D30" s="342">
        <v>107.95</v>
      </c>
    </row>
    <row r="31" spans="1:6" ht="12.75" customHeight="1">
      <c r="A31" s="243" t="s">
        <v>1364</v>
      </c>
      <c r="B31" s="236">
        <v>45660</v>
      </c>
      <c r="C31" s="244">
        <v>3.1149479228598088E-3</v>
      </c>
      <c r="D31" s="342">
        <v>98.05</v>
      </c>
    </row>
    <row r="32" spans="1:6" ht="12.75" customHeight="1">
      <c r="A32" s="243" t="s">
        <v>1365</v>
      </c>
      <c r="B32" s="236">
        <v>42969</v>
      </c>
      <c r="C32" s="244">
        <v>2.9313665636741815E-3</v>
      </c>
      <c r="D32" s="342">
        <v>107.6</v>
      </c>
    </row>
    <row r="33" spans="1:6" ht="12.75" customHeight="1">
      <c r="A33" s="243" t="s">
        <v>1366</v>
      </c>
      <c r="B33" s="236">
        <v>36931</v>
      </c>
      <c r="C33" s="244">
        <v>2.5194511988422164E-3</v>
      </c>
      <c r="D33" s="342">
        <v>93.68</v>
      </c>
    </row>
    <row r="34" spans="1:6" ht="15" customHeight="1">
      <c r="A34" s="235" t="s">
        <v>1029</v>
      </c>
      <c r="B34" s="236">
        <v>60937</v>
      </c>
      <c r="C34" s="244">
        <v>4.1571527491156921E-3</v>
      </c>
      <c r="D34" s="245"/>
    </row>
    <row r="35" spans="1:6" ht="15" customHeight="1">
      <c r="A35" s="246" t="s">
        <v>560</v>
      </c>
      <c r="B35" s="247">
        <f>SUM(B24:B34)</f>
        <v>14658350</v>
      </c>
      <c r="C35" s="244"/>
      <c r="D35" s="245"/>
    </row>
    <row r="36" spans="1:6" ht="15" customHeight="1">
      <c r="A36" s="240" t="s">
        <v>569</v>
      </c>
      <c r="B36" s="236"/>
      <c r="C36" s="244"/>
      <c r="D36" s="245"/>
    </row>
    <row r="37" spans="1:6" ht="15" customHeight="1">
      <c r="A37" s="704" t="s">
        <v>1358</v>
      </c>
      <c r="B37" s="553">
        <v>5205000</v>
      </c>
      <c r="C37" s="244">
        <v>1</v>
      </c>
      <c r="D37" s="245">
        <v>104.1</v>
      </c>
    </row>
    <row r="38" spans="1:6" ht="15" customHeight="1">
      <c r="A38" s="235" t="s">
        <v>1029</v>
      </c>
      <c r="B38" s="553">
        <v>0</v>
      </c>
      <c r="C38" s="244"/>
      <c r="D38" s="245"/>
    </row>
    <row r="39" spans="1:6" ht="15" customHeight="1">
      <c r="A39" s="246" t="s">
        <v>560</v>
      </c>
      <c r="B39" s="247">
        <f>SUM(B37:B38)</f>
        <v>5205000</v>
      </c>
      <c r="C39" s="244"/>
      <c r="D39" s="245"/>
    </row>
    <row r="40" spans="1:6" ht="26.25" customHeight="1">
      <c r="A40" s="452" t="s">
        <v>568</v>
      </c>
      <c r="B40" s="453">
        <f>B35+B39</f>
        <v>19863350</v>
      </c>
      <c r="C40" s="454"/>
      <c r="D40" s="455"/>
    </row>
    <row r="41" spans="1:6" ht="12.75" customHeight="1"/>
    <row r="42" spans="1:6" ht="12.75" customHeight="1">
      <c r="A42" s="461" t="s">
        <v>916</v>
      </c>
    </row>
    <row r="43" spans="1:6" ht="12.75" customHeight="1">
      <c r="A43" s="124" t="s">
        <v>917</v>
      </c>
      <c r="B43" s="79"/>
    </row>
    <row r="44" spans="1:6" ht="12.75" customHeight="1">
      <c r="A44" s="63" t="s">
        <v>1142</v>
      </c>
    </row>
    <row r="45" spans="1:6" ht="43.5">
      <c r="A45" s="447" t="s">
        <v>567</v>
      </c>
      <c r="B45" s="447" t="s">
        <v>562</v>
      </c>
      <c r="C45" s="447" t="s">
        <v>563</v>
      </c>
      <c r="D45" s="447" t="s">
        <v>564</v>
      </c>
    </row>
    <row r="46" spans="1:6" ht="12.75" customHeight="1">
      <c r="A46" s="243" t="s">
        <v>1365</v>
      </c>
      <c r="B46" s="236">
        <v>218216232</v>
      </c>
      <c r="C46" s="244">
        <v>0.24343448006856935</v>
      </c>
      <c r="D46" s="342">
        <v>107.8</v>
      </c>
      <c r="E46" s="88"/>
      <c r="F46" s="88"/>
    </row>
    <row r="47" spans="1:6" ht="12.75" customHeight="1">
      <c r="A47" s="243" t="s">
        <v>1358</v>
      </c>
      <c r="B47" s="236">
        <v>168360976</v>
      </c>
      <c r="C47" s="244">
        <v>0.18781768102565752</v>
      </c>
      <c r="D47" s="342">
        <v>104.5</v>
      </c>
      <c r="E47" s="88"/>
      <c r="F47" s="88"/>
    </row>
    <row r="48" spans="1:6" ht="12.75" customHeight="1">
      <c r="A48" s="243" t="s">
        <v>1367</v>
      </c>
      <c r="B48" s="236">
        <v>127246084</v>
      </c>
      <c r="C48" s="244">
        <v>0.14195132972189484</v>
      </c>
      <c r="D48" s="342">
        <v>112.15</v>
      </c>
      <c r="E48" s="88"/>
    </row>
    <row r="49" spans="1:7" ht="12.75" customHeight="1">
      <c r="A49" s="243" t="s">
        <v>1368</v>
      </c>
      <c r="B49" s="236">
        <v>100432509</v>
      </c>
      <c r="C49" s="244">
        <v>0.11203903296431639</v>
      </c>
      <c r="D49" s="342">
        <v>102.86</v>
      </c>
    </row>
    <row r="50" spans="1:7" ht="12.75" customHeight="1">
      <c r="A50" s="243" t="s">
        <v>1363</v>
      </c>
      <c r="B50" s="236">
        <v>77665184</v>
      </c>
      <c r="C50" s="244">
        <v>8.6640592742293202E-2</v>
      </c>
      <c r="D50" s="342">
        <v>107.66</v>
      </c>
    </row>
    <row r="51" spans="1:7" ht="12.75" customHeight="1">
      <c r="A51" s="243" t="s">
        <v>1369</v>
      </c>
      <c r="B51" s="236">
        <v>50660000</v>
      </c>
      <c r="C51" s="244">
        <v>5.6514543612290594E-2</v>
      </c>
      <c r="D51" s="343">
        <v>101.32</v>
      </c>
    </row>
    <row r="52" spans="1:7" ht="12.75" customHeight="1">
      <c r="A52" s="243" t="s">
        <v>1357</v>
      </c>
      <c r="B52" s="236">
        <v>49197925</v>
      </c>
      <c r="C52" s="244">
        <v>5.488350331714769E-2</v>
      </c>
      <c r="D52" s="342">
        <v>117.1</v>
      </c>
    </row>
    <row r="53" spans="1:7" ht="12.75" customHeight="1">
      <c r="A53" s="243" t="s">
        <v>1361</v>
      </c>
      <c r="B53" s="236">
        <v>28658633</v>
      </c>
      <c r="C53" s="244">
        <v>3.1970579639698592E-2</v>
      </c>
      <c r="D53" s="342">
        <v>118.8</v>
      </c>
    </row>
    <row r="54" spans="1:7" ht="12.75" customHeight="1">
      <c r="A54" s="243" t="s">
        <v>1370</v>
      </c>
      <c r="B54" s="236">
        <v>27644547</v>
      </c>
      <c r="C54" s="244">
        <v>3.0839300376500536E-2</v>
      </c>
      <c r="D54" s="342">
        <v>107.6</v>
      </c>
    </row>
    <row r="55" spans="1:7" ht="12.75" customHeight="1">
      <c r="A55" s="248" t="s">
        <v>1360</v>
      </c>
      <c r="B55" s="236">
        <v>17588919</v>
      </c>
      <c r="C55" s="244">
        <v>1.9621589615447032E-2</v>
      </c>
      <c r="D55" s="342">
        <v>117.3</v>
      </c>
    </row>
    <row r="56" spans="1:7" ht="24">
      <c r="A56" s="249" t="s">
        <v>631</v>
      </c>
      <c r="B56" s="236">
        <v>30735416</v>
      </c>
      <c r="C56" s="244">
        <v>3.4287366916184253E-2</v>
      </c>
      <c r="D56" s="245"/>
    </row>
    <row r="57" spans="1:7" ht="26.25" customHeight="1">
      <c r="A57" s="452" t="s">
        <v>1141</v>
      </c>
      <c r="B57" s="453">
        <f>SUM(B46:B56)</f>
        <v>896406425</v>
      </c>
      <c r="C57" s="454"/>
      <c r="D57" s="455"/>
    </row>
    <row r="58" spans="1:7" ht="12.75" customHeight="1"/>
    <row r="59" spans="1:7" ht="12.75" customHeight="1">
      <c r="A59" s="462" t="s">
        <v>918</v>
      </c>
    </row>
    <row r="60" spans="1:7" ht="12.75" customHeight="1">
      <c r="A60" s="131" t="s">
        <v>919</v>
      </c>
    </row>
    <row r="61" spans="1:7" ht="12.75" customHeight="1">
      <c r="A61" s="63" t="s">
        <v>1143</v>
      </c>
    </row>
    <row r="62" spans="1:7" ht="12.75" customHeight="1">
      <c r="A62" s="443"/>
      <c r="B62" s="456" t="s">
        <v>210</v>
      </c>
      <c r="C62" s="456" t="s">
        <v>211</v>
      </c>
      <c r="D62" s="456" t="s">
        <v>212</v>
      </c>
      <c r="E62" s="456" t="s">
        <v>213</v>
      </c>
      <c r="F62" s="456" t="s">
        <v>214</v>
      </c>
    </row>
    <row r="63" spans="1:7" ht="12.75" customHeight="1">
      <c r="A63" s="443"/>
      <c r="B63" s="457" t="s">
        <v>215</v>
      </c>
      <c r="C63" s="457" t="s">
        <v>216</v>
      </c>
      <c r="D63" s="457" t="s">
        <v>217</v>
      </c>
      <c r="E63" s="457" t="s">
        <v>218</v>
      </c>
      <c r="F63" s="457" t="s">
        <v>219</v>
      </c>
    </row>
    <row r="64" spans="1:7" ht="12.75" customHeight="1">
      <c r="A64" s="250"/>
      <c r="B64" s="251" t="s">
        <v>1028</v>
      </c>
      <c r="C64" s="251" t="s">
        <v>1028</v>
      </c>
      <c r="D64" s="251" t="s">
        <v>1028</v>
      </c>
      <c r="E64" s="252" t="s">
        <v>1028</v>
      </c>
      <c r="F64" s="252" t="s">
        <v>1028</v>
      </c>
      <c r="G64" s="661"/>
    </row>
    <row r="65" spans="1:7" ht="15" customHeight="1">
      <c r="A65" s="448" t="s">
        <v>560</v>
      </c>
      <c r="B65" s="458"/>
      <c r="C65" s="458"/>
      <c r="D65" s="458"/>
      <c r="E65" s="459" t="str">
        <f>IF(SUM(E64:E64)=0,"",SUM(E64:E64))</f>
        <v/>
      </c>
      <c r="F65" s="459" t="str">
        <f>IF(SUM(F64:F64)=0,"",SUM(F64:F64))</f>
        <v/>
      </c>
    </row>
    <row r="66" spans="1:7" ht="12.75" customHeight="1"/>
    <row r="67" spans="1:7" ht="12.75" customHeight="1">
      <c r="A67" s="462" t="s">
        <v>920</v>
      </c>
    </row>
    <row r="68" spans="1:7" ht="12.75" customHeight="1">
      <c r="A68" s="131" t="s">
        <v>921</v>
      </c>
    </row>
    <row r="69" spans="1:7" ht="12.75" customHeight="1">
      <c r="A69" s="63" t="s">
        <v>1144</v>
      </c>
    </row>
    <row r="70" spans="1:7" ht="12.75" customHeight="1">
      <c r="A70" s="443"/>
      <c r="B70" s="456" t="s">
        <v>210</v>
      </c>
      <c r="C70" s="456" t="s">
        <v>211</v>
      </c>
      <c r="D70" s="456" t="s">
        <v>212</v>
      </c>
      <c r="E70" s="456" t="s">
        <v>213</v>
      </c>
      <c r="F70" s="456" t="s">
        <v>214</v>
      </c>
    </row>
    <row r="71" spans="1:7" ht="12.75" customHeight="1">
      <c r="A71" s="443"/>
      <c r="B71" s="457" t="s">
        <v>215</v>
      </c>
      <c r="C71" s="457" t="s">
        <v>216</v>
      </c>
      <c r="D71" s="457" t="s">
        <v>217</v>
      </c>
      <c r="E71" s="457" t="s">
        <v>218</v>
      </c>
      <c r="F71" s="457" t="s">
        <v>219</v>
      </c>
    </row>
    <row r="72" spans="1:7" ht="12.75" customHeight="1">
      <c r="A72" s="250"/>
      <c r="B72" s="253" t="s">
        <v>1028</v>
      </c>
      <c r="C72" s="253" t="s">
        <v>1028</v>
      </c>
      <c r="D72" s="253" t="s">
        <v>1028</v>
      </c>
      <c r="E72" s="254" t="s">
        <v>1028</v>
      </c>
      <c r="F72" s="254" t="s">
        <v>1028</v>
      </c>
      <c r="G72" s="88"/>
    </row>
    <row r="73" spans="1:7" ht="15" customHeight="1">
      <c r="A73" s="448" t="s">
        <v>560</v>
      </c>
      <c r="B73" s="460"/>
      <c r="C73" s="460"/>
      <c r="D73" s="460"/>
      <c r="E73" s="459" t="str">
        <f>IF(SUM(E72)=0,"",SUM(E72))</f>
        <v/>
      </c>
      <c r="F73" s="459" t="str">
        <f>IF(SUM(F72)=0,"",SUM(F72))</f>
        <v/>
      </c>
    </row>
    <row r="74" spans="1:7" ht="12.75" customHeight="1">
      <c r="A74" s="27" t="s">
        <v>570</v>
      </c>
    </row>
    <row r="75" spans="1:7" ht="12.75" customHeight="1">
      <c r="A75" s="75" t="s">
        <v>316</v>
      </c>
      <c r="G75" s="53" t="s">
        <v>143</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6"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Q183"/>
  <sheetViews>
    <sheetView showGridLines="0" zoomScaleNormal="100" workbookViewId="0"/>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s>
  <sheetData>
    <row r="1" spans="1:17" ht="15" customHeight="1">
      <c r="A1" s="516" t="s">
        <v>434</v>
      </c>
      <c r="B1" s="517"/>
      <c r="C1" s="517"/>
      <c r="D1" s="517"/>
      <c r="E1" s="518"/>
      <c r="F1" s="518"/>
      <c r="G1" s="518"/>
      <c r="H1" s="518"/>
      <c r="I1" s="518"/>
      <c r="J1" s="518"/>
      <c r="K1" s="518"/>
      <c r="L1" s="518"/>
    </row>
    <row r="2" spans="1:17" ht="15" customHeight="1">
      <c r="A2" s="577" t="s">
        <v>435</v>
      </c>
      <c r="B2" s="520"/>
      <c r="C2" s="520"/>
      <c r="D2" s="520"/>
      <c r="E2" s="520"/>
      <c r="F2" s="520"/>
      <c r="G2" s="520"/>
      <c r="H2" s="520"/>
      <c r="I2" s="518"/>
      <c r="J2" s="518"/>
      <c r="K2" s="518"/>
      <c r="L2" s="518"/>
    </row>
    <row r="3" spans="1:17" ht="12.75" customHeight="1">
      <c r="A3" s="461" t="s">
        <v>922</v>
      </c>
    </row>
    <row r="4" spans="1:17" ht="12.75" customHeight="1">
      <c r="A4" s="124" t="s">
        <v>1117</v>
      </c>
    </row>
    <row r="5" spans="1:17" ht="12.75" customHeight="1">
      <c r="G5" s="796" t="str">
        <f>Naslovnica!A20</f>
        <v>Travanj 2016.</v>
      </c>
      <c r="H5" s="796"/>
      <c r="I5" s="798" t="str">
        <f>'5 Tablica 3,4'!A8</f>
        <v>Ožujak 2016.</v>
      </c>
      <c r="J5" s="798"/>
    </row>
    <row r="6" spans="1:17" ht="12.75" customHeight="1">
      <c r="G6" s="797" t="str">
        <f>Naslovnica!A24</f>
        <v>April 2016</v>
      </c>
      <c r="H6" s="797"/>
      <c r="I6" s="799" t="str">
        <f>'5 Tablica 3,4'!B8</f>
        <v>March 2016</v>
      </c>
      <c r="J6" s="799"/>
    </row>
    <row r="7" spans="1:17" ht="12.75" customHeight="1">
      <c r="A7" s="463"/>
      <c r="B7" s="464"/>
      <c r="C7" s="464"/>
      <c r="D7" s="464"/>
      <c r="E7" s="464"/>
      <c r="F7" s="464"/>
      <c r="G7" s="794" t="s">
        <v>763</v>
      </c>
      <c r="H7" s="795"/>
      <c r="I7" s="794" t="s">
        <v>764</v>
      </c>
      <c r="J7" s="795"/>
      <c r="K7" s="795" t="s">
        <v>765</v>
      </c>
      <c r="L7" s="795"/>
    </row>
    <row r="8" spans="1:17" ht="22.5">
      <c r="A8" s="465" t="s">
        <v>220</v>
      </c>
      <c r="B8" s="447" t="s">
        <v>1279</v>
      </c>
      <c r="C8" s="447" t="s">
        <v>1280</v>
      </c>
      <c r="D8" s="692" t="s">
        <v>221</v>
      </c>
      <c r="E8" s="447" t="s">
        <v>697</v>
      </c>
      <c r="F8" s="447" t="s">
        <v>1039</v>
      </c>
      <c r="G8" s="447" t="s">
        <v>704</v>
      </c>
      <c r="H8" s="447" t="s">
        <v>703</v>
      </c>
      <c r="I8" s="447" t="s">
        <v>704</v>
      </c>
      <c r="J8" s="447" t="s">
        <v>703</v>
      </c>
      <c r="K8" s="447" t="s">
        <v>704</v>
      </c>
      <c r="L8" s="447" t="s">
        <v>705</v>
      </c>
    </row>
    <row r="9" spans="1:17" ht="21">
      <c r="A9" s="466" t="s">
        <v>728</v>
      </c>
      <c r="B9" s="467" t="s">
        <v>1282</v>
      </c>
      <c r="C9" s="467" t="s">
        <v>1281</v>
      </c>
      <c r="D9" s="693" t="s">
        <v>222</v>
      </c>
      <c r="E9" s="467" t="s">
        <v>698</v>
      </c>
      <c r="F9" s="467" t="s">
        <v>1040</v>
      </c>
      <c r="G9" s="559" t="s">
        <v>725</v>
      </c>
      <c r="H9" s="559" t="s">
        <v>726</v>
      </c>
      <c r="I9" s="559" t="s">
        <v>725</v>
      </c>
      <c r="J9" s="559" t="s">
        <v>726</v>
      </c>
      <c r="K9" s="559" t="s">
        <v>725</v>
      </c>
      <c r="L9" s="559" t="s">
        <v>726</v>
      </c>
    </row>
    <row r="10" spans="1:17" ht="12.75" customHeight="1">
      <c r="A10" s="256" t="s">
        <v>226</v>
      </c>
      <c r="B10" s="256">
        <v>12916294683</v>
      </c>
      <c r="C10" s="689" t="s">
        <v>1149</v>
      </c>
      <c r="D10" s="689" t="s">
        <v>227</v>
      </c>
      <c r="E10" s="257" t="s">
        <v>225</v>
      </c>
      <c r="F10" s="257"/>
      <c r="G10" s="259">
        <v>188330440.44</v>
      </c>
      <c r="H10" s="260">
        <v>118.41473768846227</v>
      </c>
      <c r="I10" s="261">
        <v>194127289.31</v>
      </c>
      <c r="J10" s="262">
        <v>118.38535804565517</v>
      </c>
      <c r="K10" s="258">
        <v>-2.9861071519641236E-2</v>
      </c>
      <c r="L10" s="258">
        <v>2.4816956498763254E-4</v>
      </c>
      <c r="M10" s="581"/>
      <c r="N10" s="649"/>
      <c r="O10" s="339"/>
      <c r="P10" s="339"/>
      <c r="Q10" s="339"/>
    </row>
    <row r="11" spans="1:17" ht="12.75" customHeight="1">
      <c r="A11" s="256" t="s">
        <v>228</v>
      </c>
      <c r="B11" s="256">
        <v>28508707379</v>
      </c>
      <c r="C11" s="689" t="s">
        <v>1150</v>
      </c>
      <c r="D11" s="689" t="s">
        <v>227</v>
      </c>
      <c r="E11" s="257" t="s">
        <v>223</v>
      </c>
      <c r="F11" s="257"/>
      <c r="G11" s="259">
        <v>18997653.27</v>
      </c>
      <c r="H11" s="260">
        <v>1061.6059517807182</v>
      </c>
      <c r="I11" s="261">
        <v>18894654.420000002</v>
      </c>
      <c r="J11" s="262">
        <v>1054.3256144145369</v>
      </c>
      <c r="K11" s="258">
        <v>5.4512163975315442E-3</v>
      </c>
      <c r="L11" s="258">
        <v>6.9052077144347024E-3</v>
      </c>
      <c r="M11" s="581"/>
      <c r="N11" s="649"/>
      <c r="O11" s="339"/>
      <c r="P11" s="339"/>
      <c r="Q11" s="339"/>
    </row>
    <row r="12" spans="1:17" ht="12.75" customHeight="1">
      <c r="A12" s="256" t="s">
        <v>229</v>
      </c>
      <c r="B12" s="256">
        <v>26655747081</v>
      </c>
      <c r="C12" s="689" t="s">
        <v>1151</v>
      </c>
      <c r="D12" s="689" t="s">
        <v>227</v>
      </c>
      <c r="E12" s="257" t="s">
        <v>224</v>
      </c>
      <c r="F12" s="257"/>
      <c r="G12" s="259">
        <v>40925776.710000001</v>
      </c>
      <c r="H12" s="260">
        <v>153.32611273272943</v>
      </c>
      <c r="I12" s="261">
        <v>38513776.979999997</v>
      </c>
      <c r="J12" s="262">
        <v>153.39279867914502</v>
      </c>
      <c r="K12" s="258">
        <v>6.262693298692934E-2</v>
      </c>
      <c r="L12" s="258">
        <v>-4.3473974651886405E-4</v>
      </c>
      <c r="M12" s="581"/>
      <c r="N12" s="649"/>
      <c r="O12" s="339"/>
      <c r="P12" s="339"/>
      <c r="Q12" s="339"/>
    </row>
    <row r="13" spans="1:17" ht="12.75" customHeight="1">
      <c r="A13" s="341" t="s">
        <v>1377</v>
      </c>
      <c r="B13" s="256">
        <v>73876640124</v>
      </c>
      <c r="C13" s="689" t="s">
        <v>1158</v>
      </c>
      <c r="D13" s="689" t="s">
        <v>1153</v>
      </c>
      <c r="E13" s="257" t="s">
        <v>223</v>
      </c>
      <c r="F13" s="257"/>
      <c r="G13" s="259">
        <v>14951555.76</v>
      </c>
      <c r="H13" s="260">
        <v>136.94948745145223</v>
      </c>
      <c r="I13" s="261">
        <v>14727709.279999999</v>
      </c>
      <c r="J13" s="262">
        <v>136.47954751800029</v>
      </c>
      <c r="K13" s="258">
        <v>1.5199001809736989E-2</v>
      </c>
      <c r="L13" s="258">
        <v>3.4432993221198416E-3</v>
      </c>
      <c r="M13" s="581"/>
      <c r="N13" s="649"/>
      <c r="O13" s="339"/>
      <c r="P13" s="339"/>
      <c r="Q13" s="339"/>
    </row>
    <row r="14" spans="1:17" ht="12.75" customHeight="1">
      <c r="A14" s="341" t="s">
        <v>766</v>
      </c>
      <c r="B14" s="256">
        <v>74282954450</v>
      </c>
      <c r="C14" s="689" t="s">
        <v>1152</v>
      </c>
      <c r="D14" s="689" t="s">
        <v>1153</v>
      </c>
      <c r="E14" s="267" t="s">
        <v>234</v>
      </c>
      <c r="F14" s="267"/>
      <c r="G14" s="259">
        <v>7965382.6699999999</v>
      </c>
      <c r="H14" s="260">
        <v>79.836107862783436</v>
      </c>
      <c r="I14" s="261">
        <v>7955902.7800000003</v>
      </c>
      <c r="J14" s="262">
        <v>79.631550642116295</v>
      </c>
      <c r="K14" s="258">
        <v>1.1915542788971667E-3</v>
      </c>
      <c r="L14" s="258">
        <v>2.5687961494869072E-3</v>
      </c>
      <c r="M14" s="581"/>
      <c r="N14" s="649"/>
      <c r="O14" s="339"/>
      <c r="P14" s="339"/>
      <c r="Q14" s="339"/>
    </row>
    <row r="15" spans="1:17" ht="12.75" customHeight="1">
      <c r="A15" s="341" t="s">
        <v>741</v>
      </c>
      <c r="B15" s="256">
        <v>11929912575</v>
      </c>
      <c r="C15" s="689" t="s">
        <v>1154</v>
      </c>
      <c r="D15" s="689" t="s">
        <v>1153</v>
      </c>
      <c r="E15" s="267" t="s">
        <v>223</v>
      </c>
      <c r="F15" s="267"/>
      <c r="G15" s="259">
        <v>5023990.43</v>
      </c>
      <c r="H15" s="260">
        <v>467.32313755213016</v>
      </c>
      <c r="I15" s="261">
        <v>5119642.04</v>
      </c>
      <c r="J15" s="262">
        <v>475.19513461205275</v>
      </c>
      <c r="K15" s="258">
        <v>-1.8683261300823317E-2</v>
      </c>
      <c r="L15" s="258">
        <v>-1.6565819989611708E-2</v>
      </c>
      <c r="M15" s="581"/>
      <c r="N15" s="649"/>
      <c r="O15" s="339"/>
      <c r="P15" s="339"/>
      <c r="Q15" s="339"/>
    </row>
    <row r="16" spans="1:17" ht="12.75" customHeight="1">
      <c r="A16" s="341" t="s">
        <v>658</v>
      </c>
      <c r="B16" s="256">
        <v>41758343044</v>
      </c>
      <c r="C16" s="689" t="s">
        <v>1155</v>
      </c>
      <c r="D16" s="689" t="s">
        <v>1153</v>
      </c>
      <c r="E16" s="257" t="s">
        <v>223</v>
      </c>
      <c r="F16" s="257"/>
      <c r="G16" s="259">
        <v>25082392.399999999</v>
      </c>
      <c r="H16" s="260">
        <v>82.336809949375095</v>
      </c>
      <c r="I16" s="261">
        <v>24986436.170000002</v>
      </c>
      <c r="J16" s="262">
        <v>81.510677566055321</v>
      </c>
      <c r="K16" s="258">
        <v>3.8403327848413049E-3</v>
      </c>
      <c r="L16" s="258">
        <v>1.013526580797075E-2</v>
      </c>
      <c r="M16" s="581"/>
      <c r="N16" s="649"/>
      <c r="O16" s="339"/>
      <c r="P16" s="339"/>
      <c r="Q16" s="339"/>
    </row>
    <row r="17" spans="1:17" ht="12.75" customHeight="1">
      <c r="A17" s="265" t="s">
        <v>659</v>
      </c>
      <c r="B17" s="256">
        <v>51485653636</v>
      </c>
      <c r="C17" s="689" t="s">
        <v>1156</v>
      </c>
      <c r="D17" s="689" t="s">
        <v>1153</v>
      </c>
      <c r="E17" s="267" t="s">
        <v>225</v>
      </c>
      <c r="F17" s="267"/>
      <c r="G17" s="259">
        <v>4526736.8899999997</v>
      </c>
      <c r="H17" s="260">
        <v>107.99195478779396</v>
      </c>
      <c r="I17" s="261">
        <v>6434876.1299999999</v>
      </c>
      <c r="J17" s="262">
        <v>108.09607786518504</v>
      </c>
      <c r="K17" s="258">
        <v>-0.29653084246704842</v>
      </c>
      <c r="L17" s="258">
        <v>-9.6324565560035325E-4</v>
      </c>
      <c r="M17" s="581"/>
      <c r="N17" s="649"/>
      <c r="O17" s="339"/>
      <c r="P17" s="339"/>
      <c r="Q17" s="339"/>
    </row>
    <row r="18" spans="1:17" ht="12.75" customHeight="1">
      <c r="A18" s="256" t="s">
        <v>660</v>
      </c>
      <c r="B18" s="256">
        <v>12101402977</v>
      </c>
      <c r="C18" s="689" t="s">
        <v>1157</v>
      </c>
      <c r="D18" s="689" t="s">
        <v>1153</v>
      </c>
      <c r="E18" s="257" t="s">
        <v>223</v>
      </c>
      <c r="F18" s="257"/>
      <c r="G18" s="261">
        <v>8087738.0099999998</v>
      </c>
      <c r="H18" s="262">
        <v>61.329041422161957</v>
      </c>
      <c r="I18" s="261">
        <v>8075140.9699999997</v>
      </c>
      <c r="J18" s="262">
        <v>60.978555032891997</v>
      </c>
      <c r="K18" s="258">
        <v>1.5599777201165121E-3</v>
      </c>
      <c r="L18" s="258">
        <v>5.7476991555622803E-3</v>
      </c>
      <c r="M18" s="581"/>
      <c r="N18" s="649"/>
      <c r="O18" s="339"/>
      <c r="P18" s="339"/>
      <c r="Q18" s="339"/>
    </row>
    <row r="19" spans="1:17" ht="12.75" customHeight="1">
      <c r="A19" s="256" t="s">
        <v>230</v>
      </c>
      <c r="B19" s="256">
        <v>37695515978</v>
      </c>
      <c r="C19" s="689" t="s">
        <v>1159</v>
      </c>
      <c r="D19" s="689" t="s">
        <v>231</v>
      </c>
      <c r="E19" s="257" t="s">
        <v>223</v>
      </c>
      <c r="F19" s="257"/>
      <c r="G19" s="259">
        <v>5547516.3799999999</v>
      </c>
      <c r="H19" s="260">
        <v>85.045472050784582</v>
      </c>
      <c r="I19" s="261">
        <v>5826177.9299999997</v>
      </c>
      <c r="J19" s="262">
        <v>85.376852019744703</v>
      </c>
      <c r="K19" s="258">
        <v>-4.7829220691171015E-2</v>
      </c>
      <c r="L19" s="258">
        <v>-3.8813795674205176E-3</v>
      </c>
      <c r="M19" s="581"/>
      <c r="N19" s="649"/>
      <c r="O19" s="339"/>
      <c r="P19" s="339"/>
      <c r="Q19" s="339"/>
    </row>
    <row r="20" spans="1:17" ht="12.75" customHeight="1">
      <c r="A20" s="265" t="s">
        <v>320</v>
      </c>
      <c r="B20" s="256">
        <v>7818127083</v>
      </c>
      <c r="C20" s="689" t="s">
        <v>1160</v>
      </c>
      <c r="D20" s="689" t="s">
        <v>318</v>
      </c>
      <c r="E20" s="257" t="s">
        <v>225</v>
      </c>
      <c r="F20" s="257"/>
      <c r="G20" s="259">
        <v>245759106.40000001</v>
      </c>
      <c r="H20" s="260">
        <v>110.65783440799615</v>
      </c>
      <c r="I20" s="261">
        <v>224149715.69</v>
      </c>
      <c r="J20" s="262">
        <v>110.55487372748921</v>
      </c>
      <c r="K20" s="258">
        <v>9.6406058974823239E-2</v>
      </c>
      <c r="L20" s="258">
        <v>9.3130838139909855E-4</v>
      </c>
      <c r="M20" s="581"/>
      <c r="N20" s="649"/>
      <c r="O20" s="339"/>
      <c r="P20" s="339"/>
      <c r="Q20" s="339"/>
    </row>
    <row r="21" spans="1:17" ht="12.75" customHeight="1">
      <c r="A21" s="256" t="s">
        <v>665</v>
      </c>
      <c r="B21" s="341">
        <v>56499633647</v>
      </c>
      <c r="C21" s="690" t="s">
        <v>1161</v>
      </c>
      <c r="D21" s="690" t="s">
        <v>693</v>
      </c>
      <c r="E21" s="257" t="s">
        <v>234</v>
      </c>
      <c r="F21" s="257"/>
      <c r="G21" s="259">
        <v>737626277.08000004</v>
      </c>
      <c r="H21" s="260">
        <v>876.95321310096949</v>
      </c>
      <c r="I21" s="261">
        <v>712561938.88</v>
      </c>
      <c r="J21" s="262">
        <v>876.81896483441733</v>
      </c>
      <c r="K21" s="258">
        <v>3.5174960705024461E-2</v>
      </c>
      <c r="L21" s="258">
        <v>1.5310830620274274E-4</v>
      </c>
      <c r="M21" s="581"/>
      <c r="N21" s="649"/>
      <c r="O21" s="339"/>
      <c r="P21" s="339"/>
      <c r="Q21" s="339"/>
    </row>
    <row r="22" spans="1:17" ht="12.75" customHeight="1">
      <c r="A22" s="256" t="s">
        <v>233</v>
      </c>
      <c r="B22" s="341">
        <v>29300390100</v>
      </c>
      <c r="C22" s="690" t="s">
        <v>1162</v>
      </c>
      <c r="D22" s="690" t="s">
        <v>693</v>
      </c>
      <c r="E22" s="257" t="s">
        <v>223</v>
      </c>
      <c r="F22" s="257"/>
      <c r="G22" s="259">
        <v>194387612</v>
      </c>
      <c r="H22" s="260">
        <v>641.80371406186373</v>
      </c>
      <c r="I22" s="261">
        <v>195285034.31999999</v>
      </c>
      <c r="J22" s="262">
        <v>633.54269490414129</v>
      </c>
      <c r="K22" s="258">
        <v>-4.5954485100453413E-3</v>
      </c>
      <c r="L22" s="258">
        <v>1.3039404012025413E-2</v>
      </c>
      <c r="M22" s="581"/>
      <c r="N22" s="649"/>
      <c r="O22" s="339"/>
      <c r="P22" s="339"/>
      <c r="Q22" s="339"/>
    </row>
    <row r="23" spans="1:17" ht="12.75" customHeight="1">
      <c r="A23" s="256" t="s">
        <v>235</v>
      </c>
      <c r="B23" s="341">
        <v>15448763136</v>
      </c>
      <c r="C23" s="690" t="s">
        <v>1163</v>
      </c>
      <c r="D23" s="690" t="s">
        <v>693</v>
      </c>
      <c r="E23" s="257" t="s">
        <v>225</v>
      </c>
      <c r="F23" s="257"/>
      <c r="G23" s="259">
        <v>899111759.35000002</v>
      </c>
      <c r="H23" s="260">
        <v>865.64570808409201</v>
      </c>
      <c r="I23" s="261">
        <v>702750609.25999999</v>
      </c>
      <c r="J23" s="262">
        <v>869.83792663420707</v>
      </c>
      <c r="K23" s="258">
        <v>0.27941797204099106</v>
      </c>
      <c r="L23" s="258">
        <v>-4.8195398496092556E-3</v>
      </c>
      <c r="M23" s="581"/>
      <c r="N23" s="649"/>
      <c r="O23" s="339"/>
      <c r="P23" s="339"/>
      <c r="Q23" s="339"/>
    </row>
    <row r="24" spans="1:17" ht="12.75" customHeight="1">
      <c r="A24" s="256" t="s">
        <v>236</v>
      </c>
      <c r="B24" s="341">
        <v>96069213114</v>
      </c>
      <c r="C24" s="690" t="s">
        <v>1164</v>
      </c>
      <c r="D24" s="690" t="s">
        <v>693</v>
      </c>
      <c r="E24" s="257" t="s">
        <v>225</v>
      </c>
      <c r="F24" s="257"/>
      <c r="G24" s="259">
        <v>1363632006.52</v>
      </c>
      <c r="H24" s="260">
        <v>151.35772944357871</v>
      </c>
      <c r="I24" s="261">
        <v>1214696483.52</v>
      </c>
      <c r="J24" s="262">
        <v>151.25348561279733</v>
      </c>
      <c r="K24" s="258">
        <v>0.12261130662732156</v>
      </c>
      <c r="L24" s="258">
        <v>6.8919952726398392E-4</v>
      </c>
      <c r="M24" s="581"/>
      <c r="N24" s="649"/>
      <c r="O24" s="339"/>
      <c r="P24" s="339"/>
      <c r="Q24" s="339"/>
    </row>
    <row r="25" spans="1:17" ht="12.75" customHeight="1">
      <c r="A25" s="256" t="s">
        <v>1041</v>
      </c>
      <c r="B25" s="341">
        <v>87578146923</v>
      </c>
      <c r="C25" s="690" t="s">
        <v>1165</v>
      </c>
      <c r="D25" s="690" t="s">
        <v>693</v>
      </c>
      <c r="E25" s="257" t="s">
        <v>700</v>
      </c>
      <c r="F25" s="257"/>
      <c r="G25" s="259">
        <v>19396905.890000001</v>
      </c>
      <c r="H25" s="260">
        <v>732.28259727796888</v>
      </c>
      <c r="I25" s="261">
        <v>19957633.510000002</v>
      </c>
      <c r="J25" s="262">
        <v>731.92939243302396</v>
      </c>
      <c r="K25" s="258">
        <v>-2.8095897227446431E-2</v>
      </c>
      <c r="L25" s="258">
        <v>4.8256682761538272E-4</v>
      </c>
      <c r="M25" s="581"/>
      <c r="N25" s="649"/>
      <c r="O25" s="339"/>
      <c r="P25" s="339"/>
      <c r="Q25" s="339"/>
    </row>
    <row r="26" spans="1:17" ht="12.75" customHeight="1">
      <c r="A26" s="256" t="s">
        <v>1087</v>
      </c>
      <c r="B26" s="341">
        <v>67470870226</v>
      </c>
      <c r="C26" s="690" t="s">
        <v>1166</v>
      </c>
      <c r="D26" s="690" t="s">
        <v>693</v>
      </c>
      <c r="E26" s="257" t="s">
        <v>700</v>
      </c>
      <c r="F26" s="257"/>
      <c r="G26" s="259">
        <v>18148285.300000001</v>
      </c>
      <c r="H26" s="260">
        <v>745.19268758855173</v>
      </c>
      <c r="I26" s="261">
        <v>18780459.510000002</v>
      </c>
      <c r="J26" s="262">
        <v>744.4074040135705</v>
      </c>
      <c r="K26" s="258">
        <v>-3.3661274883257652E-2</v>
      </c>
      <c r="L26" s="258">
        <v>1.054911021501459E-3</v>
      </c>
      <c r="M26" s="581"/>
      <c r="N26" s="649"/>
      <c r="O26" s="339"/>
      <c r="P26" s="339"/>
      <c r="Q26" s="339"/>
    </row>
    <row r="27" spans="1:17" ht="12.75" customHeight="1">
      <c r="A27" s="256" t="s">
        <v>1042</v>
      </c>
      <c r="B27" s="341">
        <v>7837941770</v>
      </c>
      <c r="C27" s="690" t="s">
        <v>1167</v>
      </c>
      <c r="D27" s="690" t="s">
        <v>693</v>
      </c>
      <c r="E27" s="257" t="s">
        <v>700</v>
      </c>
      <c r="F27" s="257"/>
      <c r="G27" s="259">
        <v>29637850.809999999</v>
      </c>
      <c r="H27" s="260">
        <v>751.21415643564808</v>
      </c>
      <c r="I27" s="261">
        <v>30769490.510000002</v>
      </c>
      <c r="J27" s="262">
        <v>749.80223510657925</v>
      </c>
      <c r="K27" s="258">
        <v>-3.6777979785925341E-2</v>
      </c>
      <c r="L27" s="258">
        <v>1.8830583091928865E-3</v>
      </c>
      <c r="M27" s="581"/>
      <c r="N27" s="649"/>
      <c r="O27" s="339"/>
      <c r="P27" s="339"/>
      <c r="Q27" s="339"/>
    </row>
    <row r="28" spans="1:17" ht="12.75" customHeight="1">
      <c r="A28" s="341" t="s">
        <v>1378</v>
      </c>
      <c r="B28" s="256">
        <v>84300431782</v>
      </c>
      <c r="C28" s="689" t="s">
        <v>1168</v>
      </c>
      <c r="D28" s="689" t="s">
        <v>1032</v>
      </c>
      <c r="E28" s="257" t="s">
        <v>223</v>
      </c>
      <c r="F28" s="257"/>
      <c r="G28" s="259">
        <v>17088989.873300001</v>
      </c>
      <c r="H28" s="260">
        <v>85.516631331005854</v>
      </c>
      <c r="I28" s="261">
        <v>17468536.239999998</v>
      </c>
      <c r="J28" s="262">
        <v>86.639224457047547</v>
      </c>
      <c r="K28" s="258">
        <v>-2.1727428187766518E-2</v>
      </c>
      <c r="L28" s="258">
        <v>-1.2957100355835194E-2</v>
      </c>
      <c r="M28" s="581"/>
      <c r="N28" s="649"/>
      <c r="O28" s="339"/>
      <c r="P28" s="339"/>
      <c r="Q28" s="339"/>
    </row>
    <row r="29" spans="1:17" ht="12.75" customHeight="1">
      <c r="A29" s="256" t="s">
        <v>237</v>
      </c>
      <c r="B29" s="256">
        <v>80921653541</v>
      </c>
      <c r="C29" s="689" t="s">
        <v>1169</v>
      </c>
      <c r="D29" s="689" t="s">
        <v>238</v>
      </c>
      <c r="E29" s="257" t="s">
        <v>223</v>
      </c>
      <c r="F29" s="257"/>
      <c r="G29" s="263">
        <v>25398974.030000001</v>
      </c>
      <c r="H29" s="264">
        <v>102.42488383961238</v>
      </c>
      <c r="I29" s="268">
        <v>25296949.809999999</v>
      </c>
      <c r="J29" s="269">
        <v>101.60271110196358</v>
      </c>
      <c r="K29" s="258">
        <v>4.0330640953269992E-3</v>
      </c>
      <c r="L29" s="258">
        <v>8.0920354263351868E-3</v>
      </c>
      <c r="M29" s="581"/>
      <c r="N29" s="649"/>
      <c r="O29" s="339"/>
      <c r="P29" s="339"/>
      <c r="Q29" s="339"/>
    </row>
    <row r="30" spans="1:17" ht="12.75" customHeight="1">
      <c r="A30" s="255" t="s">
        <v>239</v>
      </c>
      <c r="B30" s="255">
        <v>70498146370</v>
      </c>
      <c r="C30" s="691" t="s">
        <v>1170</v>
      </c>
      <c r="D30" s="691" t="s">
        <v>238</v>
      </c>
      <c r="E30" s="267" t="s">
        <v>225</v>
      </c>
      <c r="F30" s="267"/>
      <c r="G30" s="261">
        <v>12954627.220000001</v>
      </c>
      <c r="H30" s="262">
        <v>794.89726557657821</v>
      </c>
      <c r="I30" s="261">
        <v>12762668.98</v>
      </c>
      <c r="J30" s="262">
        <v>799.39642031859466</v>
      </c>
      <c r="K30" s="258">
        <v>1.5040603207747028E-2</v>
      </c>
      <c r="L30" s="258">
        <v>-5.6281897537436842E-3</v>
      </c>
      <c r="M30" s="581"/>
      <c r="N30" s="649"/>
      <c r="O30" s="339"/>
      <c r="P30" s="339"/>
      <c r="Q30" s="339"/>
    </row>
    <row r="31" spans="1:17" ht="12.75" customHeight="1">
      <c r="A31" s="256" t="s">
        <v>240</v>
      </c>
      <c r="B31" s="256">
        <v>43449016606</v>
      </c>
      <c r="C31" s="689" t="s">
        <v>1171</v>
      </c>
      <c r="D31" s="689" t="s">
        <v>238</v>
      </c>
      <c r="E31" s="257" t="s">
        <v>224</v>
      </c>
      <c r="F31" s="257"/>
      <c r="G31" s="259">
        <v>61593628.560000002</v>
      </c>
      <c r="H31" s="260">
        <v>93.794159510888434</v>
      </c>
      <c r="I31" s="261">
        <v>61147529.359999999</v>
      </c>
      <c r="J31" s="262">
        <v>93.301333874763131</v>
      </c>
      <c r="K31" s="258">
        <v>7.2954574725927479E-3</v>
      </c>
      <c r="L31" s="258">
        <v>5.2820856429214302E-3</v>
      </c>
      <c r="M31" s="581"/>
      <c r="N31" s="649"/>
      <c r="O31" s="339"/>
      <c r="P31" s="339"/>
      <c r="Q31" s="339"/>
    </row>
    <row r="32" spans="1:17" ht="12.75" customHeight="1">
      <c r="A32" s="256" t="s">
        <v>241</v>
      </c>
      <c r="B32" s="256">
        <v>3594345307</v>
      </c>
      <c r="C32" s="689" t="s">
        <v>1172</v>
      </c>
      <c r="D32" s="689" t="s">
        <v>238</v>
      </c>
      <c r="E32" s="257" t="s">
        <v>225</v>
      </c>
      <c r="F32" s="257"/>
      <c r="G32" s="259">
        <v>370138509.14999998</v>
      </c>
      <c r="H32" s="260">
        <v>143.5586986474469</v>
      </c>
      <c r="I32" s="261">
        <v>340984168.30000001</v>
      </c>
      <c r="J32" s="262">
        <v>143.49767681437373</v>
      </c>
      <c r="K32" s="258">
        <v>8.5500570291432876E-2</v>
      </c>
      <c r="L32" s="258">
        <v>4.2524613936500977E-4</v>
      </c>
      <c r="M32" s="581"/>
      <c r="N32" s="649"/>
      <c r="O32" s="339"/>
      <c r="P32" s="339"/>
      <c r="Q32" s="339"/>
    </row>
    <row r="33" spans="1:17" ht="12.75" customHeight="1">
      <c r="A33" s="256" t="s">
        <v>242</v>
      </c>
      <c r="B33" s="256">
        <v>2993069950</v>
      </c>
      <c r="C33" s="689" t="s">
        <v>1173</v>
      </c>
      <c r="D33" s="689" t="s">
        <v>238</v>
      </c>
      <c r="E33" s="257" t="s">
        <v>234</v>
      </c>
      <c r="F33" s="257"/>
      <c r="G33" s="259">
        <v>71752402.969999999</v>
      </c>
      <c r="H33" s="260">
        <v>1170.3767888587684</v>
      </c>
      <c r="I33" s="261">
        <v>67440818.689999998</v>
      </c>
      <c r="J33" s="262">
        <v>1170.094755270947</v>
      </c>
      <c r="K33" s="258">
        <v>6.3931375148613245E-2</v>
      </c>
      <c r="L33" s="258">
        <v>2.4103482777859675E-4</v>
      </c>
      <c r="M33" s="581"/>
      <c r="N33" s="649"/>
      <c r="O33" s="339"/>
      <c r="P33" s="339"/>
      <c r="Q33" s="339"/>
    </row>
    <row r="34" spans="1:17" ht="12.75" customHeight="1">
      <c r="A34" s="256" t="s">
        <v>243</v>
      </c>
      <c r="B34" s="256">
        <v>99792542550</v>
      </c>
      <c r="C34" s="689" t="s">
        <v>1174</v>
      </c>
      <c r="D34" s="689" t="s">
        <v>244</v>
      </c>
      <c r="E34" s="257" t="s">
        <v>224</v>
      </c>
      <c r="F34" s="257"/>
      <c r="G34" s="259">
        <v>49187680.280000001</v>
      </c>
      <c r="H34" s="260">
        <v>94.934726060113661</v>
      </c>
      <c r="I34" s="261">
        <v>54081897.57</v>
      </c>
      <c r="J34" s="262">
        <v>95.388360075900465</v>
      </c>
      <c r="K34" s="258">
        <v>-9.0496404710379341E-2</v>
      </c>
      <c r="L34" s="258">
        <v>-4.7556537865400816E-3</v>
      </c>
      <c r="M34" s="581"/>
      <c r="N34" s="649"/>
      <c r="O34" s="339"/>
      <c r="P34" s="339"/>
      <c r="Q34" s="339"/>
    </row>
    <row r="35" spans="1:17" ht="12.75" customHeight="1">
      <c r="A35" s="256" t="s">
        <v>245</v>
      </c>
      <c r="B35" s="256">
        <v>18293495623</v>
      </c>
      <c r="C35" s="689" t="s">
        <v>1175</v>
      </c>
      <c r="D35" s="689" t="s">
        <v>244</v>
      </c>
      <c r="E35" s="257" t="s">
        <v>225</v>
      </c>
      <c r="F35" s="257"/>
      <c r="G35" s="259">
        <v>222827005.53999999</v>
      </c>
      <c r="H35" s="260">
        <v>152.16251446498165</v>
      </c>
      <c r="I35" s="261">
        <v>208051429.65000001</v>
      </c>
      <c r="J35" s="262">
        <v>152.04868561482559</v>
      </c>
      <c r="K35" s="258">
        <v>7.101886257093537E-2</v>
      </c>
      <c r="L35" s="258">
        <v>7.4863422656878953E-4</v>
      </c>
      <c r="M35" s="581"/>
      <c r="N35" s="649"/>
      <c r="O35" s="339"/>
      <c r="P35" s="339"/>
      <c r="Q35" s="339"/>
    </row>
    <row r="36" spans="1:17" ht="12.75" customHeight="1">
      <c r="A36" s="256" t="s">
        <v>246</v>
      </c>
      <c r="B36" s="256">
        <v>22443293291</v>
      </c>
      <c r="C36" s="689" t="s">
        <v>1176</v>
      </c>
      <c r="D36" s="689" t="s">
        <v>244</v>
      </c>
      <c r="E36" s="257" t="s">
        <v>234</v>
      </c>
      <c r="F36" s="257"/>
      <c r="G36" s="259">
        <v>32278608.600000001</v>
      </c>
      <c r="H36" s="260">
        <v>106.21485520221587</v>
      </c>
      <c r="I36" s="261">
        <v>33548511.420000002</v>
      </c>
      <c r="J36" s="262">
        <v>105.50728605107982</v>
      </c>
      <c r="K36" s="258">
        <v>-3.7852732245012399E-2</v>
      </c>
      <c r="L36" s="258">
        <v>6.7063534436238026E-3</v>
      </c>
      <c r="M36" s="581"/>
      <c r="N36" s="649"/>
      <c r="O36" s="339"/>
      <c r="P36" s="339"/>
      <c r="Q36" s="339"/>
    </row>
    <row r="37" spans="1:17" ht="12.75" customHeight="1">
      <c r="A37" s="256" t="s">
        <v>247</v>
      </c>
      <c r="B37" s="256">
        <v>61691616181</v>
      </c>
      <c r="C37" s="689" t="s">
        <v>1177</v>
      </c>
      <c r="D37" s="689" t="s">
        <v>244</v>
      </c>
      <c r="E37" s="257" t="s">
        <v>223</v>
      </c>
      <c r="F37" s="257"/>
      <c r="G37" s="259">
        <v>58814472.100000001</v>
      </c>
      <c r="H37" s="260">
        <v>81.352787647165869</v>
      </c>
      <c r="I37" s="261">
        <v>59307518.159999996</v>
      </c>
      <c r="J37" s="262">
        <v>82.338225276758934</v>
      </c>
      <c r="K37" s="258">
        <v>-8.3133821022464138E-3</v>
      </c>
      <c r="L37" s="258">
        <v>-1.1968166987820883E-2</v>
      </c>
      <c r="M37" s="581"/>
      <c r="N37" s="649"/>
      <c r="O37" s="339"/>
      <c r="P37" s="339"/>
      <c r="Q37" s="339"/>
    </row>
    <row r="38" spans="1:17" ht="12.75" customHeight="1">
      <c r="A38" s="256" t="s">
        <v>248</v>
      </c>
      <c r="B38" s="256">
        <v>28385569732</v>
      </c>
      <c r="C38" s="689" t="s">
        <v>1178</v>
      </c>
      <c r="D38" s="689" t="s">
        <v>249</v>
      </c>
      <c r="E38" s="257" t="s">
        <v>223</v>
      </c>
      <c r="F38" s="257"/>
      <c r="G38" s="259">
        <v>5131062.75</v>
      </c>
      <c r="H38" s="260">
        <v>324.20863368469571</v>
      </c>
      <c r="I38" s="261">
        <v>5238879.05</v>
      </c>
      <c r="J38" s="262">
        <v>331.03360346673924</v>
      </c>
      <c r="K38" s="258">
        <v>-2.0580032287632166E-2</v>
      </c>
      <c r="L38" s="258">
        <v>-2.0617150979747145E-2</v>
      </c>
      <c r="M38" s="581"/>
      <c r="N38" s="649"/>
      <c r="O38" s="339"/>
      <c r="P38" s="339"/>
      <c r="Q38" s="339"/>
    </row>
    <row r="39" spans="1:17" ht="12.75" customHeight="1">
      <c r="A39" s="256" t="s">
        <v>250</v>
      </c>
      <c r="B39" s="256">
        <v>16642777540</v>
      </c>
      <c r="C39" s="689" t="s">
        <v>1179</v>
      </c>
      <c r="D39" s="689" t="s">
        <v>249</v>
      </c>
      <c r="E39" s="257" t="s">
        <v>223</v>
      </c>
      <c r="F39" s="257"/>
      <c r="G39" s="261">
        <v>4499656.46</v>
      </c>
      <c r="H39" s="262">
        <v>514.01599717063993</v>
      </c>
      <c r="I39" s="261">
        <v>4450815.16</v>
      </c>
      <c r="J39" s="262">
        <v>508.3731495551088</v>
      </c>
      <c r="K39" s="258">
        <v>1.0973562874266873E-2</v>
      </c>
      <c r="L39" s="258">
        <v>1.1099814418738196E-2</v>
      </c>
      <c r="M39" s="581"/>
      <c r="N39" s="649"/>
      <c r="O39" s="339"/>
      <c r="P39" s="339"/>
      <c r="Q39" s="339"/>
    </row>
    <row r="40" spans="1:17" ht="12.75" customHeight="1">
      <c r="A40" s="256" t="s">
        <v>1098</v>
      </c>
      <c r="B40" s="256">
        <v>44832307529</v>
      </c>
      <c r="C40" s="689" t="s">
        <v>1180</v>
      </c>
      <c r="D40" s="689" t="s">
        <v>249</v>
      </c>
      <c r="E40" s="257" t="s">
        <v>223</v>
      </c>
      <c r="F40" s="257"/>
      <c r="G40" s="261">
        <v>27740585.879999999</v>
      </c>
      <c r="H40" s="262">
        <v>861.69506594476115</v>
      </c>
      <c r="I40" s="261">
        <v>27276075.34</v>
      </c>
      <c r="J40" s="262">
        <v>843.87509392361699</v>
      </c>
      <c r="K40" s="258">
        <v>1.702996249313049E-2</v>
      </c>
      <c r="L40" s="258">
        <v>2.11168360690559E-2</v>
      </c>
      <c r="M40" s="581"/>
      <c r="N40" s="649"/>
      <c r="O40" s="339"/>
      <c r="P40" s="339"/>
      <c r="Q40" s="339"/>
    </row>
    <row r="41" spans="1:17" ht="12.75" customHeight="1">
      <c r="A41" s="256" t="s">
        <v>1291</v>
      </c>
      <c r="B41" s="341">
        <v>48827873221</v>
      </c>
      <c r="C41" s="690" t="s">
        <v>1181</v>
      </c>
      <c r="D41" s="690" t="s">
        <v>776</v>
      </c>
      <c r="E41" s="257" t="s">
        <v>234</v>
      </c>
      <c r="F41" s="257" t="s">
        <v>818</v>
      </c>
      <c r="G41" s="259">
        <v>146965900.8308</v>
      </c>
      <c r="H41" s="700">
        <v>1568.2066</v>
      </c>
      <c r="I41" s="261">
        <v>116826189.073</v>
      </c>
      <c r="J41" s="271">
        <v>1566.3793000000001</v>
      </c>
      <c r="K41" s="258">
        <v>0.25798763100084443</v>
      </c>
      <c r="L41" s="701">
        <v>1.166575681892601E-3</v>
      </c>
      <c r="M41" s="581"/>
      <c r="N41" s="649"/>
      <c r="O41" s="339"/>
      <c r="P41" s="339"/>
      <c r="Q41" s="339"/>
    </row>
    <row r="42" spans="1:17" ht="12.75" customHeight="1">
      <c r="A42" s="256"/>
      <c r="B42" s="341"/>
      <c r="C42" s="690"/>
      <c r="D42" s="690"/>
      <c r="E42" s="257"/>
      <c r="F42" s="257" t="s">
        <v>819</v>
      </c>
      <c r="G42" s="259">
        <v>12800005.2992</v>
      </c>
      <c r="H42" s="700">
        <v>1556.3610000000001</v>
      </c>
      <c r="I42" s="261">
        <v>9710695.3770000003</v>
      </c>
      <c r="J42" s="271">
        <v>1555.1914999999999</v>
      </c>
      <c r="K42" s="258">
        <v>0.31813477843379778</v>
      </c>
      <c r="L42" s="701">
        <v>7.5199742282561211E-4</v>
      </c>
      <c r="M42" s="581"/>
      <c r="N42" s="649"/>
      <c r="O42" s="339"/>
      <c r="P42" s="339"/>
      <c r="Q42" s="339"/>
    </row>
    <row r="43" spans="1:17" ht="12.75" customHeight="1">
      <c r="A43" s="256" t="s">
        <v>1292</v>
      </c>
      <c r="B43" s="341">
        <v>5008422802</v>
      </c>
      <c r="C43" s="690" t="s">
        <v>1182</v>
      </c>
      <c r="D43" s="690" t="s">
        <v>776</v>
      </c>
      <c r="E43" s="257" t="s">
        <v>223</v>
      </c>
      <c r="F43" s="257" t="s">
        <v>818</v>
      </c>
      <c r="G43" s="259">
        <v>40536064.090499997</v>
      </c>
      <c r="H43" s="700">
        <v>687.78599999999994</v>
      </c>
      <c r="I43" s="261">
        <v>40639350.348700002</v>
      </c>
      <c r="J43" s="271">
        <v>694.42880000000002</v>
      </c>
      <c r="K43" s="258">
        <v>-2.541533201534274E-3</v>
      </c>
      <c r="L43" s="701">
        <v>-9.5658474994125831E-3</v>
      </c>
      <c r="M43" s="581"/>
      <c r="N43" s="649"/>
      <c r="O43" s="339"/>
      <c r="P43" s="339"/>
      <c r="Q43" s="339"/>
    </row>
    <row r="44" spans="1:17" ht="12.75" customHeight="1">
      <c r="A44" s="256"/>
      <c r="B44" s="341"/>
      <c r="C44" s="690"/>
      <c r="D44" s="690"/>
      <c r="E44" s="257"/>
      <c r="F44" s="257" t="s">
        <v>819</v>
      </c>
      <c r="G44" s="259">
        <v>3253902.6195</v>
      </c>
      <c r="H44" s="700">
        <v>676.75329999999997</v>
      </c>
      <c r="I44" s="261">
        <v>3262546.9613000001</v>
      </c>
      <c r="J44" s="271">
        <v>683.85569999999996</v>
      </c>
      <c r="K44" s="258">
        <v>-2.6495685433921556E-3</v>
      </c>
      <c r="L44" s="701">
        <v>-1.038581677391881E-2</v>
      </c>
      <c r="M44" s="581"/>
      <c r="N44" s="649"/>
      <c r="O44" s="339"/>
      <c r="P44" s="339"/>
      <c r="Q44" s="339"/>
    </row>
    <row r="45" spans="1:17" ht="12.75" customHeight="1">
      <c r="A45" s="341" t="s">
        <v>1088</v>
      </c>
      <c r="B45" s="341">
        <v>7254373507</v>
      </c>
      <c r="C45" s="690" t="s">
        <v>1183</v>
      </c>
      <c r="D45" s="690" t="s">
        <v>776</v>
      </c>
      <c r="E45" s="257" t="s">
        <v>223</v>
      </c>
      <c r="F45" s="257"/>
      <c r="G45" s="259">
        <v>759196.75</v>
      </c>
      <c r="H45" s="260">
        <v>93.786736744469053</v>
      </c>
      <c r="I45" s="261">
        <v>770976.38</v>
      </c>
      <c r="J45" s="262">
        <v>93.414535143582356</v>
      </c>
      <c r="K45" s="258">
        <v>-1.5278846804619328E-2</v>
      </c>
      <c r="L45" s="258">
        <v>3.9844077831636682E-3</v>
      </c>
      <c r="M45" s="581"/>
      <c r="N45" s="649"/>
      <c r="O45" s="339"/>
      <c r="P45" s="339"/>
      <c r="Q45" s="339"/>
    </row>
    <row r="46" spans="1:17" ht="12.75" customHeight="1">
      <c r="A46" s="341" t="s">
        <v>1036</v>
      </c>
      <c r="B46" s="341">
        <v>74643964821</v>
      </c>
      <c r="C46" s="690" t="s">
        <v>1184</v>
      </c>
      <c r="D46" s="690" t="s">
        <v>776</v>
      </c>
      <c r="E46" s="257" t="s">
        <v>225</v>
      </c>
      <c r="F46" s="257"/>
      <c r="G46" s="259">
        <v>222992094.27000001</v>
      </c>
      <c r="H46" s="260">
        <v>129.58147798360903</v>
      </c>
      <c r="I46" s="261">
        <v>173994628.47999999</v>
      </c>
      <c r="J46" s="262">
        <v>129.51524036934177</v>
      </c>
      <c r="K46" s="258">
        <v>0.28160332429821011</v>
      </c>
      <c r="L46" s="258">
        <v>5.114271809123494E-4</v>
      </c>
      <c r="M46" s="581"/>
      <c r="N46" s="649"/>
      <c r="O46" s="339"/>
      <c r="P46" s="339"/>
      <c r="Q46" s="339"/>
    </row>
    <row r="47" spans="1:17" ht="12.75" customHeight="1">
      <c r="A47" s="341" t="s">
        <v>1328</v>
      </c>
      <c r="B47" s="341">
        <v>4229696804</v>
      </c>
      <c r="C47" s="690" t="s">
        <v>1185</v>
      </c>
      <c r="D47" s="690" t="s">
        <v>776</v>
      </c>
      <c r="E47" s="257" t="s">
        <v>700</v>
      </c>
      <c r="F47" s="257"/>
      <c r="G47" s="259">
        <v>62817725.210000001</v>
      </c>
      <c r="H47" s="260">
        <v>7.6524249005322744</v>
      </c>
      <c r="I47" s="261">
        <v>64276276.25</v>
      </c>
      <c r="J47" s="271">
        <v>7.6899839654125559</v>
      </c>
      <c r="K47" s="258">
        <v>-2.2691903219891341E-2</v>
      </c>
      <c r="L47" s="258">
        <v>-4.8841538615960189E-3</v>
      </c>
      <c r="M47" s="581"/>
      <c r="N47" s="649"/>
      <c r="O47" s="339"/>
      <c r="P47" s="339"/>
      <c r="Q47" s="339"/>
    </row>
    <row r="48" spans="1:17" ht="12.75" customHeight="1">
      <c r="A48" s="341" t="s">
        <v>1089</v>
      </c>
      <c r="B48" s="341">
        <v>42208006476</v>
      </c>
      <c r="C48" s="690" t="s">
        <v>1186</v>
      </c>
      <c r="D48" s="690" t="s">
        <v>776</v>
      </c>
      <c r="E48" s="257" t="s">
        <v>700</v>
      </c>
      <c r="F48" s="257"/>
      <c r="G48" s="259">
        <v>105156383.73999999</v>
      </c>
      <c r="H48" s="260">
        <v>7.1926278366621599</v>
      </c>
      <c r="I48" s="261">
        <v>105491491.31999999</v>
      </c>
      <c r="J48" s="271">
        <v>7.2076698921037492</v>
      </c>
      <c r="K48" s="258">
        <v>-3.1766313643578625E-3</v>
      </c>
      <c r="L48" s="258">
        <v>-2.0869512154084724E-3</v>
      </c>
      <c r="M48" s="581"/>
      <c r="N48" s="649"/>
      <c r="O48" s="339"/>
      <c r="P48" s="339"/>
      <c r="Q48" s="339"/>
    </row>
    <row r="49" spans="1:17" ht="12.75" customHeight="1">
      <c r="A49" s="341" t="s">
        <v>1339</v>
      </c>
      <c r="B49" s="256">
        <v>66973781540</v>
      </c>
      <c r="C49" s="689" t="s">
        <v>1187</v>
      </c>
      <c r="D49" s="689" t="s">
        <v>1100</v>
      </c>
      <c r="E49" s="257" t="s">
        <v>224</v>
      </c>
      <c r="F49" s="257"/>
      <c r="G49" s="259">
        <v>11585888.2081</v>
      </c>
      <c r="H49" s="260">
        <v>121.65132577232143</v>
      </c>
      <c r="I49" s="261">
        <v>11756776.1776</v>
      </c>
      <c r="J49" s="262">
        <v>121.73047700989824</v>
      </c>
      <c r="K49" s="258">
        <v>-1.4535274544529408E-2</v>
      </c>
      <c r="L49" s="258">
        <v>-6.502170986347755E-4</v>
      </c>
      <c r="M49" s="581"/>
      <c r="N49" s="649"/>
      <c r="O49" s="339"/>
      <c r="P49" s="339"/>
      <c r="Q49" s="339"/>
    </row>
    <row r="50" spans="1:17" ht="12.75" customHeight="1">
      <c r="A50" s="256" t="s">
        <v>251</v>
      </c>
      <c r="B50" s="256">
        <v>30082084002</v>
      </c>
      <c r="C50" s="689" t="s">
        <v>1188</v>
      </c>
      <c r="D50" s="689" t="s">
        <v>1100</v>
      </c>
      <c r="E50" s="257" t="s">
        <v>700</v>
      </c>
      <c r="F50" s="257"/>
      <c r="G50" s="261">
        <v>6001046.71</v>
      </c>
      <c r="H50" s="262">
        <v>7.9784857012075614</v>
      </c>
      <c r="I50" s="261">
        <v>5680699.2699999996</v>
      </c>
      <c r="J50" s="262">
        <v>7.5474097422285977</v>
      </c>
      <c r="K50" s="258">
        <v>5.6392254680998288E-2</v>
      </c>
      <c r="L50" s="258">
        <v>5.7115748806778832E-2</v>
      </c>
      <c r="M50" s="581"/>
      <c r="N50" s="649"/>
      <c r="O50" s="339"/>
      <c r="P50" s="339"/>
      <c r="Q50" s="339"/>
    </row>
    <row r="51" spans="1:17" ht="12.75" customHeight="1">
      <c r="A51" s="255" t="s">
        <v>252</v>
      </c>
      <c r="B51" s="256">
        <v>30290598804</v>
      </c>
      <c r="C51" s="689" t="s">
        <v>1189</v>
      </c>
      <c r="D51" s="689" t="s">
        <v>1100</v>
      </c>
      <c r="E51" s="267" t="s">
        <v>223</v>
      </c>
      <c r="F51" s="267"/>
      <c r="G51" s="261">
        <v>21107228.640000001</v>
      </c>
      <c r="H51" s="262">
        <v>5.320232849049221</v>
      </c>
      <c r="I51" s="261">
        <v>20518146.18</v>
      </c>
      <c r="J51" s="262">
        <v>5.2226480303011913</v>
      </c>
      <c r="K51" s="258">
        <v>2.871031597261009E-2</v>
      </c>
      <c r="L51" s="258">
        <v>1.8684931127247006E-2</v>
      </c>
      <c r="M51" s="581"/>
      <c r="N51" s="649"/>
      <c r="O51" s="339"/>
      <c r="P51" s="339"/>
      <c r="Q51" s="339"/>
    </row>
    <row r="52" spans="1:17" ht="12.75" customHeight="1">
      <c r="A52" s="341" t="s">
        <v>253</v>
      </c>
      <c r="B52" s="256">
        <v>86292133603</v>
      </c>
      <c r="C52" s="689" t="s">
        <v>1190</v>
      </c>
      <c r="D52" s="689" t="s">
        <v>1100</v>
      </c>
      <c r="E52" s="267" t="s">
        <v>700</v>
      </c>
      <c r="F52" s="267"/>
      <c r="G52" s="261">
        <v>6131290.4800000004</v>
      </c>
      <c r="H52" s="262">
        <v>13.16606146900347</v>
      </c>
      <c r="I52" s="261">
        <v>6211049.5</v>
      </c>
      <c r="J52" s="262">
        <v>13.272675202238895</v>
      </c>
      <c r="K52" s="258">
        <v>-1.2841472282582811E-2</v>
      </c>
      <c r="L52" s="258">
        <v>-8.0325730578746368E-3</v>
      </c>
      <c r="M52" s="581"/>
      <c r="N52" s="649"/>
      <c r="O52" s="339"/>
      <c r="P52" s="339"/>
      <c r="Q52" s="339"/>
    </row>
    <row r="53" spans="1:17" ht="12.75" customHeight="1">
      <c r="A53" s="341" t="s">
        <v>254</v>
      </c>
      <c r="B53" s="256">
        <v>1914309442</v>
      </c>
      <c r="C53" s="689" t="s">
        <v>1191</v>
      </c>
      <c r="D53" s="689" t="s">
        <v>1100</v>
      </c>
      <c r="E53" s="267" t="s">
        <v>223</v>
      </c>
      <c r="F53" s="267"/>
      <c r="G53" s="261">
        <v>67516125.980000004</v>
      </c>
      <c r="H53" s="262">
        <v>18.060837182170044</v>
      </c>
      <c r="I53" s="261">
        <v>68047966.620000005</v>
      </c>
      <c r="J53" s="262">
        <v>18.000074346840137</v>
      </c>
      <c r="K53" s="258">
        <v>-7.8156727734416398E-3</v>
      </c>
      <c r="L53" s="258">
        <v>3.3756991309634721E-3</v>
      </c>
      <c r="M53" s="581"/>
      <c r="N53" s="649"/>
      <c r="O53" s="339"/>
      <c r="P53" s="339"/>
      <c r="Q53" s="339"/>
    </row>
    <row r="54" spans="1:17" ht="12.75" customHeight="1">
      <c r="A54" s="341" t="s">
        <v>255</v>
      </c>
      <c r="B54" s="256">
        <v>10423796399</v>
      </c>
      <c r="C54" s="689" t="s">
        <v>1192</v>
      </c>
      <c r="D54" s="689" t="s">
        <v>1100</v>
      </c>
      <c r="E54" s="267" t="s">
        <v>225</v>
      </c>
      <c r="F54" s="267"/>
      <c r="G54" s="261">
        <v>191112450.65000001</v>
      </c>
      <c r="H54" s="262">
        <v>1354.3482041615971</v>
      </c>
      <c r="I54" s="261">
        <v>186140786.91</v>
      </c>
      <c r="J54" s="262">
        <v>1353.1693816135553</v>
      </c>
      <c r="K54" s="258">
        <v>2.6709158280306511E-2</v>
      </c>
      <c r="L54" s="258">
        <v>8.7115668153536774E-4</v>
      </c>
      <c r="M54" s="581"/>
      <c r="N54" s="649"/>
      <c r="O54" s="339"/>
      <c r="P54" s="339"/>
      <c r="Q54" s="339"/>
    </row>
    <row r="55" spans="1:17" ht="12.75" customHeight="1">
      <c r="A55" s="256" t="s">
        <v>634</v>
      </c>
      <c r="B55" s="256">
        <v>89809469629</v>
      </c>
      <c r="C55" s="689" t="s">
        <v>1193</v>
      </c>
      <c r="D55" s="689" t="s">
        <v>256</v>
      </c>
      <c r="E55" s="257" t="s">
        <v>225</v>
      </c>
      <c r="F55" s="257"/>
      <c r="G55" s="259">
        <v>71259464.829999998</v>
      </c>
      <c r="H55" s="260">
        <v>768.81537923164467</v>
      </c>
      <c r="I55" s="261">
        <v>70758629.459999993</v>
      </c>
      <c r="J55" s="262">
        <v>773.00900162056121</v>
      </c>
      <c r="K55" s="258">
        <v>7.0780818371154464E-3</v>
      </c>
      <c r="L55" s="258">
        <v>-5.4250628131430334E-3</v>
      </c>
      <c r="M55" s="581"/>
      <c r="N55" s="649"/>
      <c r="O55" s="339"/>
      <c r="P55" s="339"/>
      <c r="Q55" s="339"/>
    </row>
    <row r="56" spans="1:17" ht="12.75" customHeight="1">
      <c r="A56" s="256" t="s">
        <v>1090</v>
      </c>
      <c r="B56" s="256">
        <v>85535430386</v>
      </c>
      <c r="C56" s="689" t="s">
        <v>1194</v>
      </c>
      <c r="D56" s="689" t="s">
        <v>256</v>
      </c>
      <c r="E56" s="257" t="s">
        <v>223</v>
      </c>
      <c r="F56" s="257"/>
      <c r="G56" s="259">
        <v>107580033.18000001</v>
      </c>
      <c r="H56" s="260">
        <v>39.554031042126866</v>
      </c>
      <c r="I56" s="261">
        <v>106895597.2</v>
      </c>
      <c r="J56" s="262">
        <v>39.26126398567353</v>
      </c>
      <c r="K56" s="258">
        <v>6.4028453736915125E-3</v>
      </c>
      <c r="L56" s="258">
        <v>7.4568933022678419E-3</v>
      </c>
      <c r="M56" s="581"/>
      <c r="N56" s="649"/>
      <c r="O56" s="339"/>
      <c r="P56" s="339"/>
      <c r="Q56" s="339"/>
    </row>
    <row r="57" spans="1:17" ht="12.75" customHeight="1">
      <c r="A57" s="256" t="s">
        <v>257</v>
      </c>
      <c r="B57" s="256">
        <v>40425097619</v>
      </c>
      <c r="C57" s="689" t="s">
        <v>1195</v>
      </c>
      <c r="D57" s="689" t="s">
        <v>256</v>
      </c>
      <c r="E57" s="257" t="s">
        <v>223</v>
      </c>
      <c r="F57" s="257"/>
      <c r="G57" s="259">
        <v>10969634.189999999</v>
      </c>
      <c r="H57" s="260">
        <v>660.68813246736488</v>
      </c>
      <c r="I57" s="261">
        <v>11130332.5</v>
      </c>
      <c r="J57" s="262">
        <v>669.17072732344343</v>
      </c>
      <c r="K57" s="258">
        <v>-1.4437871465205587E-2</v>
      </c>
      <c r="L57" s="258">
        <v>-1.2676279026740067E-2</v>
      </c>
      <c r="M57" s="581"/>
      <c r="N57" s="649"/>
      <c r="O57" s="339"/>
      <c r="P57" s="339"/>
      <c r="Q57" s="339"/>
    </row>
    <row r="58" spans="1:17" ht="12.75" customHeight="1">
      <c r="A58" s="256" t="s">
        <v>1105</v>
      </c>
      <c r="B58" s="256">
        <v>55749429688</v>
      </c>
      <c r="C58" s="689" t="s">
        <v>1196</v>
      </c>
      <c r="D58" s="689" t="s">
        <v>256</v>
      </c>
      <c r="E58" s="257" t="s">
        <v>700</v>
      </c>
      <c r="F58" s="257"/>
      <c r="G58" s="259">
        <v>31340103.969999999</v>
      </c>
      <c r="H58" s="260">
        <v>746.79717815115464</v>
      </c>
      <c r="I58" s="261">
        <v>31381471.43</v>
      </c>
      <c r="J58" s="262">
        <v>747.78291522544305</v>
      </c>
      <c r="K58" s="258">
        <v>-1.3182128853415076E-3</v>
      </c>
      <c r="L58" s="258">
        <v>-1.3182128853415076E-3</v>
      </c>
      <c r="M58" s="581"/>
      <c r="N58" s="649"/>
      <c r="O58" s="339"/>
      <c r="P58" s="339"/>
      <c r="Q58" s="339"/>
    </row>
    <row r="59" spans="1:17" ht="12.75" customHeight="1">
      <c r="A59" s="256" t="s">
        <v>258</v>
      </c>
      <c r="B59" s="256">
        <v>61515780704</v>
      </c>
      <c r="C59" s="689" t="s">
        <v>1197</v>
      </c>
      <c r="D59" s="689" t="s">
        <v>256</v>
      </c>
      <c r="E59" s="257" t="s">
        <v>225</v>
      </c>
      <c r="F59" s="257"/>
      <c r="G59" s="259">
        <v>378152440.75</v>
      </c>
      <c r="H59" s="260">
        <v>133.16646051663216</v>
      </c>
      <c r="I59" s="261">
        <v>371687190.30000001</v>
      </c>
      <c r="J59" s="262">
        <v>133.12617969306152</v>
      </c>
      <c r="K59" s="258">
        <v>1.7394332166200455E-2</v>
      </c>
      <c r="L59" s="258">
        <v>3.0257627510610341E-4</v>
      </c>
      <c r="M59" s="581"/>
      <c r="N59" s="649"/>
      <c r="O59" s="339"/>
      <c r="P59" s="339"/>
      <c r="Q59" s="339"/>
    </row>
    <row r="60" spans="1:17" ht="12.75" customHeight="1">
      <c r="A60" s="256" t="s">
        <v>259</v>
      </c>
      <c r="B60" s="256">
        <v>16128752508</v>
      </c>
      <c r="C60" s="689" t="s">
        <v>1198</v>
      </c>
      <c r="D60" s="689" t="s">
        <v>256</v>
      </c>
      <c r="E60" s="257" t="s">
        <v>224</v>
      </c>
      <c r="F60" s="257"/>
      <c r="G60" s="259">
        <v>39282321.549999997</v>
      </c>
      <c r="H60" s="260">
        <v>102.10387311234422</v>
      </c>
      <c r="I60" s="261">
        <v>39615298.189999998</v>
      </c>
      <c r="J60" s="262">
        <v>102.3877814738979</v>
      </c>
      <c r="K60" s="258">
        <v>-8.4052539098153911E-3</v>
      </c>
      <c r="L60" s="258">
        <v>-2.7728734568398528E-3</v>
      </c>
      <c r="M60" s="581"/>
      <c r="N60" s="649"/>
      <c r="O60" s="339"/>
      <c r="P60" s="339"/>
      <c r="Q60" s="339"/>
    </row>
    <row r="61" spans="1:17" ht="12.75" customHeight="1">
      <c r="A61" s="256" t="s">
        <v>260</v>
      </c>
      <c r="B61" s="256">
        <v>5881951163</v>
      </c>
      <c r="C61" s="689" t="s">
        <v>1199</v>
      </c>
      <c r="D61" s="689" t="s">
        <v>261</v>
      </c>
      <c r="E61" s="257" t="s">
        <v>234</v>
      </c>
      <c r="F61" s="257"/>
      <c r="G61" s="259">
        <v>385085435</v>
      </c>
      <c r="H61" s="260">
        <v>952.21732967866717</v>
      </c>
      <c r="I61" s="261">
        <v>365989914.95999998</v>
      </c>
      <c r="J61" s="262">
        <v>951.39373524275516</v>
      </c>
      <c r="K61" s="258">
        <v>5.2174989690868978E-2</v>
      </c>
      <c r="L61" s="258">
        <v>8.6567149372895891E-4</v>
      </c>
      <c r="M61" s="581"/>
      <c r="N61" s="649"/>
      <c r="O61" s="339"/>
      <c r="P61" s="339"/>
      <c r="Q61" s="339"/>
    </row>
    <row r="62" spans="1:17" ht="12.75" customHeight="1">
      <c r="A62" s="256" t="s">
        <v>1091</v>
      </c>
      <c r="B62" s="256">
        <v>97407922886</v>
      </c>
      <c r="C62" s="689" t="s">
        <v>1200</v>
      </c>
      <c r="D62" s="689" t="s">
        <v>261</v>
      </c>
      <c r="E62" s="257" t="s">
        <v>234</v>
      </c>
      <c r="F62" s="257"/>
      <c r="G62" s="259">
        <v>109074981.63</v>
      </c>
      <c r="H62" s="260">
        <v>807.38710366590999</v>
      </c>
      <c r="I62" s="261">
        <v>105984030.34999999</v>
      </c>
      <c r="J62" s="262">
        <v>807.25478065628602</v>
      </c>
      <c r="K62" s="258">
        <v>2.9164311545734733E-2</v>
      </c>
      <c r="L62" s="258">
        <v>1.6391728212061807E-4</v>
      </c>
      <c r="M62" s="581"/>
      <c r="N62" s="649"/>
      <c r="O62" s="339"/>
      <c r="P62" s="339"/>
      <c r="Q62" s="339"/>
    </row>
    <row r="63" spans="1:17" ht="12.75" customHeight="1">
      <c r="A63" s="256" t="s">
        <v>262</v>
      </c>
      <c r="B63" s="256">
        <v>30096106301</v>
      </c>
      <c r="C63" s="689" t="s">
        <v>1201</v>
      </c>
      <c r="D63" s="689" t="s">
        <v>261</v>
      </c>
      <c r="E63" s="257" t="s">
        <v>225</v>
      </c>
      <c r="F63" s="257"/>
      <c r="G63" s="259">
        <v>180700699.62</v>
      </c>
      <c r="H63" s="260">
        <v>864.40125864640311</v>
      </c>
      <c r="I63" s="261">
        <v>178072476.63999999</v>
      </c>
      <c r="J63" s="262">
        <v>874.11763594997797</v>
      </c>
      <c r="K63" s="258">
        <v>1.4759288069617682E-2</v>
      </c>
      <c r="L63" s="258">
        <v>-1.1115640394344872E-2</v>
      </c>
      <c r="M63" s="581"/>
      <c r="N63" s="649"/>
      <c r="O63" s="339"/>
      <c r="P63" s="339"/>
      <c r="Q63" s="339"/>
    </row>
    <row r="64" spans="1:17" ht="12.75" customHeight="1">
      <c r="A64" s="256" t="s">
        <v>263</v>
      </c>
      <c r="B64" s="256">
        <v>18911840764</v>
      </c>
      <c r="C64" s="689" t="s">
        <v>1202</v>
      </c>
      <c r="D64" s="689" t="s">
        <v>261</v>
      </c>
      <c r="E64" s="257" t="s">
        <v>223</v>
      </c>
      <c r="F64" s="257"/>
      <c r="G64" s="259">
        <v>186908526.44999999</v>
      </c>
      <c r="H64" s="260">
        <v>76.470857076829731</v>
      </c>
      <c r="I64" s="261">
        <v>190711788.55000001</v>
      </c>
      <c r="J64" s="262">
        <v>76.533922416829753</v>
      </c>
      <c r="K64" s="258">
        <v>-1.9942459398638035E-2</v>
      </c>
      <c r="L64" s="258">
        <v>-8.2401813481536301E-4</v>
      </c>
      <c r="M64" s="581"/>
      <c r="N64" s="649"/>
      <c r="O64" s="339"/>
      <c r="P64" s="339"/>
      <c r="Q64" s="339"/>
    </row>
    <row r="65" spans="1:17" ht="12.75" customHeight="1">
      <c r="A65" s="256" t="s">
        <v>264</v>
      </c>
      <c r="B65" s="256">
        <v>28173216249</v>
      </c>
      <c r="C65" s="689" t="s">
        <v>1203</v>
      </c>
      <c r="D65" s="689" t="s">
        <v>261</v>
      </c>
      <c r="E65" s="257" t="s">
        <v>225</v>
      </c>
      <c r="F65" s="257"/>
      <c r="G65" s="259">
        <v>629271419.80999994</v>
      </c>
      <c r="H65" s="260">
        <v>1041.1600772127942</v>
      </c>
      <c r="I65" s="261">
        <v>626156910.73000002</v>
      </c>
      <c r="J65" s="262">
        <v>1047.3048299555794</v>
      </c>
      <c r="K65" s="258">
        <v>4.9740073560298192E-3</v>
      </c>
      <c r="L65" s="258">
        <v>-5.8672055804858125E-3</v>
      </c>
      <c r="M65" s="581"/>
      <c r="N65" s="649"/>
      <c r="O65" s="339"/>
      <c r="P65" s="339"/>
      <c r="Q65" s="339"/>
    </row>
    <row r="66" spans="1:17" ht="12.75" customHeight="1">
      <c r="A66" s="256" t="s">
        <v>1106</v>
      </c>
      <c r="B66" s="256">
        <v>62937824927</v>
      </c>
      <c r="C66" s="689" t="s">
        <v>1204</v>
      </c>
      <c r="D66" s="689" t="s">
        <v>261</v>
      </c>
      <c r="E66" s="257" t="s">
        <v>700</v>
      </c>
      <c r="F66" s="257"/>
      <c r="G66" s="259">
        <v>7934269.04</v>
      </c>
      <c r="H66" s="260">
        <v>744.37776857109827</v>
      </c>
      <c r="I66" s="261">
        <v>7882615.1399999997</v>
      </c>
      <c r="J66" s="262">
        <v>745.73674137756427</v>
      </c>
      <c r="K66" s="258">
        <v>6.5528887409311842E-3</v>
      </c>
      <c r="L66" s="258">
        <v>-1.8223224511583203E-3</v>
      </c>
      <c r="M66" s="581"/>
      <c r="N66" s="649"/>
      <c r="O66" s="339"/>
      <c r="P66" s="339"/>
      <c r="Q66" s="339"/>
    </row>
    <row r="67" spans="1:17" ht="12.75" customHeight="1">
      <c r="A67" s="256" t="s">
        <v>265</v>
      </c>
      <c r="B67" s="256">
        <v>52772437018</v>
      </c>
      <c r="C67" s="689" t="s">
        <v>1205</v>
      </c>
      <c r="D67" s="689" t="s">
        <v>261</v>
      </c>
      <c r="E67" s="257" t="s">
        <v>224</v>
      </c>
      <c r="F67" s="257"/>
      <c r="G67" s="259">
        <v>198917268.69</v>
      </c>
      <c r="H67" s="260">
        <v>106.0224845957472</v>
      </c>
      <c r="I67" s="261">
        <v>202920098.24000001</v>
      </c>
      <c r="J67" s="262">
        <v>106.21944141806468</v>
      </c>
      <c r="K67" s="258">
        <v>-1.972613646808774E-2</v>
      </c>
      <c r="L67" s="258">
        <v>-1.8542445684899267E-3</v>
      </c>
      <c r="M67" s="581"/>
      <c r="N67" s="649"/>
      <c r="O67" s="339"/>
      <c r="P67" s="339"/>
      <c r="Q67" s="339"/>
    </row>
    <row r="68" spans="1:17" ht="12.75" customHeight="1">
      <c r="A68" s="341" t="s">
        <v>266</v>
      </c>
      <c r="B68" s="256">
        <v>66324185184</v>
      </c>
      <c r="C68" s="689" t="s">
        <v>1206</v>
      </c>
      <c r="D68" s="689" t="s">
        <v>261</v>
      </c>
      <c r="E68" s="257" t="s">
        <v>225</v>
      </c>
      <c r="F68" s="257"/>
      <c r="G68" s="259">
        <v>1905462906.4100001</v>
      </c>
      <c r="H68" s="260">
        <v>143.25623255925979</v>
      </c>
      <c r="I68" s="261">
        <v>1900947992.48</v>
      </c>
      <c r="J68" s="262">
        <v>143.20613681692012</v>
      </c>
      <c r="K68" s="258">
        <v>2.3750854562358814E-3</v>
      </c>
      <c r="L68" s="258">
        <v>3.4981561162927832E-4</v>
      </c>
      <c r="M68" s="581"/>
      <c r="N68" s="649"/>
      <c r="O68" s="339"/>
      <c r="P68" s="339"/>
      <c r="Q68" s="339"/>
    </row>
    <row r="69" spans="1:17" ht="12.75" customHeight="1">
      <c r="A69" s="341" t="s">
        <v>1207</v>
      </c>
      <c r="B69" s="256">
        <v>31076456551</v>
      </c>
      <c r="C69" s="689" t="s">
        <v>1208</v>
      </c>
      <c r="D69" s="689" t="s">
        <v>261</v>
      </c>
      <c r="E69" s="257" t="s">
        <v>234</v>
      </c>
      <c r="F69" s="257"/>
      <c r="G69" s="259">
        <v>15394349.32</v>
      </c>
      <c r="H69" s="260">
        <v>101.42523573614541</v>
      </c>
      <c r="I69" s="261">
        <v>13460264.039999999</v>
      </c>
      <c r="J69" s="262">
        <v>101.26648658944558</v>
      </c>
      <c r="K69" s="258">
        <v>0.14368850969434632</v>
      </c>
      <c r="L69" s="258">
        <v>1.5676375476858517E-3</v>
      </c>
      <c r="M69" s="581"/>
      <c r="N69" s="649"/>
      <c r="O69" s="339"/>
      <c r="P69" s="339"/>
      <c r="Q69" s="339"/>
    </row>
    <row r="70" spans="1:17" ht="12.75" customHeight="1">
      <c r="A70" s="256" t="s">
        <v>267</v>
      </c>
      <c r="B70" s="256">
        <v>51707511570</v>
      </c>
      <c r="C70" s="689" t="s">
        <v>1209</v>
      </c>
      <c r="D70" s="689" t="s">
        <v>268</v>
      </c>
      <c r="E70" s="257" t="s">
        <v>223</v>
      </c>
      <c r="F70" s="257"/>
      <c r="G70" s="259">
        <v>15101497.65</v>
      </c>
      <c r="H70" s="260">
        <v>725.5657219012985</v>
      </c>
      <c r="I70" s="261">
        <v>15112017.619999999</v>
      </c>
      <c r="J70" s="262">
        <v>723.59983391890091</v>
      </c>
      <c r="K70" s="258">
        <v>-6.9613272459900788E-4</v>
      </c>
      <c r="L70" s="258">
        <v>2.7168165196371774E-3</v>
      </c>
      <c r="M70" s="581"/>
      <c r="N70" s="649"/>
      <c r="O70" s="339"/>
      <c r="P70" s="339"/>
      <c r="Q70" s="339"/>
    </row>
    <row r="71" spans="1:17" ht="12.75" customHeight="1">
      <c r="A71" s="256" t="s">
        <v>269</v>
      </c>
      <c r="B71" s="256">
        <v>40759487854</v>
      </c>
      <c r="C71" s="689" t="s">
        <v>1210</v>
      </c>
      <c r="D71" s="689" t="s">
        <v>268</v>
      </c>
      <c r="E71" s="270" t="s">
        <v>223</v>
      </c>
      <c r="F71" s="270"/>
      <c r="G71" s="259">
        <v>17529813.84</v>
      </c>
      <c r="H71" s="260">
        <v>93.438884119312377</v>
      </c>
      <c r="I71" s="261">
        <v>18165870.800000001</v>
      </c>
      <c r="J71" s="262">
        <v>97.129195637420182</v>
      </c>
      <c r="K71" s="258">
        <v>-3.5013843652350607E-2</v>
      </c>
      <c r="L71" s="258">
        <v>-3.7993844115456366E-2</v>
      </c>
      <c r="M71" s="581"/>
      <c r="N71" s="649"/>
      <c r="O71" s="339"/>
      <c r="P71" s="339"/>
      <c r="Q71" s="339"/>
    </row>
    <row r="72" spans="1:17" ht="12.75" customHeight="1">
      <c r="A72" s="256" t="s">
        <v>1053</v>
      </c>
      <c r="B72" s="256">
        <v>89187481269</v>
      </c>
      <c r="C72" s="689" t="s">
        <v>1211</v>
      </c>
      <c r="D72" s="689" t="s">
        <v>270</v>
      </c>
      <c r="E72" s="270" t="s">
        <v>700</v>
      </c>
      <c r="F72" s="270"/>
      <c r="G72" s="259">
        <v>18483692.596900001</v>
      </c>
      <c r="H72" s="260">
        <v>756.76418665451183</v>
      </c>
      <c r="I72" s="261">
        <v>15051764.244000001</v>
      </c>
      <c r="J72" s="262">
        <v>761.04734091471119</v>
      </c>
      <c r="K72" s="258">
        <v>0.22800837810544694</v>
      </c>
      <c r="L72" s="258">
        <v>-5.627973491177829E-3</v>
      </c>
      <c r="M72" s="581"/>
      <c r="N72" s="649"/>
      <c r="O72" s="339"/>
      <c r="P72" s="339"/>
      <c r="Q72" s="339"/>
    </row>
    <row r="73" spans="1:17" ht="12.75" customHeight="1">
      <c r="A73" s="256" t="s">
        <v>1054</v>
      </c>
      <c r="B73" s="256">
        <v>45341487821</v>
      </c>
      <c r="C73" s="689" t="s">
        <v>1212</v>
      </c>
      <c r="D73" s="689" t="s">
        <v>270</v>
      </c>
      <c r="E73" s="270" t="s">
        <v>700</v>
      </c>
      <c r="F73" s="270"/>
      <c r="G73" s="259">
        <v>30517812.145799998</v>
      </c>
      <c r="H73" s="260">
        <v>705.02051171830169</v>
      </c>
      <c r="I73" s="261">
        <v>30500097.9573</v>
      </c>
      <c r="J73" s="262">
        <v>704.61127968747064</v>
      </c>
      <c r="K73" s="258">
        <v>5.8079120023801778E-4</v>
      </c>
      <c r="L73" s="258">
        <v>5.8079120023823982E-4</v>
      </c>
      <c r="M73" s="581"/>
      <c r="N73" s="649"/>
      <c r="O73" s="339"/>
      <c r="P73" s="339"/>
      <c r="Q73" s="339"/>
    </row>
    <row r="74" spans="1:17" ht="12.75" customHeight="1">
      <c r="A74" s="256" t="s">
        <v>271</v>
      </c>
      <c r="B74" s="256">
        <v>37297835240</v>
      </c>
      <c r="C74" s="689" t="s">
        <v>1213</v>
      </c>
      <c r="D74" s="689" t="s">
        <v>270</v>
      </c>
      <c r="E74" s="270" t="s">
        <v>234</v>
      </c>
      <c r="F74" s="270"/>
      <c r="G74" s="259">
        <v>120932019.7537</v>
      </c>
      <c r="H74" s="260">
        <v>1294.741428799116</v>
      </c>
      <c r="I74" s="261">
        <v>120042552.3514</v>
      </c>
      <c r="J74" s="262">
        <v>1299.1408163963233</v>
      </c>
      <c r="K74" s="258">
        <v>7.4096008863280272E-3</v>
      </c>
      <c r="L74" s="258">
        <v>-3.3863824011093335E-3</v>
      </c>
      <c r="M74" s="581"/>
      <c r="N74" s="649"/>
      <c r="O74" s="339"/>
      <c r="P74" s="339"/>
      <c r="Q74" s="339"/>
    </row>
    <row r="75" spans="1:17" ht="12.75" customHeight="1">
      <c r="A75" s="256" t="s">
        <v>272</v>
      </c>
      <c r="B75" s="256">
        <v>41253175713</v>
      </c>
      <c r="C75" s="689" t="s">
        <v>1214</v>
      </c>
      <c r="D75" s="689" t="s">
        <v>270</v>
      </c>
      <c r="E75" s="270" t="s">
        <v>225</v>
      </c>
      <c r="F75" s="270"/>
      <c r="G75" s="259">
        <v>743839580.55519998</v>
      </c>
      <c r="H75" s="260">
        <v>157.60193083678715</v>
      </c>
      <c r="I75" s="261">
        <v>712146855.58169997</v>
      </c>
      <c r="J75" s="262">
        <v>157.56379311283996</v>
      </c>
      <c r="K75" s="258">
        <v>4.4503075068150988E-2</v>
      </c>
      <c r="L75" s="258">
        <v>2.4204624167611932E-4</v>
      </c>
      <c r="M75" s="581"/>
      <c r="N75" s="649"/>
      <c r="O75" s="339"/>
      <c r="P75" s="339"/>
      <c r="Q75" s="339"/>
    </row>
    <row r="76" spans="1:17" ht="12.75" customHeight="1">
      <c r="A76" s="256" t="s">
        <v>1027</v>
      </c>
      <c r="B76" s="256">
        <v>9165375440</v>
      </c>
      <c r="C76" s="689" t="s">
        <v>1215</v>
      </c>
      <c r="D76" s="689" t="s">
        <v>270</v>
      </c>
      <c r="E76" s="270" t="s">
        <v>234</v>
      </c>
      <c r="F76" s="270"/>
      <c r="G76" s="259">
        <v>35119266.055799998</v>
      </c>
      <c r="H76" s="260">
        <v>779.84982393889436</v>
      </c>
      <c r="I76" s="261">
        <v>26436057.561500002</v>
      </c>
      <c r="J76" s="262">
        <v>781.86054252473923</v>
      </c>
      <c r="K76" s="258">
        <v>0.328460795415491</v>
      </c>
      <c r="L76" s="258">
        <v>-2.5717100128265225E-3</v>
      </c>
      <c r="M76" s="581"/>
      <c r="N76" s="649"/>
      <c r="O76" s="339"/>
      <c r="P76" s="339"/>
      <c r="Q76" s="339"/>
    </row>
    <row r="77" spans="1:17" ht="12.75" customHeight="1">
      <c r="A77" s="341" t="s">
        <v>1037</v>
      </c>
      <c r="B77" s="256">
        <v>79265733460</v>
      </c>
      <c r="C77" s="689" t="s">
        <v>1216</v>
      </c>
      <c r="D77" s="689" t="s">
        <v>270</v>
      </c>
      <c r="E77" s="270" t="s">
        <v>700</v>
      </c>
      <c r="F77" s="270"/>
      <c r="G77" s="259">
        <v>116601032.35619999</v>
      </c>
      <c r="H77" s="260">
        <v>876.1321352378045</v>
      </c>
      <c r="I77" s="261">
        <v>116989429.01279999</v>
      </c>
      <c r="J77" s="262">
        <v>873.66253218797317</v>
      </c>
      <c r="K77" s="258">
        <v>-3.319929500275598E-3</v>
      </c>
      <c r="L77" s="258">
        <v>2.8267242314334862E-3</v>
      </c>
      <c r="M77" s="581"/>
      <c r="N77" s="649"/>
      <c r="O77" s="339"/>
      <c r="P77" s="339"/>
      <c r="Q77" s="339"/>
    </row>
    <row r="78" spans="1:17" ht="12.75" customHeight="1">
      <c r="A78" s="256" t="s">
        <v>273</v>
      </c>
      <c r="B78" s="256">
        <v>20010251059</v>
      </c>
      <c r="C78" s="689" t="s">
        <v>1217</v>
      </c>
      <c r="D78" s="689" t="s">
        <v>270</v>
      </c>
      <c r="E78" s="270" t="s">
        <v>225</v>
      </c>
      <c r="F78" s="270"/>
      <c r="G78" s="261">
        <v>164891810.24200001</v>
      </c>
      <c r="H78" s="262">
        <v>790.81171875332905</v>
      </c>
      <c r="I78" s="261">
        <v>151462094.93830001</v>
      </c>
      <c r="J78" s="262">
        <v>795.31676402550465</v>
      </c>
      <c r="K78" s="258">
        <v>8.8667169889408814E-2</v>
      </c>
      <c r="L78" s="258">
        <v>-5.6644666326072235E-3</v>
      </c>
      <c r="M78" s="581"/>
      <c r="N78" s="649"/>
      <c r="O78" s="339"/>
      <c r="P78" s="339"/>
      <c r="Q78" s="339"/>
    </row>
    <row r="79" spans="1:17" ht="12.75" customHeight="1">
      <c r="A79" s="341" t="s">
        <v>1038</v>
      </c>
      <c r="B79" s="256">
        <v>79301865686</v>
      </c>
      <c r="C79" s="689" t="s">
        <v>1218</v>
      </c>
      <c r="D79" s="689" t="s">
        <v>270</v>
      </c>
      <c r="E79" s="270" t="s">
        <v>700</v>
      </c>
      <c r="F79" s="270"/>
      <c r="G79" s="259">
        <v>125540652.2818</v>
      </c>
      <c r="H79" s="260">
        <v>750.26900076821437</v>
      </c>
      <c r="I79" s="261">
        <v>127956217.0835</v>
      </c>
      <c r="J79" s="262">
        <v>754.86434596702122</v>
      </c>
      <c r="K79" s="258">
        <v>-1.8878057328966524E-2</v>
      </c>
      <c r="L79" s="258">
        <v>-6.0876437248071902E-3</v>
      </c>
      <c r="M79" s="581"/>
      <c r="N79" s="649"/>
      <c r="O79" s="339"/>
      <c r="P79" s="339"/>
      <c r="Q79" s="339"/>
    </row>
    <row r="80" spans="1:17" ht="12.75" customHeight="1">
      <c r="A80" s="256" t="s">
        <v>774</v>
      </c>
      <c r="B80" s="256">
        <v>21622887756</v>
      </c>
      <c r="C80" s="689" t="s">
        <v>1219</v>
      </c>
      <c r="D80" s="689" t="s">
        <v>270</v>
      </c>
      <c r="E80" s="270" t="s">
        <v>700</v>
      </c>
      <c r="F80" s="270"/>
      <c r="G80" s="263">
        <v>43308461.809600003</v>
      </c>
      <c r="H80" s="264">
        <v>766.51114007850913</v>
      </c>
      <c r="I80" s="261">
        <v>43595469.008400001</v>
      </c>
      <c r="J80" s="262">
        <v>771.59084519780208</v>
      </c>
      <c r="K80" s="258">
        <v>-6.5834180782571305E-3</v>
      </c>
      <c r="L80" s="258">
        <v>-6.5834180782572416E-3</v>
      </c>
      <c r="M80" s="581"/>
      <c r="N80" s="649"/>
      <c r="O80" s="339"/>
      <c r="P80" s="339"/>
      <c r="Q80" s="339"/>
    </row>
    <row r="81" spans="1:17" ht="12.75" customHeight="1">
      <c r="A81" s="256" t="s">
        <v>1243</v>
      </c>
      <c r="B81" s="256">
        <v>23186371200</v>
      </c>
      <c r="C81" s="689" t="s">
        <v>1220</v>
      </c>
      <c r="D81" s="689" t="s">
        <v>1278</v>
      </c>
      <c r="E81" s="270" t="s">
        <v>224</v>
      </c>
      <c r="F81" s="270"/>
      <c r="G81" s="263">
        <v>0</v>
      </c>
      <c r="H81" s="264">
        <v>0</v>
      </c>
      <c r="I81" s="268">
        <v>0</v>
      </c>
      <c r="J81" s="269">
        <v>0</v>
      </c>
      <c r="K81" s="258" t="s">
        <v>1050</v>
      </c>
      <c r="L81" s="258" t="s">
        <v>1050</v>
      </c>
      <c r="M81" s="581"/>
      <c r="N81" s="649"/>
      <c r="O81" s="339"/>
      <c r="P81" s="339"/>
      <c r="Q81" s="339"/>
    </row>
    <row r="82" spans="1:17" ht="12.75" customHeight="1">
      <c r="A82" s="256" t="s">
        <v>1244</v>
      </c>
      <c r="B82" s="256">
        <v>43831181643</v>
      </c>
      <c r="C82" s="689" t="s">
        <v>1221</v>
      </c>
      <c r="D82" s="689" t="s">
        <v>1278</v>
      </c>
      <c r="E82" s="270" t="s">
        <v>225</v>
      </c>
      <c r="F82" s="270"/>
      <c r="G82" s="263">
        <v>0</v>
      </c>
      <c r="H82" s="264">
        <v>0</v>
      </c>
      <c r="I82" s="261">
        <v>0</v>
      </c>
      <c r="J82" s="262">
        <v>0</v>
      </c>
      <c r="K82" s="258" t="s">
        <v>1050</v>
      </c>
      <c r="L82" s="258" t="s">
        <v>1050</v>
      </c>
      <c r="M82" s="581"/>
      <c r="N82" s="649"/>
      <c r="O82" s="339"/>
      <c r="P82" s="339"/>
      <c r="Q82" s="339"/>
    </row>
    <row r="83" spans="1:17" ht="12.75" customHeight="1">
      <c r="A83" s="256" t="s">
        <v>1245</v>
      </c>
      <c r="B83" s="256">
        <v>12203685741</v>
      </c>
      <c r="C83" s="689" t="s">
        <v>1222</v>
      </c>
      <c r="D83" s="689" t="s">
        <v>1278</v>
      </c>
      <c r="E83" s="270" t="s">
        <v>223</v>
      </c>
      <c r="F83" s="270"/>
      <c r="G83" s="263">
        <v>0</v>
      </c>
      <c r="H83" s="264">
        <v>0</v>
      </c>
      <c r="I83" s="261">
        <v>0</v>
      </c>
      <c r="J83" s="262">
        <v>0</v>
      </c>
      <c r="K83" s="258" t="s">
        <v>1050</v>
      </c>
      <c r="L83" s="258" t="s">
        <v>1050</v>
      </c>
      <c r="M83" s="581"/>
      <c r="N83" s="649"/>
      <c r="O83" s="339"/>
      <c r="P83" s="339"/>
      <c r="Q83" s="339"/>
    </row>
    <row r="84" spans="1:17" ht="12.75" customHeight="1">
      <c r="A84" s="256" t="s">
        <v>274</v>
      </c>
      <c r="B84" s="256">
        <v>37884602446</v>
      </c>
      <c r="C84" s="689" t="s">
        <v>1223</v>
      </c>
      <c r="D84" s="689" t="s">
        <v>275</v>
      </c>
      <c r="E84" s="270" t="s">
        <v>223</v>
      </c>
      <c r="F84" s="270"/>
      <c r="G84" s="259">
        <v>271533798.9551</v>
      </c>
      <c r="H84" s="260">
        <v>110.33756327760463</v>
      </c>
      <c r="I84" s="261">
        <v>263831922.5271</v>
      </c>
      <c r="J84" s="262">
        <v>109.82577952159389</v>
      </c>
      <c r="K84" s="258">
        <v>2.9192359871496931E-2</v>
      </c>
      <c r="L84" s="258">
        <v>4.6599601499766052E-3</v>
      </c>
      <c r="M84" s="581"/>
      <c r="N84" s="649"/>
      <c r="O84" s="339"/>
      <c r="P84" s="339"/>
      <c r="Q84" s="339"/>
    </row>
    <row r="85" spans="1:17" ht="12.75" customHeight="1">
      <c r="A85" s="256" t="s">
        <v>276</v>
      </c>
      <c r="B85" s="256">
        <v>94465089647</v>
      </c>
      <c r="C85" s="689" t="s">
        <v>1224</v>
      </c>
      <c r="D85" s="689" t="s">
        <v>275</v>
      </c>
      <c r="E85" s="270" t="s">
        <v>234</v>
      </c>
      <c r="F85" s="270"/>
      <c r="G85" s="259">
        <v>243971957.3136</v>
      </c>
      <c r="H85" s="260">
        <v>1440.7631667207984</v>
      </c>
      <c r="I85" s="261">
        <v>220417547.96329999</v>
      </c>
      <c r="J85" s="262">
        <v>1440.3173265387079</v>
      </c>
      <c r="K85" s="258">
        <v>0.10686267753156331</v>
      </c>
      <c r="L85" s="258">
        <v>3.0954302491226215E-4</v>
      </c>
      <c r="M85" s="581"/>
      <c r="N85" s="649"/>
      <c r="O85" s="339"/>
      <c r="P85" s="339"/>
      <c r="Q85" s="339"/>
    </row>
    <row r="86" spans="1:17" ht="12.75" customHeight="1">
      <c r="A86" s="256" t="s">
        <v>277</v>
      </c>
      <c r="B86" s="256">
        <v>78935969676</v>
      </c>
      <c r="C86" s="689" t="s">
        <v>1225</v>
      </c>
      <c r="D86" s="689" t="s">
        <v>275</v>
      </c>
      <c r="E86" s="270" t="s">
        <v>223</v>
      </c>
      <c r="F86" s="270"/>
      <c r="G86" s="259">
        <v>40311455.519599997</v>
      </c>
      <c r="H86" s="260">
        <v>612.98282961753523</v>
      </c>
      <c r="I86" s="261">
        <v>39012756.2205</v>
      </c>
      <c r="J86" s="262">
        <v>604.68380997131521</v>
      </c>
      <c r="K86" s="258">
        <v>3.3289093745639375E-2</v>
      </c>
      <c r="L86" s="258">
        <v>1.3724560686706244E-2</v>
      </c>
      <c r="M86" s="581"/>
      <c r="N86" s="649"/>
      <c r="O86" s="339"/>
      <c r="P86" s="339"/>
      <c r="Q86" s="339"/>
    </row>
    <row r="87" spans="1:17" ht="12.75" customHeight="1">
      <c r="A87" s="256" t="s">
        <v>278</v>
      </c>
      <c r="B87" s="256">
        <v>41002460007</v>
      </c>
      <c r="C87" s="689" t="s">
        <v>1226</v>
      </c>
      <c r="D87" s="689" t="s">
        <v>275</v>
      </c>
      <c r="E87" s="270" t="s">
        <v>223</v>
      </c>
      <c r="F87" s="270"/>
      <c r="G87" s="259">
        <v>260045286.81810001</v>
      </c>
      <c r="H87" s="260">
        <v>972.36426586865696</v>
      </c>
      <c r="I87" s="261">
        <v>262874769.72620001</v>
      </c>
      <c r="J87" s="262">
        <v>965.68338360031225</v>
      </c>
      <c r="K87" s="258">
        <v>-1.0763615355886325E-2</v>
      </c>
      <c r="L87" s="258">
        <v>6.9182947349022417E-3</v>
      </c>
      <c r="M87" s="581"/>
      <c r="N87" s="649"/>
      <c r="O87" s="339"/>
      <c r="P87" s="339"/>
      <c r="Q87" s="339"/>
    </row>
    <row r="88" spans="1:17" ht="12.75" customHeight="1">
      <c r="A88" s="256" t="s">
        <v>279</v>
      </c>
      <c r="B88" s="256">
        <v>35313366580</v>
      </c>
      <c r="C88" s="689" t="s">
        <v>1227</v>
      </c>
      <c r="D88" s="689" t="s">
        <v>275</v>
      </c>
      <c r="E88" s="270" t="s">
        <v>225</v>
      </c>
      <c r="F88" s="270"/>
      <c r="G88" s="259">
        <v>172561871.7836</v>
      </c>
      <c r="H88" s="260">
        <v>1125.865233614792</v>
      </c>
      <c r="I88" s="261">
        <v>172157095.57190001</v>
      </c>
      <c r="J88" s="262">
        <v>1132.1869614889426</v>
      </c>
      <c r="K88" s="258">
        <v>2.3512026057093127E-3</v>
      </c>
      <c r="L88" s="258">
        <v>-5.5836430635421985E-3</v>
      </c>
      <c r="M88" s="581"/>
      <c r="N88" s="649"/>
      <c r="O88" s="339"/>
      <c r="P88" s="339"/>
      <c r="Q88" s="339"/>
    </row>
    <row r="89" spans="1:17" ht="12.75" customHeight="1">
      <c r="A89" s="256" t="s">
        <v>1228</v>
      </c>
      <c r="B89" s="256">
        <v>58320210450</v>
      </c>
      <c r="C89" s="689" t="s">
        <v>1229</v>
      </c>
      <c r="D89" s="689" t="s">
        <v>275</v>
      </c>
      <c r="E89" s="270" t="s">
        <v>700</v>
      </c>
      <c r="F89" s="270"/>
      <c r="G89" s="259">
        <v>10119497.1282</v>
      </c>
      <c r="H89" s="260">
        <v>712.65906657347455</v>
      </c>
      <c r="I89" s="261">
        <v>10208814.646199999</v>
      </c>
      <c r="J89" s="262">
        <v>717.73178452030913</v>
      </c>
      <c r="K89" s="258">
        <v>-8.7490586415187588E-3</v>
      </c>
      <c r="L89" s="258">
        <v>-7.0677069850332286E-3</v>
      </c>
      <c r="M89" s="581"/>
      <c r="N89" s="649"/>
      <c r="O89" s="339"/>
      <c r="P89" s="339"/>
      <c r="Q89" s="339"/>
    </row>
    <row r="90" spans="1:17" ht="12.75" customHeight="1">
      <c r="A90" s="256" t="s">
        <v>1230</v>
      </c>
      <c r="B90" s="256">
        <v>31982273976</v>
      </c>
      <c r="C90" s="689" t="s">
        <v>1231</v>
      </c>
      <c r="D90" s="689" t="s">
        <v>275</v>
      </c>
      <c r="E90" s="270" t="s">
        <v>700</v>
      </c>
      <c r="F90" s="270"/>
      <c r="G90" s="259">
        <v>7133576.1854999997</v>
      </c>
      <c r="H90" s="260">
        <v>696.61979540191896</v>
      </c>
      <c r="I90" s="261">
        <v>7173925.0119000003</v>
      </c>
      <c r="J90" s="262">
        <v>702.2425039919292</v>
      </c>
      <c r="K90" s="258">
        <v>-5.6243724785345339E-3</v>
      </c>
      <c r="L90" s="258">
        <v>-8.0067904720202421E-3</v>
      </c>
      <c r="M90" s="581"/>
      <c r="N90" s="649"/>
      <c r="O90" s="339"/>
      <c r="P90" s="339"/>
      <c r="Q90" s="339"/>
    </row>
    <row r="91" spans="1:17" ht="12.75" customHeight="1">
      <c r="A91" s="256" t="s">
        <v>1232</v>
      </c>
      <c r="B91" s="256">
        <v>9632663461</v>
      </c>
      <c r="C91" s="689" t="s">
        <v>1233</v>
      </c>
      <c r="D91" s="689" t="s">
        <v>275</v>
      </c>
      <c r="E91" s="270" t="s">
        <v>700</v>
      </c>
      <c r="F91" s="270"/>
      <c r="G91" s="259">
        <v>5761516.2226999998</v>
      </c>
      <c r="H91" s="260">
        <v>694.66474056042011</v>
      </c>
      <c r="I91" s="261">
        <v>5797481.1246999996</v>
      </c>
      <c r="J91" s="262">
        <v>699.45232791281251</v>
      </c>
      <c r="K91" s="258">
        <v>-6.2035393003303518E-3</v>
      </c>
      <c r="L91" s="258">
        <v>-6.844765770783412E-3</v>
      </c>
      <c r="M91" s="581"/>
      <c r="N91" s="649"/>
      <c r="O91" s="339"/>
      <c r="P91" s="339"/>
      <c r="Q91" s="339"/>
    </row>
    <row r="92" spans="1:17" ht="12.75" customHeight="1">
      <c r="A92" s="256" t="s">
        <v>1234</v>
      </c>
      <c r="B92" s="256">
        <v>40820433166</v>
      </c>
      <c r="C92" s="689" t="s">
        <v>1235</v>
      </c>
      <c r="D92" s="689" t="s">
        <v>275</v>
      </c>
      <c r="E92" s="270" t="s">
        <v>700</v>
      </c>
      <c r="F92" s="270"/>
      <c r="G92" s="259">
        <v>7624982.8548999997</v>
      </c>
      <c r="H92" s="260">
        <v>695.83598716497738</v>
      </c>
      <c r="I92" s="261">
        <v>7643703.9364999998</v>
      </c>
      <c r="J92" s="262">
        <v>700.58228548123634</v>
      </c>
      <c r="K92" s="258">
        <v>-2.4492159502154109E-3</v>
      </c>
      <c r="L92" s="258">
        <v>-6.7747906486084197E-3</v>
      </c>
      <c r="M92" s="581"/>
      <c r="N92" s="649"/>
      <c r="O92" s="339"/>
      <c r="P92" s="339"/>
      <c r="Q92" s="339"/>
    </row>
    <row r="93" spans="1:17" ht="12.75" customHeight="1">
      <c r="A93" s="256" t="s">
        <v>280</v>
      </c>
      <c r="B93" s="256">
        <v>84643903663</v>
      </c>
      <c r="C93" s="689" t="s">
        <v>1236</v>
      </c>
      <c r="D93" s="689" t="s">
        <v>275</v>
      </c>
      <c r="E93" s="270" t="s">
        <v>224</v>
      </c>
      <c r="F93" s="270"/>
      <c r="G93" s="259">
        <v>359282822.53939998</v>
      </c>
      <c r="H93" s="260">
        <v>1224.4176313011617</v>
      </c>
      <c r="I93" s="261">
        <v>353509395.59420002</v>
      </c>
      <c r="J93" s="262">
        <v>1200.2819740678437</v>
      </c>
      <c r="K93" s="258">
        <v>1.6331749642737536E-2</v>
      </c>
      <c r="L93" s="258">
        <v>2.0108322673146883E-2</v>
      </c>
      <c r="M93" s="581"/>
      <c r="N93" s="649"/>
      <c r="O93" s="339"/>
      <c r="P93" s="339"/>
      <c r="Q93" s="339"/>
    </row>
    <row r="94" spans="1:17" ht="12.75" customHeight="1">
      <c r="A94" s="255" t="s">
        <v>281</v>
      </c>
      <c r="B94" s="256">
        <v>56062339448</v>
      </c>
      <c r="C94" s="689" t="s">
        <v>1237</v>
      </c>
      <c r="D94" s="689" t="s">
        <v>275</v>
      </c>
      <c r="E94" s="270" t="s">
        <v>225</v>
      </c>
      <c r="F94" s="270"/>
      <c r="G94" s="259">
        <v>1988324982.0091002</v>
      </c>
      <c r="H94" s="260">
        <v>175.44937800415246</v>
      </c>
      <c r="I94" s="261">
        <v>1844942405.7021999</v>
      </c>
      <c r="J94" s="262">
        <v>175.37316239574642</v>
      </c>
      <c r="K94" s="258">
        <v>7.7716559532560403E-2</v>
      </c>
      <c r="L94" s="258">
        <v>4.3459105922982744E-4</v>
      </c>
      <c r="M94" s="581"/>
      <c r="N94" s="649"/>
      <c r="O94" s="339"/>
      <c r="P94" s="339"/>
      <c r="Q94" s="339"/>
    </row>
    <row r="95" spans="1:17" ht="12.75" customHeight="1">
      <c r="A95" s="255" t="s">
        <v>1238</v>
      </c>
      <c r="B95" s="256">
        <v>53751385334</v>
      </c>
      <c r="C95" s="689" t="s">
        <v>1239</v>
      </c>
      <c r="D95" s="689" t="s">
        <v>275</v>
      </c>
      <c r="E95" s="270" t="s">
        <v>700</v>
      </c>
      <c r="F95" s="270"/>
      <c r="G95" s="259">
        <v>50515228.338100001</v>
      </c>
      <c r="H95" s="260">
        <v>749.42851439189474</v>
      </c>
      <c r="I95" s="261">
        <v>50872896.7223</v>
      </c>
      <c r="J95" s="262">
        <v>752.33418387458926</v>
      </c>
      <c r="K95" s="258">
        <v>-7.0306274508488142E-3</v>
      </c>
      <c r="L95" s="258">
        <v>-3.8622058454529373E-3</v>
      </c>
      <c r="M95" s="581"/>
      <c r="N95" s="649"/>
      <c r="O95" s="339"/>
      <c r="P95" s="339"/>
      <c r="Q95" s="339"/>
    </row>
    <row r="96" spans="1:17" ht="12.75" customHeight="1">
      <c r="A96" s="256" t="s">
        <v>282</v>
      </c>
      <c r="B96" s="256">
        <v>88183360964</v>
      </c>
      <c r="C96" s="689" t="s">
        <v>1240</v>
      </c>
      <c r="D96" s="689" t="s">
        <v>275</v>
      </c>
      <c r="E96" s="270" t="s">
        <v>223</v>
      </c>
      <c r="F96" s="270"/>
      <c r="G96" s="259">
        <v>57180678.593099996</v>
      </c>
      <c r="H96" s="260">
        <v>997.962022604514</v>
      </c>
      <c r="I96" s="261">
        <v>57950153.238899998</v>
      </c>
      <c r="J96" s="262">
        <v>996.94137884414363</v>
      </c>
      <c r="K96" s="258">
        <v>-1.3278215894060419E-2</v>
      </c>
      <c r="L96" s="258">
        <v>1.0237751005517381E-3</v>
      </c>
      <c r="M96" s="581"/>
      <c r="N96" s="649"/>
      <c r="O96" s="339"/>
      <c r="P96" s="339"/>
      <c r="Q96" s="339"/>
    </row>
    <row r="97" spans="1:16" ht="18.75" customHeight="1">
      <c r="A97" s="468" t="s">
        <v>571</v>
      </c>
      <c r="B97" s="469"/>
      <c r="C97" s="469"/>
      <c r="D97" s="469"/>
      <c r="E97" s="470"/>
      <c r="F97" s="470"/>
      <c r="G97" s="471">
        <f>SUM(G10:G96)</f>
        <v>14848847641.1894</v>
      </c>
      <c r="H97" s="471"/>
      <c r="I97" s="471">
        <f>SUM(I10:I96)</f>
        <v>14071442252.142403</v>
      </c>
      <c r="J97" s="472"/>
      <c r="K97" s="473">
        <v>5.5247029772562017E-2</v>
      </c>
      <c r="L97" s="473"/>
      <c r="M97" s="581"/>
      <c r="N97" s="581"/>
      <c r="O97" s="145"/>
      <c r="P97" s="145"/>
    </row>
    <row r="98" spans="1:16" ht="12.75" customHeight="1">
      <c r="A98" s="36" t="s">
        <v>572</v>
      </c>
    </row>
    <row r="99" spans="1:16" ht="12.75" customHeight="1"/>
    <row r="100" spans="1:16" ht="12.75" customHeight="1">
      <c r="A100" s="80" t="s">
        <v>707</v>
      </c>
    </row>
    <row r="101" spans="1:16" ht="12.75" customHeight="1">
      <c r="A101" s="81" t="s">
        <v>699</v>
      </c>
    </row>
    <row r="102" spans="1:16" ht="12.75" customHeight="1">
      <c r="A102" s="51" t="s">
        <v>733</v>
      </c>
    </row>
    <row r="103" spans="1:16" ht="12.75" customHeight="1">
      <c r="A103" s="557" t="s">
        <v>736</v>
      </c>
    </row>
    <row r="104" spans="1:16" ht="12.75" customHeight="1">
      <c r="A104" s="557" t="s">
        <v>1283</v>
      </c>
    </row>
    <row r="105" spans="1:16" ht="12.75" customHeight="1">
      <c r="A105" s="51" t="s">
        <v>739</v>
      </c>
    </row>
    <row r="106" spans="1:16" ht="12.75" customHeight="1">
      <c r="A106" s="90" t="s">
        <v>740</v>
      </c>
      <c r="B106" s="83"/>
      <c r="C106" s="83"/>
      <c r="D106" s="83"/>
      <c r="E106" s="83"/>
      <c r="F106" s="83"/>
      <c r="G106" s="83"/>
      <c r="H106" s="83"/>
      <c r="I106" s="83"/>
      <c r="J106" s="83"/>
      <c r="K106" s="83"/>
    </row>
    <row r="107" spans="1:16" ht="12.75" customHeight="1">
      <c r="A107" s="51" t="s">
        <v>1379</v>
      </c>
      <c r="B107" s="84"/>
      <c r="C107" s="84"/>
      <c r="D107" s="84"/>
      <c r="E107" s="84"/>
      <c r="F107" s="84"/>
      <c r="G107" s="84"/>
      <c r="H107" s="84"/>
      <c r="I107" s="84"/>
      <c r="J107" s="84"/>
      <c r="K107" s="84"/>
    </row>
    <row r="108" spans="1:16" ht="12.75" customHeight="1">
      <c r="A108" s="90" t="s">
        <v>1380</v>
      </c>
    </row>
    <row r="109" spans="1:16" ht="12.75" customHeight="1">
      <c r="A109" s="51" t="s">
        <v>1382</v>
      </c>
    </row>
    <row r="110" spans="1:16" ht="12.75" customHeight="1">
      <c r="A110" s="90" t="s">
        <v>1381</v>
      </c>
    </row>
    <row r="111" spans="1:16" ht="12.75" customHeight="1"/>
    <row r="112" spans="1:16" ht="12.75" customHeight="1">
      <c r="A112" s="75" t="s">
        <v>316</v>
      </c>
    </row>
    <row r="113" spans="1:12" ht="12.75" customHeight="1">
      <c r="L113" s="53" t="s">
        <v>425</v>
      </c>
    </row>
    <row r="114" spans="1:12" ht="12.75" customHeight="1"/>
    <row r="115" spans="1:12">
      <c r="A115" s="90"/>
      <c r="B115" s="90"/>
      <c r="C115" s="90"/>
      <c r="D115" s="90"/>
      <c r="E115" s="90"/>
      <c r="F115" s="90"/>
      <c r="G115" s="90"/>
      <c r="H115" s="90"/>
      <c r="I115" s="90"/>
      <c r="J115" s="90"/>
      <c r="K115" s="90"/>
      <c r="L115" s="90"/>
    </row>
    <row r="116" spans="1:12" ht="12.75" customHeight="1"/>
    <row r="117" spans="1:12" ht="12.75" customHeight="1">
      <c r="A117" s="51"/>
    </row>
    <row r="118" spans="1:12" ht="12.75" customHeight="1">
      <c r="A118" s="90"/>
    </row>
    <row r="119" spans="1:12" ht="12.75" customHeight="1">
      <c r="A119" s="51"/>
    </row>
    <row r="120" spans="1:12" ht="12.75" customHeight="1">
      <c r="A120" s="51"/>
    </row>
    <row r="121" spans="1:12" ht="12.75" customHeight="1">
      <c r="A121" s="90"/>
    </row>
    <row r="122" spans="1:12" ht="12.75" customHeight="1"/>
    <row r="123" spans="1:12" ht="12.75" customHeight="1">
      <c r="A123" s="51"/>
    </row>
    <row r="124" spans="1:12" ht="12.75" customHeight="1">
      <c r="A124" s="90"/>
    </row>
    <row r="125" spans="1:12" ht="12.75" customHeight="1">
      <c r="A125" s="96"/>
    </row>
    <row r="126" spans="1:12" ht="12.75" customHeight="1">
      <c r="A126" s="51"/>
    </row>
    <row r="127" spans="1:12" ht="12.75" customHeight="1">
      <c r="A127" s="90"/>
    </row>
    <row r="128" spans="1:12"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sheetData>
  <mergeCells count="7">
    <mergeCell ref="G7:H7"/>
    <mergeCell ref="I7:J7"/>
    <mergeCell ref="K7:L7"/>
    <mergeCell ref="G5:H5"/>
    <mergeCell ref="G6:H6"/>
    <mergeCell ref="I5:J5"/>
    <mergeCell ref="I6:J6"/>
  </mergeCells>
  <hyperlinks>
    <hyperlink ref="A112" location="'2 Sadržaj'!A1" display="Sadržaj / Contents"/>
  </hyperlinks>
  <pageMargins left="0.7" right="0.7" top="0.75" bottom="0.75" header="0.3" footer="0.3"/>
  <pageSetup paperSize="9" scale="51" orientation="portrait" r:id="rId1"/>
  <rowBreaks count="1" manualBreakCount="1">
    <brk id="113" max="11"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74" t="s">
        <v>923</v>
      </c>
      <c r="M1" s="364" t="str">
        <f>Naslovnica!A20</f>
        <v>Travanj 2016.</v>
      </c>
    </row>
    <row r="2" spans="1:14" ht="12.75" customHeight="1">
      <c r="A2" s="121" t="s">
        <v>924</v>
      </c>
      <c r="M2" s="114" t="str">
        <f>Naslovnica!A24</f>
        <v>April 2016</v>
      </c>
    </row>
    <row r="3" spans="1:14" ht="12.75" customHeight="1">
      <c r="A3" s="18"/>
      <c r="M3" s="19"/>
    </row>
    <row r="4" spans="1:14" ht="12.75" customHeight="1">
      <c r="A4" s="108"/>
      <c r="B4" s="108"/>
      <c r="C4" s="108"/>
      <c r="D4" s="108"/>
      <c r="E4" s="108"/>
      <c r="F4" s="108"/>
      <c r="G4" s="108"/>
      <c r="H4" s="108"/>
      <c r="I4" s="108"/>
      <c r="J4" s="108"/>
      <c r="K4" s="108"/>
      <c r="L4" s="108"/>
      <c r="M4" s="21" t="s">
        <v>463</v>
      </c>
    </row>
    <row r="5" spans="1:14" ht="25.5" customHeight="1">
      <c r="A5" s="801" t="s">
        <v>575</v>
      </c>
      <c r="B5" s="802" t="s">
        <v>715</v>
      </c>
      <c r="C5" s="803"/>
      <c r="D5" s="733" t="s">
        <v>714</v>
      </c>
      <c r="E5" s="776"/>
      <c r="F5" s="733" t="s">
        <v>716</v>
      </c>
      <c r="G5" s="776"/>
      <c r="H5" s="733" t="s">
        <v>717</v>
      </c>
      <c r="I5" s="776"/>
      <c r="J5" s="733" t="s">
        <v>1031</v>
      </c>
      <c r="K5" s="776"/>
      <c r="L5" s="733" t="s">
        <v>718</v>
      </c>
      <c r="M5" s="776"/>
    </row>
    <row r="6" spans="1:14" ht="12.75" customHeight="1">
      <c r="A6" s="801"/>
      <c r="B6" s="423" t="s">
        <v>130</v>
      </c>
      <c r="C6" s="423" t="s">
        <v>131</v>
      </c>
      <c r="D6" s="423" t="s">
        <v>130</v>
      </c>
      <c r="E6" s="423" t="s">
        <v>131</v>
      </c>
      <c r="F6" s="423" t="s">
        <v>130</v>
      </c>
      <c r="G6" s="423" t="s">
        <v>131</v>
      </c>
      <c r="H6" s="423" t="s">
        <v>130</v>
      </c>
      <c r="I6" s="423" t="s">
        <v>131</v>
      </c>
      <c r="J6" s="423" t="s">
        <v>130</v>
      </c>
      <c r="K6" s="423" t="s">
        <v>131</v>
      </c>
      <c r="L6" s="423" t="s">
        <v>130</v>
      </c>
      <c r="M6" s="423" t="s">
        <v>131</v>
      </c>
    </row>
    <row r="7" spans="1:14" ht="12.75" customHeight="1">
      <c r="A7" s="801"/>
      <c r="B7" s="475" t="s">
        <v>122</v>
      </c>
      <c r="C7" s="475" t="s">
        <v>123</v>
      </c>
      <c r="D7" s="475" t="s">
        <v>122</v>
      </c>
      <c r="E7" s="475" t="s">
        <v>123</v>
      </c>
      <c r="F7" s="475" t="s">
        <v>122</v>
      </c>
      <c r="G7" s="475" t="s">
        <v>123</v>
      </c>
      <c r="H7" s="475" t="s">
        <v>122</v>
      </c>
      <c r="I7" s="475" t="s">
        <v>123</v>
      </c>
      <c r="J7" s="475" t="s">
        <v>122</v>
      </c>
      <c r="K7" s="475" t="s">
        <v>123</v>
      </c>
      <c r="L7" s="475" t="s">
        <v>122</v>
      </c>
      <c r="M7" s="475" t="s">
        <v>123</v>
      </c>
    </row>
    <row r="8" spans="1:14" ht="18">
      <c r="A8" s="204" t="s">
        <v>576</v>
      </c>
      <c r="B8" s="272">
        <v>141702.54199999999</v>
      </c>
      <c r="C8" s="273">
        <v>9.3775333944880288E-2</v>
      </c>
      <c r="D8" s="272">
        <v>23872.76239</v>
      </c>
      <c r="E8" s="273">
        <v>3.1379514651085592E-2</v>
      </c>
      <c r="F8" s="272">
        <v>847363.67151999997</v>
      </c>
      <c r="G8" s="273">
        <v>8.5112137986452063E-2</v>
      </c>
      <c r="H8" s="272">
        <v>218435.16546000002</v>
      </c>
      <c r="I8" s="273">
        <v>0.113829582543097</v>
      </c>
      <c r="J8" s="272">
        <v>33689.208579999999</v>
      </c>
      <c r="K8" s="273">
        <v>4.7978685447615702E-2</v>
      </c>
      <c r="L8" s="272">
        <v>1265063.3499499999</v>
      </c>
      <c r="M8" s="273">
        <v>8.5196062382468407E-2</v>
      </c>
      <c r="N8" s="88"/>
    </row>
    <row r="9" spans="1:14" ht="18">
      <c r="A9" s="204" t="s">
        <v>577</v>
      </c>
      <c r="B9" s="272">
        <v>16703.79996</v>
      </c>
      <c r="C9" s="273">
        <v>1.1054173039446802E-2</v>
      </c>
      <c r="D9" s="272">
        <v>44742.838499999998</v>
      </c>
      <c r="E9" s="273">
        <v>5.8812153084974693E-2</v>
      </c>
      <c r="F9" s="272">
        <v>64378.508459999997</v>
      </c>
      <c r="G9" s="273">
        <v>6.4664000588797524E-3</v>
      </c>
      <c r="H9" s="272">
        <v>46717.87038</v>
      </c>
      <c r="I9" s="273">
        <v>2.4345327692356974E-2</v>
      </c>
      <c r="J9" s="272">
        <v>31493.990409999999</v>
      </c>
      <c r="K9" s="273">
        <v>4.4852352520642541E-2</v>
      </c>
      <c r="L9" s="272">
        <v>204037.00771000001</v>
      </c>
      <c r="M9" s="273">
        <v>1.3740932134252719E-2</v>
      </c>
      <c r="N9" s="88"/>
    </row>
    <row r="10" spans="1:14" ht="18">
      <c r="A10" s="204" t="s">
        <v>578</v>
      </c>
      <c r="B10" s="272">
        <v>1372785.1170600001</v>
      </c>
      <c r="C10" s="273">
        <v>0.90847617106871026</v>
      </c>
      <c r="D10" s="272">
        <v>717264.39054999989</v>
      </c>
      <c r="E10" s="273">
        <v>0.94280704026919693</v>
      </c>
      <c r="F10" s="272">
        <v>9645687.8805</v>
      </c>
      <c r="G10" s="273">
        <v>0.96884625273906078</v>
      </c>
      <c r="H10" s="272">
        <v>1785459.0147200001</v>
      </c>
      <c r="I10" s="273">
        <v>0.9304273598318763</v>
      </c>
      <c r="J10" s="272">
        <v>660104.60000999994</v>
      </c>
      <c r="K10" s="273">
        <v>0.94009186624840468</v>
      </c>
      <c r="L10" s="272">
        <v>14181301.002840001</v>
      </c>
      <c r="M10" s="273">
        <v>0.95504387582666972</v>
      </c>
      <c r="N10" s="88"/>
    </row>
    <row r="11" spans="1:14" ht="21.75" customHeight="1">
      <c r="A11" s="204" t="s">
        <v>579</v>
      </c>
      <c r="B11" s="274">
        <v>555885.95481000002</v>
      </c>
      <c r="C11" s="275">
        <v>0.3678719542488969</v>
      </c>
      <c r="D11" s="274">
        <v>412328.79484999995</v>
      </c>
      <c r="E11" s="275">
        <v>0.54198493026009786</v>
      </c>
      <c r="F11" s="274">
        <v>9645687.8805</v>
      </c>
      <c r="G11" s="275">
        <v>0.96884625273906078</v>
      </c>
      <c r="H11" s="274">
        <v>1717057.64206</v>
      </c>
      <c r="I11" s="275">
        <v>0.89478245952992186</v>
      </c>
      <c r="J11" s="274">
        <v>525536.28454999998</v>
      </c>
      <c r="K11" s="275">
        <v>0.74844560470625066</v>
      </c>
      <c r="L11" s="274">
        <v>12856496.556770001</v>
      </c>
      <c r="M11" s="275">
        <v>0.86582453180218877</v>
      </c>
      <c r="N11" s="78"/>
    </row>
    <row r="12" spans="1:14" ht="18" customHeight="1">
      <c r="A12" s="205" t="s">
        <v>485</v>
      </c>
      <c r="B12" s="274">
        <v>534437.66505000007</v>
      </c>
      <c r="C12" s="275">
        <v>0.3536779919783361</v>
      </c>
      <c r="D12" s="274">
        <v>99318.601159999991</v>
      </c>
      <c r="E12" s="275">
        <v>0.13054917773282232</v>
      </c>
      <c r="F12" s="274">
        <v>2.9350300000000002</v>
      </c>
      <c r="G12" s="275">
        <v>2.9480456473461209E-7</v>
      </c>
      <c r="H12" s="274">
        <v>0</v>
      </c>
      <c r="I12" s="275">
        <v>0</v>
      </c>
      <c r="J12" s="274">
        <v>3152.9796000000001</v>
      </c>
      <c r="K12" s="275">
        <v>4.4903345263193825E-3</v>
      </c>
      <c r="L12" s="274">
        <v>636912.18084000004</v>
      </c>
      <c r="M12" s="275">
        <v>4.2893037643643141E-2</v>
      </c>
    </row>
    <row r="13" spans="1:14" ht="18" customHeight="1">
      <c r="A13" s="205" t="s">
        <v>580</v>
      </c>
      <c r="B13" s="274">
        <v>3542.6687099999999</v>
      </c>
      <c r="C13" s="275">
        <v>2.3444529409806089E-3</v>
      </c>
      <c r="D13" s="274">
        <v>211057.39975000001</v>
      </c>
      <c r="E13" s="275">
        <v>0.27742406427374294</v>
      </c>
      <c r="F13" s="274">
        <v>2022601.7808099999</v>
      </c>
      <c r="G13" s="275">
        <v>0.20315711853818982</v>
      </c>
      <c r="H13" s="274">
        <v>1596276.55666</v>
      </c>
      <c r="I13" s="275">
        <v>0.8318417672598315</v>
      </c>
      <c r="J13" s="274">
        <v>367847.39795999997</v>
      </c>
      <c r="K13" s="275">
        <v>0.52387204518435004</v>
      </c>
      <c r="L13" s="274">
        <v>4201325.8038900001</v>
      </c>
      <c r="M13" s="275">
        <v>0.28293951863472583</v>
      </c>
    </row>
    <row r="14" spans="1:14" ht="18" customHeight="1">
      <c r="A14" s="205" t="s">
        <v>581</v>
      </c>
      <c r="B14" s="274">
        <v>0</v>
      </c>
      <c r="C14" s="275">
        <v>0</v>
      </c>
      <c r="D14" s="274">
        <v>705.61537999999996</v>
      </c>
      <c r="E14" s="275">
        <v>9.2749501683208127E-4</v>
      </c>
      <c r="F14" s="274">
        <v>0</v>
      </c>
      <c r="G14" s="275">
        <v>0</v>
      </c>
      <c r="H14" s="274">
        <v>0</v>
      </c>
      <c r="I14" s="275">
        <v>0</v>
      </c>
      <c r="J14" s="274">
        <v>0</v>
      </c>
      <c r="K14" s="275">
        <v>0</v>
      </c>
      <c r="L14" s="274">
        <v>705.61537999999996</v>
      </c>
      <c r="M14" s="275">
        <v>4.7519874743731324E-5</v>
      </c>
    </row>
    <row r="15" spans="1:14" ht="19.5">
      <c r="A15" s="205" t="s">
        <v>582</v>
      </c>
      <c r="B15" s="274">
        <v>3869.0627100000002</v>
      </c>
      <c r="C15" s="275">
        <v>2.5604526394729992E-3</v>
      </c>
      <c r="D15" s="274">
        <v>73072.264169999995</v>
      </c>
      <c r="E15" s="275">
        <v>9.6049721714275046E-2</v>
      </c>
      <c r="F15" s="274">
        <v>124999.07014</v>
      </c>
      <c r="G15" s="275">
        <v>1.2555338945378393E-2</v>
      </c>
      <c r="H15" s="274">
        <v>48788.280760000001</v>
      </c>
      <c r="I15" s="275">
        <v>2.5424247145422109E-2</v>
      </c>
      <c r="J15" s="274">
        <v>101.93521000000001</v>
      </c>
      <c r="K15" s="275">
        <v>1.4517163159273748E-4</v>
      </c>
      <c r="L15" s="274">
        <v>250830.61298999997</v>
      </c>
      <c r="M15" s="275">
        <v>1.6892261207767535E-2</v>
      </c>
    </row>
    <row r="16" spans="1:14" ht="19.5">
      <c r="A16" s="556" t="s">
        <v>695</v>
      </c>
      <c r="B16" s="274">
        <v>0</v>
      </c>
      <c r="C16" s="275">
        <v>0</v>
      </c>
      <c r="D16" s="274">
        <v>0</v>
      </c>
      <c r="E16" s="275">
        <v>0</v>
      </c>
      <c r="F16" s="274">
        <v>0</v>
      </c>
      <c r="G16" s="275">
        <v>0</v>
      </c>
      <c r="H16" s="274">
        <v>0</v>
      </c>
      <c r="I16" s="275">
        <v>0</v>
      </c>
      <c r="J16" s="274">
        <v>0</v>
      </c>
      <c r="K16" s="275">
        <v>0</v>
      </c>
      <c r="L16" s="274">
        <v>0</v>
      </c>
      <c r="M16" s="275">
        <v>0</v>
      </c>
    </row>
    <row r="17" spans="1:13" ht="18" customHeight="1">
      <c r="A17" s="556" t="s">
        <v>696</v>
      </c>
      <c r="B17" s="274">
        <v>10419.35728</v>
      </c>
      <c r="C17" s="275">
        <v>6.8952800326123973E-3</v>
      </c>
      <c r="D17" s="274">
        <v>3766.5060600000002</v>
      </c>
      <c r="E17" s="275">
        <v>4.9508779152713997E-3</v>
      </c>
      <c r="F17" s="274">
        <v>56426.914159999993</v>
      </c>
      <c r="G17" s="275">
        <v>5.6677144248120518E-3</v>
      </c>
      <c r="H17" s="274">
        <v>738.85474999999997</v>
      </c>
      <c r="I17" s="275">
        <v>3.8502741797719097E-4</v>
      </c>
      <c r="J17" s="274">
        <v>20069.091899999999</v>
      </c>
      <c r="K17" s="275">
        <v>2.8581515805064725E-2</v>
      </c>
      <c r="L17" s="274">
        <v>91420.724149999995</v>
      </c>
      <c r="M17" s="275">
        <v>6.1567554842543448E-3</v>
      </c>
    </row>
    <row r="18" spans="1:13" ht="18" customHeight="1">
      <c r="A18" s="178" t="s">
        <v>706</v>
      </c>
      <c r="B18" s="274">
        <v>0</v>
      </c>
      <c r="C18" s="275">
        <v>0</v>
      </c>
      <c r="D18" s="274">
        <v>17192.454670000003</v>
      </c>
      <c r="E18" s="275">
        <v>2.2598594766367545E-2</v>
      </c>
      <c r="F18" s="274">
        <v>3617540.2028399999</v>
      </c>
      <c r="G18" s="275">
        <v>0.36335825013993261</v>
      </c>
      <c r="H18" s="274">
        <v>30680.583489999997</v>
      </c>
      <c r="I18" s="275">
        <v>1.5988075928575044E-2</v>
      </c>
      <c r="J18" s="274">
        <v>72798.975019999998</v>
      </c>
      <c r="K18" s="275">
        <v>0.10367709039822784</v>
      </c>
      <c r="L18" s="274">
        <v>3738212.2160199997</v>
      </c>
      <c r="M18" s="275">
        <v>0.25175099821485852</v>
      </c>
    </row>
    <row r="19" spans="1:13" ht="18" customHeight="1">
      <c r="A19" s="204" t="s">
        <v>618</v>
      </c>
      <c r="B19" s="274">
        <v>3617.2010599999999</v>
      </c>
      <c r="C19" s="275">
        <v>2.3937766574947893E-3</v>
      </c>
      <c r="D19" s="274">
        <v>7215.9536600000001</v>
      </c>
      <c r="E19" s="275">
        <v>9.484998840786631E-3</v>
      </c>
      <c r="F19" s="274">
        <v>3824116.9775200002</v>
      </c>
      <c r="G19" s="275">
        <v>0.38410753588618307</v>
      </c>
      <c r="H19" s="274">
        <v>40573.366399999999</v>
      </c>
      <c r="I19" s="275">
        <v>2.1143341778116085E-2</v>
      </c>
      <c r="J19" s="274">
        <v>61565.904860000002</v>
      </c>
      <c r="K19" s="275">
        <v>8.7679447160695964E-2</v>
      </c>
      <c r="L19" s="274">
        <v>3937089.4035000005</v>
      </c>
      <c r="M19" s="275">
        <v>0.26514444074219573</v>
      </c>
    </row>
    <row r="20" spans="1:13" ht="18" customHeight="1">
      <c r="A20" s="205" t="s">
        <v>767</v>
      </c>
      <c r="B20" s="274">
        <v>816899.16225000017</v>
      </c>
      <c r="C20" s="275">
        <v>0.54060421681981341</v>
      </c>
      <c r="D20" s="274">
        <v>304935.59570000001</v>
      </c>
      <c r="E20" s="275">
        <v>0.40082211000909906</v>
      </c>
      <c r="F20" s="274">
        <v>0</v>
      </c>
      <c r="G20" s="275">
        <v>0</v>
      </c>
      <c r="H20" s="274">
        <v>68401.372660000008</v>
      </c>
      <c r="I20" s="275">
        <v>3.5644900301954378E-2</v>
      </c>
      <c r="J20" s="274">
        <v>134568.31546000001</v>
      </c>
      <c r="K20" s="275">
        <v>0.19164626154215408</v>
      </c>
      <c r="L20" s="274">
        <v>1324804.4460700001</v>
      </c>
      <c r="M20" s="275">
        <v>8.9219344024480826E-2</v>
      </c>
    </row>
    <row r="21" spans="1:13" ht="18" customHeight="1">
      <c r="A21" s="205" t="s">
        <v>768</v>
      </c>
      <c r="B21" s="274">
        <v>795568.31174000003</v>
      </c>
      <c r="C21" s="275">
        <v>0.52648797302015327</v>
      </c>
      <c r="D21" s="274">
        <v>131234.18562</v>
      </c>
      <c r="E21" s="275">
        <v>0.17250056709445077</v>
      </c>
      <c r="F21" s="274">
        <v>0</v>
      </c>
      <c r="G21" s="275">
        <v>0</v>
      </c>
      <c r="H21" s="274">
        <v>0</v>
      </c>
      <c r="I21" s="275">
        <v>0</v>
      </c>
      <c r="J21" s="274">
        <v>10738.201150000001</v>
      </c>
      <c r="K21" s="275">
        <v>1.5292872613069714E-2</v>
      </c>
      <c r="L21" s="274">
        <v>937540.69851000002</v>
      </c>
      <c r="M21" s="275">
        <v>6.313895334926739E-2</v>
      </c>
    </row>
    <row r="22" spans="1:13" ht="18" customHeight="1">
      <c r="A22" s="205" t="s">
        <v>769</v>
      </c>
      <c r="B22" s="274">
        <v>1152.2004099999999</v>
      </c>
      <c r="C22" s="275">
        <v>7.6249851762841335E-4</v>
      </c>
      <c r="D22" s="274">
        <v>31167.668559999998</v>
      </c>
      <c r="E22" s="275">
        <v>4.0968292493389145E-2</v>
      </c>
      <c r="F22" s="274">
        <v>0</v>
      </c>
      <c r="G22" s="275">
        <v>0</v>
      </c>
      <c r="H22" s="274">
        <v>28911.512210000001</v>
      </c>
      <c r="I22" s="275">
        <v>1.5066188443712828E-2</v>
      </c>
      <c r="J22" s="274">
        <v>4635.4883200000004</v>
      </c>
      <c r="K22" s="275">
        <v>6.6016580791218036E-3</v>
      </c>
      <c r="L22" s="274">
        <v>65866.869500000001</v>
      </c>
      <c r="M22" s="275">
        <v>4.4358236471570356E-3</v>
      </c>
    </row>
    <row r="23" spans="1:13" ht="18" customHeight="1">
      <c r="A23" s="205" t="s">
        <v>581</v>
      </c>
      <c r="B23" s="274">
        <v>0</v>
      </c>
      <c r="C23" s="275">
        <v>0</v>
      </c>
      <c r="D23" s="274">
        <v>0</v>
      </c>
      <c r="E23" s="275">
        <v>0</v>
      </c>
      <c r="F23" s="274">
        <v>0</v>
      </c>
      <c r="G23" s="275">
        <v>0</v>
      </c>
      <c r="H23" s="274">
        <v>0</v>
      </c>
      <c r="I23" s="275">
        <v>0</v>
      </c>
      <c r="J23" s="274">
        <v>0</v>
      </c>
      <c r="K23" s="275">
        <v>0</v>
      </c>
      <c r="L23" s="274">
        <v>0</v>
      </c>
      <c r="M23" s="275">
        <v>0</v>
      </c>
    </row>
    <row r="24" spans="1:13" ht="19.5">
      <c r="A24" s="205" t="s">
        <v>770</v>
      </c>
      <c r="B24" s="274">
        <v>217.22523000000001</v>
      </c>
      <c r="C24" s="275">
        <v>1.4375443232700393E-4</v>
      </c>
      <c r="D24" s="274">
        <v>26349.32921</v>
      </c>
      <c r="E24" s="275">
        <v>3.4634833978736408E-2</v>
      </c>
      <c r="F24" s="274">
        <v>0</v>
      </c>
      <c r="G24" s="275">
        <v>0</v>
      </c>
      <c r="H24" s="274">
        <v>23599.832149999998</v>
      </c>
      <c r="I24" s="275">
        <v>1.2298198580180473E-2</v>
      </c>
      <c r="J24" s="274">
        <v>0</v>
      </c>
      <c r="K24" s="275">
        <v>0</v>
      </c>
      <c r="L24" s="274">
        <v>50166.386589999995</v>
      </c>
      <c r="M24" s="275">
        <v>3.3784700201721831E-3</v>
      </c>
    </row>
    <row r="25" spans="1:13" ht="19.5">
      <c r="A25" s="556" t="s">
        <v>695</v>
      </c>
      <c r="B25" s="274">
        <v>894.21861999999999</v>
      </c>
      <c r="C25" s="275">
        <v>5.917723742050443E-4</v>
      </c>
      <c r="D25" s="274">
        <v>0</v>
      </c>
      <c r="E25" s="275">
        <v>0</v>
      </c>
      <c r="F25" s="274">
        <v>0</v>
      </c>
      <c r="G25" s="275">
        <v>0</v>
      </c>
      <c r="H25" s="274">
        <v>0</v>
      </c>
      <c r="I25" s="275">
        <v>0</v>
      </c>
      <c r="J25" s="274">
        <v>0</v>
      </c>
      <c r="K25" s="275">
        <v>0</v>
      </c>
      <c r="L25" s="274">
        <v>894.21861999999999</v>
      </c>
      <c r="M25" s="275">
        <v>6.0221415264378566E-5</v>
      </c>
    </row>
    <row r="26" spans="1:13" ht="19.5">
      <c r="A26" s="556" t="s">
        <v>713</v>
      </c>
      <c r="B26" s="274">
        <v>19067.206249999999</v>
      </c>
      <c r="C26" s="275">
        <v>1.2618218475499604E-2</v>
      </c>
      <c r="D26" s="274">
        <v>116184.41231</v>
      </c>
      <c r="E26" s="275">
        <v>0.15271841644252274</v>
      </c>
      <c r="F26" s="274">
        <v>0</v>
      </c>
      <c r="G26" s="275">
        <v>0</v>
      </c>
      <c r="H26" s="274">
        <v>15890.0283</v>
      </c>
      <c r="I26" s="275">
        <v>8.2805132780610705E-3</v>
      </c>
      <c r="J26" s="274">
        <v>119194.62599</v>
      </c>
      <c r="K26" s="275">
        <v>0.16975173084996256</v>
      </c>
      <c r="L26" s="274">
        <v>270336.27285000001</v>
      </c>
      <c r="M26" s="275">
        <v>1.8205875592619845E-2</v>
      </c>
    </row>
    <row r="27" spans="1:13" ht="18" customHeight="1">
      <c r="A27" s="178" t="s">
        <v>706</v>
      </c>
      <c r="B27" s="274">
        <v>0</v>
      </c>
      <c r="C27" s="275">
        <v>0</v>
      </c>
      <c r="D27" s="274">
        <v>0</v>
      </c>
      <c r="E27" s="275">
        <v>0</v>
      </c>
      <c r="F27" s="274">
        <v>0</v>
      </c>
      <c r="G27" s="275">
        <v>0</v>
      </c>
      <c r="H27" s="274">
        <v>0</v>
      </c>
      <c r="I27" s="275">
        <v>0</v>
      </c>
      <c r="J27" s="274">
        <v>0</v>
      </c>
      <c r="K27" s="275">
        <v>0</v>
      </c>
      <c r="L27" s="274">
        <v>0</v>
      </c>
      <c r="M27" s="275">
        <v>0</v>
      </c>
    </row>
    <row r="28" spans="1:13" ht="18" customHeight="1">
      <c r="A28" s="205" t="s">
        <v>618</v>
      </c>
      <c r="B28" s="274">
        <v>0</v>
      </c>
      <c r="C28" s="275">
        <v>0</v>
      </c>
      <c r="D28" s="274">
        <v>0</v>
      </c>
      <c r="E28" s="275">
        <v>0</v>
      </c>
      <c r="F28" s="274">
        <v>0</v>
      </c>
      <c r="G28" s="275">
        <v>0</v>
      </c>
      <c r="H28" s="274">
        <v>0</v>
      </c>
      <c r="I28" s="275">
        <v>0</v>
      </c>
      <c r="J28" s="274">
        <v>0</v>
      </c>
      <c r="K28" s="275">
        <v>0</v>
      </c>
      <c r="L28" s="274">
        <v>0</v>
      </c>
      <c r="M28" s="275">
        <v>0</v>
      </c>
    </row>
    <row r="29" spans="1:13" ht="18" customHeight="1">
      <c r="A29" s="205" t="s">
        <v>1047</v>
      </c>
      <c r="B29" s="655">
        <v>0</v>
      </c>
      <c r="C29" s="656">
        <v>0</v>
      </c>
      <c r="D29" s="655">
        <v>2028.1629699999999</v>
      </c>
      <c r="E29" s="656">
        <v>2.6659155983793236E-3</v>
      </c>
      <c r="F29" s="655">
        <v>0</v>
      </c>
      <c r="G29" s="656">
        <v>0</v>
      </c>
      <c r="H29" s="655">
        <v>18.695709999999998</v>
      </c>
      <c r="I29" s="656">
        <v>9.7425927742230102E-6</v>
      </c>
      <c r="J29" s="655">
        <v>7627.2493199999999</v>
      </c>
      <c r="K29" s="656">
        <v>1.0862392183711569E-2</v>
      </c>
      <c r="L29" s="655">
        <v>9674.1080000000002</v>
      </c>
      <c r="M29" s="656">
        <v>6.5150564095885948E-4</v>
      </c>
    </row>
    <row r="30" spans="1:13" ht="18" customHeight="1">
      <c r="A30" s="204" t="s">
        <v>771</v>
      </c>
      <c r="B30" s="272">
        <v>1531191.45902</v>
      </c>
      <c r="C30" s="273">
        <v>1.0133056780530372</v>
      </c>
      <c r="D30" s="272">
        <v>787908.15440999984</v>
      </c>
      <c r="E30" s="273">
        <v>1.0356646236036364</v>
      </c>
      <c r="F30" s="272">
        <v>10557430.06048</v>
      </c>
      <c r="G30" s="273">
        <v>1.0604247907843927</v>
      </c>
      <c r="H30" s="272">
        <v>2050630.74627</v>
      </c>
      <c r="I30" s="273">
        <v>1.0686120126601044</v>
      </c>
      <c r="J30" s="272">
        <v>732915.04831999983</v>
      </c>
      <c r="K30" s="273">
        <v>1.0437852964003744</v>
      </c>
      <c r="L30" s="272">
        <v>15660075.468499999</v>
      </c>
      <c r="M30" s="273">
        <v>1.0546323759843494</v>
      </c>
    </row>
    <row r="31" spans="1:13" ht="18" customHeight="1">
      <c r="A31" s="205" t="s">
        <v>1048</v>
      </c>
      <c r="B31" s="655">
        <v>20106.01641</v>
      </c>
      <c r="C31" s="656">
        <v>1.3305678053037279E-2</v>
      </c>
      <c r="D31" s="655">
        <v>27132.767809999998</v>
      </c>
      <c r="E31" s="656">
        <v>3.5664623603636446E-2</v>
      </c>
      <c r="F31" s="655">
        <v>601580.14804</v>
      </c>
      <c r="G31" s="656">
        <v>6.0424790784392564E-2</v>
      </c>
      <c r="H31" s="655">
        <v>131664.15973000001</v>
      </c>
      <c r="I31" s="656">
        <v>6.8612012660104513E-2</v>
      </c>
      <c r="J31" s="655">
        <v>30744.735280000001</v>
      </c>
      <c r="K31" s="656">
        <v>4.3785296400374304E-2</v>
      </c>
      <c r="L31" s="655">
        <v>811227.82727000013</v>
      </c>
      <c r="M31" s="656">
        <v>5.4632375984349606E-2</v>
      </c>
    </row>
    <row r="32" spans="1:13" ht="26.25" customHeight="1">
      <c r="A32" s="476" t="s">
        <v>773</v>
      </c>
      <c r="B32" s="477">
        <v>1511085.44261</v>
      </c>
      <c r="C32" s="478">
        <v>1</v>
      </c>
      <c r="D32" s="477">
        <v>760775.38659999985</v>
      </c>
      <c r="E32" s="478">
        <v>1</v>
      </c>
      <c r="F32" s="477">
        <v>9955849.9124400001</v>
      </c>
      <c r="G32" s="478">
        <v>1</v>
      </c>
      <c r="H32" s="477">
        <v>1918966.58654</v>
      </c>
      <c r="I32" s="478">
        <v>1</v>
      </c>
      <c r="J32" s="477">
        <v>702170.3130399998</v>
      </c>
      <c r="K32" s="478">
        <v>1</v>
      </c>
      <c r="L32" s="477">
        <v>14848847.64123</v>
      </c>
      <c r="M32" s="478">
        <v>1</v>
      </c>
    </row>
    <row r="33" spans="1:13" ht="19.5">
      <c r="A33" s="178" t="s">
        <v>734</v>
      </c>
      <c r="B33" s="274">
        <v>656.28764999999999</v>
      </c>
      <c r="C33" s="275">
        <v>4.3431538117820581E-4</v>
      </c>
      <c r="D33" s="274">
        <v>1190.74442</v>
      </c>
      <c r="E33" s="275">
        <v>1.5651721138371542E-3</v>
      </c>
      <c r="F33" s="274">
        <v>2750.9835499999999</v>
      </c>
      <c r="G33" s="275">
        <v>2.7631830272597824E-4</v>
      </c>
      <c r="H33" s="274">
        <v>6280.5509400000001</v>
      </c>
      <c r="I33" s="275">
        <v>3.2728818646728867E-3</v>
      </c>
      <c r="J33" s="274">
        <v>4398.8460700000005</v>
      </c>
      <c r="K33" s="275">
        <v>6.2646426206136342E-3</v>
      </c>
      <c r="L33" s="274">
        <v>15277.412629999999</v>
      </c>
      <c r="M33" s="275">
        <v>1.028861834879363E-3</v>
      </c>
    </row>
    <row r="34" spans="1:13" ht="19.5">
      <c r="A34" s="178" t="s">
        <v>735</v>
      </c>
      <c r="B34" s="274">
        <v>0</v>
      </c>
      <c r="C34" s="275">
        <v>0</v>
      </c>
      <c r="D34" s="274">
        <v>6057.4100399999998</v>
      </c>
      <c r="E34" s="275">
        <v>7.9621530174251842E-3</v>
      </c>
      <c r="F34" s="274">
        <v>588304.07065999997</v>
      </c>
      <c r="G34" s="275">
        <v>5.9091295653714529E-2</v>
      </c>
      <c r="H34" s="274">
        <v>94105.949919999999</v>
      </c>
      <c r="I34" s="275">
        <v>4.9039910637359289E-2</v>
      </c>
      <c r="J34" s="274">
        <v>24950.345350000003</v>
      </c>
      <c r="K34" s="275">
        <v>3.5533181746148078E-2</v>
      </c>
      <c r="L34" s="274">
        <v>713417.77596999996</v>
      </c>
      <c r="M34" s="275">
        <v>4.8045329389001946E-2</v>
      </c>
    </row>
    <row r="35" spans="1:13" ht="12.75" customHeight="1">
      <c r="A35" s="36" t="s">
        <v>573</v>
      </c>
    </row>
    <row r="36" spans="1:13" ht="12.75" customHeight="1">
      <c r="A36" s="65" t="s">
        <v>574</v>
      </c>
    </row>
    <row r="37" spans="1:13" ht="12.75" customHeight="1"/>
    <row r="38" spans="1:13" ht="12.75" customHeight="1"/>
    <row r="39" spans="1:13" ht="12.75" customHeight="1"/>
    <row r="40" spans="1:13" ht="12.75" customHeight="1"/>
    <row r="41" spans="1:13" ht="12.75" customHeight="1">
      <c r="A41" s="474" t="s">
        <v>925</v>
      </c>
      <c r="G41" s="364" t="str">
        <f>Naslovnica!A20</f>
        <v>Travanj 2016.</v>
      </c>
    </row>
    <row r="42" spans="1:13">
      <c r="A42" s="121" t="s">
        <v>926</v>
      </c>
      <c r="G42" s="114" t="str">
        <f>Naslovnica!A24</f>
        <v>April 2016</v>
      </c>
    </row>
    <row r="43" spans="1:13" ht="12.75" customHeight="1"/>
    <row r="44" spans="1:13">
      <c r="G44" s="21" t="s">
        <v>753</v>
      </c>
    </row>
    <row r="45" spans="1:13" ht="22.5">
      <c r="A45" s="800" t="s">
        <v>742</v>
      </c>
      <c r="B45" s="569" t="s">
        <v>743</v>
      </c>
      <c r="C45" s="569" t="s">
        <v>744</v>
      </c>
      <c r="D45" s="569" t="s">
        <v>745</v>
      </c>
      <c r="E45" s="569" t="s">
        <v>746</v>
      </c>
      <c r="F45" s="569" t="s">
        <v>747</v>
      </c>
      <c r="G45" s="569" t="s">
        <v>748</v>
      </c>
    </row>
    <row r="46" spans="1:13" ht="22.5">
      <c r="A46" s="800"/>
      <c r="B46" s="570" t="s">
        <v>749</v>
      </c>
      <c r="C46" s="570" t="s">
        <v>749</v>
      </c>
      <c r="D46" s="570" t="s">
        <v>749</v>
      </c>
      <c r="E46" s="570" t="s">
        <v>749</v>
      </c>
      <c r="F46" s="570" t="s">
        <v>749</v>
      </c>
      <c r="G46" s="570" t="s">
        <v>749</v>
      </c>
    </row>
    <row r="47" spans="1:13" ht="22.5">
      <c r="A47" s="208" t="s">
        <v>750</v>
      </c>
      <c r="B47" s="572">
        <v>35032.907049999994</v>
      </c>
      <c r="C47" s="572">
        <v>7211.9849600000016</v>
      </c>
      <c r="D47" s="572">
        <v>1877031.9950799993</v>
      </c>
      <c r="E47" s="572">
        <v>178925.13903000002</v>
      </c>
      <c r="F47" s="572">
        <v>4249.6296500000017</v>
      </c>
      <c r="G47" s="572">
        <v>2102451.6557699996</v>
      </c>
    </row>
    <row r="48" spans="1:13" ht="22.5">
      <c r="A48" s="571" t="s">
        <v>751</v>
      </c>
      <c r="B48" s="572">
        <v>41402.296840000003</v>
      </c>
      <c r="C48" s="572">
        <v>14914.252440000002</v>
      </c>
      <c r="D48" s="572">
        <v>1205148.0058400007</v>
      </c>
      <c r="E48" s="572">
        <v>60796.613480000007</v>
      </c>
      <c r="F48" s="572">
        <v>6849.1479600000002</v>
      </c>
      <c r="G48" s="572">
        <v>1329110.3165600006</v>
      </c>
    </row>
    <row r="49" spans="1:7" ht="33">
      <c r="A49" s="476" t="s">
        <v>752</v>
      </c>
      <c r="B49" s="573">
        <v>-6369.3897900000084</v>
      </c>
      <c r="C49" s="573">
        <v>-7702.2674800000004</v>
      </c>
      <c r="D49" s="573">
        <v>671883.98923999863</v>
      </c>
      <c r="E49" s="573">
        <v>118128.52555000002</v>
      </c>
      <c r="F49" s="573">
        <v>-2599.5183099999986</v>
      </c>
      <c r="G49" s="573">
        <v>773341.33920999896</v>
      </c>
    </row>
    <row r="50" spans="1:7" ht="12.75" customHeight="1">
      <c r="A50" s="36" t="s">
        <v>573</v>
      </c>
    </row>
    <row r="51" spans="1:7" ht="12.75" customHeight="1">
      <c r="A51" s="65" t="s">
        <v>574</v>
      </c>
    </row>
    <row r="52" spans="1:7" ht="12.75" customHeight="1"/>
    <row r="53" spans="1:7" ht="12.75" customHeight="1"/>
    <row r="54" spans="1:7" ht="12.75" customHeight="1"/>
    <row r="55" spans="1:7" ht="12.75" customHeight="1">
      <c r="A55" s="75" t="s">
        <v>316</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701</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523" t="s">
        <v>27</v>
      </c>
      <c r="B1" s="524"/>
      <c r="C1" s="524"/>
      <c r="D1" s="524"/>
      <c r="E1" s="524"/>
      <c r="F1" s="524"/>
      <c r="G1" s="524"/>
      <c r="H1" s="524"/>
      <c r="I1" s="524"/>
      <c r="J1" s="524"/>
      <c r="K1" s="524"/>
      <c r="L1" s="524"/>
      <c r="M1" s="524"/>
      <c r="N1" s="524"/>
      <c r="O1" s="524"/>
      <c r="P1" s="524"/>
      <c r="Q1" s="524"/>
    </row>
    <row r="2" spans="1:17" ht="16.5">
      <c r="A2" s="525" t="s">
        <v>28</v>
      </c>
      <c r="B2" s="526"/>
      <c r="C2" s="526"/>
      <c r="D2" s="526"/>
      <c r="E2" s="527"/>
      <c r="F2" s="527"/>
      <c r="G2" s="527"/>
      <c r="H2" s="527"/>
      <c r="I2" s="527"/>
      <c r="J2" s="527"/>
      <c r="K2" s="527"/>
      <c r="L2" s="527"/>
      <c r="M2" s="527"/>
      <c r="N2" s="527"/>
      <c r="O2" s="527"/>
      <c r="P2" s="527"/>
      <c r="Q2" s="527"/>
    </row>
    <row r="3" spans="1:17" ht="12.75" customHeight="1">
      <c r="A3" s="8"/>
      <c r="B3" s="9"/>
      <c r="C3" s="9"/>
      <c r="D3" s="9"/>
      <c r="E3" s="10"/>
      <c r="F3" s="10"/>
    </row>
    <row r="4" spans="1:17" ht="12.75" customHeight="1">
      <c r="A4" s="363" t="s">
        <v>667</v>
      </c>
      <c r="B4" s="11"/>
      <c r="C4" s="11"/>
      <c r="D4" s="12"/>
      <c r="E4" s="13"/>
      <c r="Q4" s="364" t="str">
        <f>Naslovnica!A20</f>
        <v>Travanj 2016.</v>
      </c>
    </row>
    <row r="5" spans="1:17" ht="12.75" customHeight="1">
      <c r="A5" s="113" t="s">
        <v>666</v>
      </c>
      <c r="B5" s="16"/>
      <c r="C5" s="16"/>
      <c r="D5" s="17"/>
      <c r="E5" s="18"/>
      <c r="Q5" s="114" t="str">
        <f>Naslovnica!A24</f>
        <v>April 2016</v>
      </c>
    </row>
    <row r="6" spans="1:17" ht="12.75" customHeight="1"/>
    <row r="7" spans="1:17" ht="12.75" customHeight="1">
      <c r="A7" s="594"/>
      <c r="B7" s="618"/>
      <c r="C7" s="722" t="s">
        <v>108</v>
      </c>
      <c r="D7" s="722"/>
      <c r="E7" s="618"/>
      <c r="F7" s="722" t="s">
        <v>109</v>
      </c>
      <c r="G7" s="722"/>
      <c r="H7" s="618"/>
      <c r="I7" s="722" t="s">
        <v>110</v>
      </c>
      <c r="J7" s="722"/>
      <c r="K7" s="618"/>
      <c r="L7" s="722" t="s">
        <v>111</v>
      </c>
      <c r="M7" s="722"/>
      <c r="N7" s="618"/>
      <c r="O7" s="722" t="s">
        <v>816</v>
      </c>
      <c r="P7" s="722"/>
      <c r="Q7" s="718" t="s">
        <v>821</v>
      </c>
    </row>
    <row r="8" spans="1:17" ht="15" customHeight="1">
      <c r="A8" s="583"/>
      <c r="B8" s="720" t="s">
        <v>817</v>
      </c>
      <c r="C8" s="721"/>
      <c r="D8" s="721"/>
      <c r="E8" s="720" t="s">
        <v>817</v>
      </c>
      <c r="F8" s="721"/>
      <c r="G8" s="721"/>
      <c r="H8" s="720" t="s">
        <v>817</v>
      </c>
      <c r="I8" s="721"/>
      <c r="J8" s="721"/>
      <c r="K8" s="720" t="s">
        <v>817</v>
      </c>
      <c r="L8" s="721"/>
      <c r="M8" s="721"/>
      <c r="N8" s="720" t="s">
        <v>817</v>
      </c>
      <c r="O8" s="721"/>
      <c r="P8" s="721"/>
      <c r="Q8" s="719"/>
    </row>
    <row r="9" spans="1:17">
      <c r="A9" s="593" t="s">
        <v>815</v>
      </c>
      <c r="B9" s="617" t="s">
        <v>818</v>
      </c>
      <c r="C9" s="617" t="s">
        <v>819</v>
      </c>
      <c r="D9" s="617" t="s">
        <v>820</v>
      </c>
      <c r="E9" s="617" t="s">
        <v>818</v>
      </c>
      <c r="F9" s="617" t="s">
        <v>819</v>
      </c>
      <c r="G9" s="617" t="s">
        <v>820</v>
      </c>
      <c r="H9" s="617" t="s">
        <v>818</v>
      </c>
      <c r="I9" s="617" t="s">
        <v>819</v>
      </c>
      <c r="J9" s="617" t="s">
        <v>820</v>
      </c>
      <c r="K9" s="617" t="s">
        <v>818</v>
      </c>
      <c r="L9" s="617" t="s">
        <v>819</v>
      </c>
      <c r="M9" s="617" t="s">
        <v>820</v>
      </c>
      <c r="N9" s="617" t="s">
        <v>818</v>
      </c>
      <c r="O9" s="617" t="s">
        <v>819</v>
      </c>
      <c r="P9" s="617" t="s">
        <v>820</v>
      </c>
      <c r="Q9" s="719"/>
    </row>
    <row r="10" spans="1:17" ht="22.5" customHeight="1">
      <c r="A10" s="528" t="s">
        <v>452</v>
      </c>
      <c r="B10" s="595">
        <v>2129</v>
      </c>
      <c r="C10" s="595">
        <v>611246</v>
      </c>
      <c r="D10" s="595">
        <v>6725</v>
      </c>
      <c r="E10" s="595">
        <v>777</v>
      </c>
      <c r="F10" s="595">
        <v>274812</v>
      </c>
      <c r="G10" s="595">
        <v>2526</v>
      </c>
      <c r="H10" s="595">
        <v>859</v>
      </c>
      <c r="I10" s="595">
        <v>311814</v>
      </c>
      <c r="J10" s="595">
        <v>3167</v>
      </c>
      <c r="K10" s="595">
        <v>1385</v>
      </c>
      <c r="L10" s="595">
        <v>525474</v>
      </c>
      <c r="M10" s="595">
        <v>6806</v>
      </c>
      <c r="N10" s="595">
        <v>5150</v>
      </c>
      <c r="O10" s="595">
        <v>1723346</v>
      </c>
      <c r="P10" s="595">
        <v>19224</v>
      </c>
      <c r="Q10" s="595">
        <v>1747720</v>
      </c>
    </row>
    <row r="11" spans="1:17" ht="21.75">
      <c r="A11" s="584" t="s">
        <v>668</v>
      </c>
      <c r="B11" s="600">
        <v>1.218158515093951E-3</v>
      </c>
      <c r="C11" s="600">
        <v>0.34973908864120112</v>
      </c>
      <c r="D11" s="600">
        <v>3.8478703682512075E-3</v>
      </c>
      <c r="E11" s="600">
        <v>4.4457922321653354E-4</v>
      </c>
      <c r="F11" s="600">
        <v>0.15724029020666927</v>
      </c>
      <c r="G11" s="600">
        <v>1.4453116059780743E-3</v>
      </c>
      <c r="H11" s="600">
        <v>4.9149749387773789E-4</v>
      </c>
      <c r="I11" s="600">
        <v>0.17841187375552148</v>
      </c>
      <c r="J11" s="600">
        <v>1.8120751607809031E-3</v>
      </c>
      <c r="K11" s="600">
        <v>7.9246103494838994E-4</v>
      </c>
      <c r="L11" s="600">
        <v>0.30066257752958142</v>
      </c>
      <c r="M11" s="600">
        <v>3.8942164648799577E-3</v>
      </c>
      <c r="N11" s="600">
        <v>2.9466962671366123E-3</v>
      </c>
      <c r="O11" s="600">
        <v>0.98605383013297321</v>
      </c>
      <c r="P11" s="600">
        <v>1.0999473599890142E-2</v>
      </c>
      <c r="Q11" s="600">
        <v>1</v>
      </c>
    </row>
    <row r="12" spans="1:17" ht="22.5">
      <c r="A12" s="198" t="s">
        <v>669</v>
      </c>
      <c r="B12" s="596">
        <v>5</v>
      </c>
      <c r="C12" s="596">
        <v>12</v>
      </c>
      <c r="D12" s="596">
        <v>3</v>
      </c>
      <c r="E12" s="596">
        <v>0</v>
      </c>
      <c r="F12" s="596">
        <v>16</v>
      </c>
      <c r="G12" s="596">
        <v>2</v>
      </c>
      <c r="H12" s="596">
        <v>3</v>
      </c>
      <c r="I12" s="596">
        <v>25</v>
      </c>
      <c r="J12" s="596">
        <v>3</v>
      </c>
      <c r="K12" s="596">
        <v>0</v>
      </c>
      <c r="L12" s="596">
        <v>7</v>
      </c>
      <c r="M12" s="596">
        <v>1</v>
      </c>
      <c r="N12" s="596">
        <v>8</v>
      </c>
      <c r="O12" s="596">
        <v>60</v>
      </c>
      <c r="P12" s="596">
        <v>9</v>
      </c>
      <c r="Q12" s="596">
        <v>77</v>
      </c>
    </row>
    <row r="13" spans="1:17" ht="22.5">
      <c r="A13" s="198" t="s">
        <v>670</v>
      </c>
      <c r="B13" s="596">
        <v>0</v>
      </c>
      <c r="C13" s="596">
        <v>2</v>
      </c>
      <c r="D13" s="596">
        <v>0</v>
      </c>
      <c r="E13" s="596">
        <v>0</v>
      </c>
      <c r="F13" s="596">
        <v>3</v>
      </c>
      <c r="G13" s="596">
        <v>0</v>
      </c>
      <c r="H13" s="596">
        <v>0</v>
      </c>
      <c r="I13" s="596">
        <v>1</v>
      </c>
      <c r="J13" s="596">
        <v>0</v>
      </c>
      <c r="K13" s="596">
        <v>0</v>
      </c>
      <c r="L13" s="596">
        <v>0</v>
      </c>
      <c r="M13" s="596">
        <v>0</v>
      </c>
      <c r="N13" s="596">
        <v>0</v>
      </c>
      <c r="O13" s="596">
        <v>6</v>
      </c>
      <c r="P13" s="596">
        <v>0</v>
      </c>
      <c r="Q13" s="596">
        <v>6</v>
      </c>
    </row>
    <row r="14" spans="1:17" ht="22.5">
      <c r="A14" s="198" t="s">
        <v>671</v>
      </c>
      <c r="B14" s="596">
        <v>0</v>
      </c>
      <c r="C14" s="596">
        <v>1179</v>
      </c>
      <c r="D14" s="596">
        <v>0</v>
      </c>
      <c r="E14" s="596">
        <v>0</v>
      </c>
      <c r="F14" s="596">
        <v>1180</v>
      </c>
      <c r="G14" s="596">
        <v>0</v>
      </c>
      <c r="H14" s="596">
        <v>0</v>
      </c>
      <c r="I14" s="596">
        <v>1180</v>
      </c>
      <c r="J14" s="596">
        <v>0</v>
      </c>
      <c r="K14" s="596">
        <v>0</v>
      </c>
      <c r="L14" s="596">
        <v>1180</v>
      </c>
      <c r="M14" s="596">
        <v>0</v>
      </c>
      <c r="N14" s="596">
        <v>0</v>
      </c>
      <c r="O14" s="596">
        <v>4719</v>
      </c>
      <c r="P14" s="596">
        <v>0</v>
      </c>
      <c r="Q14" s="596">
        <v>4719</v>
      </c>
    </row>
    <row r="15" spans="1:17" ht="21.75">
      <c r="A15" s="584" t="s">
        <v>672</v>
      </c>
      <c r="B15" s="598">
        <v>5</v>
      </c>
      <c r="C15" s="598">
        <v>1193</v>
      </c>
      <c r="D15" s="598">
        <v>3</v>
      </c>
      <c r="E15" s="598">
        <v>0</v>
      </c>
      <c r="F15" s="598">
        <v>1199</v>
      </c>
      <c r="G15" s="598">
        <v>2</v>
      </c>
      <c r="H15" s="598">
        <v>3</v>
      </c>
      <c r="I15" s="598">
        <v>1206</v>
      </c>
      <c r="J15" s="598">
        <v>3</v>
      </c>
      <c r="K15" s="598">
        <v>0</v>
      </c>
      <c r="L15" s="598">
        <v>1187</v>
      </c>
      <c r="M15" s="598">
        <v>1</v>
      </c>
      <c r="N15" s="598">
        <v>8</v>
      </c>
      <c r="O15" s="598">
        <v>4785</v>
      </c>
      <c r="P15" s="598">
        <v>9</v>
      </c>
      <c r="Q15" s="598">
        <v>4802</v>
      </c>
    </row>
    <row r="16" spans="1:17" ht="22.5">
      <c r="A16" s="585" t="s">
        <v>809</v>
      </c>
      <c r="B16" s="596">
        <v>0</v>
      </c>
      <c r="C16" s="596">
        <v>3</v>
      </c>
      <c r="D16" s="596">
        <v>0</v>
      </c>
      <c r="E16" s="596">
        <v>0</v>
      </c>
      <c r="F16" s="596">
        <v>0</v>
      </c>
      <c r="G16" s="596">
        <v>0</v>
      </c>
      <c r="H16" s="596">
        <v>0</v>
      </c>
      <c r="I16" s="596">
        <v>0</v>
      </c>
      <c r="J16" s="596">
        <v>0</v>
      </c>
      <c r="K16" s="596">
        <v>0</v>
      </c>
      <c r="L16" s="596">
        <v>1</v>
      </c>
      <c r="M16" s="596">
        <v>0</v>
      </c>
      <c r="N16" s="596">
        <v>0</v>
      </c>
      <c r="O16" s="596">
        <v>4</v>
      </c>
      <c r="P16" s="596">
        <v>0</v>
      </c>
      <c r="Q16" s="596">
        <v>4</v>
      </c>
    </row>
    <row r="17" spans="1:17" ht="22.5">
      <c r="A17" s="585" t="s">
        <v>810</v>
      </c>
      <c r="B17" s="597">
        <v>3</v>
      </c>
      <c r="C17" s="596">
        <v>0</v>
      </c>
      <c r="D17" s="596">
        <v>0</v>
      </c>
      <c r="E17" s="596">
        <v>0</v>
      </c>
      <c r="F17" s="596">
        <v>0</v>
      </c>
      <c r="G17" s="596">
        <v>0</v>
      </c>
      <c r="H17" s="596">
        <v>0</v>
      </c>
      <c r="I17" s="596">
        <v>0</v>
      </c>
      <c r="J17" s="596">
        <v>0</v>
      </c>
      <c r="K17" s="596">
        <v>1</v>
      </c>
      <c r="L17" s="596">
        <v>0</v>
      </c>
      <c r="M17" s="596">
        <v>0</v>
      </c>
      <c r="N17" s="596">
        <v>4</v>
      </c>
      <c r="O17" s="596">
        <v>0</v>
      </c>
      <c r="P17" s="596">
        <v>0</v>
      </c>
      <c r="Q17" s="596">
        <v>4</v>
      </c>
    </row>
    <row r="18" spans="1:17" ht="22.5">
      <c r="A18" s="586" t="s">
        <v>811</v>
      </c>
      <c r="B18" s="596">
        <v>0</v>
      </c>
      <c r="C18" s="596">
        <v>4</v>
      </c>
      <c r="D18" s="596">
        <v>0</v>
      </c>
      <c r="E18" s="596">
        <v>0</v>
      </c>
      <c r="F18" s="596">
        <v>9</v>
      </c>
      <c r="G18" s="596">
        <v>0</v>
      </c>
      <c r="H18" s="596">
        <v>0</v>
      </c>
      <c r="I18" s="596">
        <v>11</v>
      </c>
      <c r="J18" s="596">
        <v>0</v>
      </c>
      <c r="K18" s="596">
        <v>0</v>
      </c>
      <c r="L18" s="596">
        <v>10</v>
      </c>
      <c r="M18" s="596">
        <v>1</v>
      </c>
      <c r="N18" s="596">
        <v>0</v>
      </c>
      <c r="O18" s="596">
        <v>34</v>
      </c>
      <c r="P18" s="596">
        <v>1</v>
      </c>
      <c r="Q18" s="596">
        <v>35</v>
      </c>
    </row>
    <row r="19" spans="1:17" ht="22.5">
      <c r="A19" s="586" t="s">
        <v>812</v>
      </c>
      <c r="B19" s="596">
        <v>0</v>
      </c>
      <c r="C19" s="596">
        <v>11</v>
      </c>
      <c r="D19" s="596">
        <v>1</v>
      </c>
      <c r="E19" s="596">
        <v>0</v>
      </c>
      <c r="F19" s="596">
        <v>10</v>
      </c>
      <c r="G19" s="596">
        <v>0</v>
      </c>
      <c r="H19" s="596">
        <v>0</v>
      </c>
      <c r="I19" s="596">
        <v>3</v>
      </c>
      <c r="J19" s="596">
        <v>0</v>
      </c>
      <c r="K19" s="596">
        <v>0</v>
      </c>
      <c r="L19" s="596">
        <v>10</v>
      </c>
      <c r="M19" s="596">
        <v>0</v>
      </c>
      <c r="N19" s="596">
        <v>0</v>
      </c>
      <c r="O19" s="596">
        <v>34</v>
      </c>
      <c r="P19" s="596">
        <v>1</v>
      </c>
      <c r="Q19" s="596">
        <v>35</v>
      </c>
    </row>
    <row r="20" spans="1:17" ht="22.5" customHeight="1">
      <c r="A20" s="584" t="s">
        <v>673</v>
      </c>
      <c r="B20" s="598">
        <v>3</v>
      </c>
      <c r="C20" s="598">
        <v>4</v>
      </c>
      <c r="D20" s="598">
        <v>1</v>
      </c>
      <c r="E20" s="598">
        <v>0</v>
      </c>
      <c r="F20" s="598">
        <v>1</v>
      </c>
      <c r="G20" s="598">
        <v>0</v>
      </c>
      <c r="H20" s="598">
        <v>0</v>
      </c>
      <c r="I20" s="598">
        <v>-8</v>
      </c>
      <c r="J20" s="598">
        <v>0</v>
      </c>
      <c r="K20" s="598">
        <v>1</v>
      </c>
      <c r="L20" s="598">
        <v>-1</v>
      </c>
      <c r="M20" s="598">
        <v>-1</v>
      </c>
      <c r="N20" s="598">
        <v>4</v>
      </c>
      <c r="O20" s="598">
        <v>-4</v>
      </c>
      <c r="P20" s="598">
        <v>0</v>
      </c>
      <c r="Q20" s="598">
        <v>0</v>
      </c>
    </row>
    <row r="21" spans="1:17" ht="22.5" customHeight="1">
      <c r="A21" s="584" t="s">
        <v>674</v>
      </c>
      <c r="B21" s="598">
        <v>0</v>
      </c>
      <c r="C21" s="598">
        <v>52</v>
      </c>
      <c r="D21" s="598">
        <v>52</v>
      </c>
      <c r="E21" s="598">
        <v>0</v>
      </c>
      <c r="F21" s="598">
        <v>20</v>
      </c>
      <c r="G21" s="598">
        <v>25</v>
      </c>
      <c r="H21" s="598">
        <v>0</v>
      </c>
      <c r="I21" s="598">
        <v>33</v>
      </c>
      <c r="J21" s="598">
        <v>34</v>
      </c>
      <c r="K21" s="598">
        <v>0</v>
      </c>
      <c r="L21" s="598">
        <v>56</v>
      </c>
      <c r="M21" s="598">
        <v>62</v>
      </c>
      <c r="N21" s="598">
        <v>0</v>
      </c>
      <c r="O21" s="598">
        <v>161</v>
      </c>
      <c r="P21" s="598">
        <v>173</v>
      </c>
      <c r="Q21" s="598">
        <v>334</v>
      </c>
    </row>
    <row r="22" spans="1:17" ht="21.75">
      <c r="A22" s="528" t="s">
        <v>645</v>
      </c>
      <c r="B22" s="595">
        <v>2137</v>
      </c>
      <c r="C22" s="595">
        <v>612391</v>
      </c>
      <c r="D22" s="595">
        <v>6677</v>
      </c>
      <c r="E22" s="595">
        <v>777</v>
      </c>
      <c r="F22" s="595">
        <v>275992</v>
      </c>
      <c r="G22" s="595">
        <v>2503</v>
      </c>
      <c r="H22" s="599">
        <v>862</v>
      </c>
      <c r="I22" s="595">
        <v>312979</v>
      </c>
      <c r="J22" s="595">
        <v>3136</v>
      </c>
      <c r="K22" s="595">
        <v>1386</v>
      </c>
      <c r="L22" s="595">
        <v>526604</v>
      </c>
      <c r="M22" s="595">
        <v>6744</v>
      </c>
      <c r="N22" s="595">
        <v>5162</v>
      </c>
      <c r="O22" s="595">
        <v>1727966</v>
      </c>
      <c r="P22" s="595">
        <v>19060</v>
      </c>
      <c r="Q22" s="595">
        <v>1752188</v>
      </c>
    </row>
    <row r="23" spans="1:17" ht="22.5">
      <c r="A23" s="584" t="s">
        <v>675</v>
      </c>
      <c r="B23" s="600">
        <v>3.7576326914044154E-3</v>
      </c>
      <c r="C23" s="600">
        <v>1.8732228922561456E-3</v>
      </c>
      <c r="D23" s="600">
        <v>-7.1375464684014867E-3</v>
      </c>
      <c r="E23" s="600">
        <v>0</v>
      </c>
      <c r="F23" s="600">
        <v>4.2938445191621905E-3</v>
      </c>
      <c r="G23" s="600">
        <v>-9.1053048297703876E-3</v>
      </c>
      <c r="H23" s="600">
        <v>3.4924330616996507E-3</v>
      </c>
      <c r="I23" s="600">
        <v>3.7362017099937784E-3</v>
      </c>
      <c r="J23" s="600">
        <v>-9.7884433217556039E-3</v>
      </c>
      <c r="K23" s="600">
        <v>7.2202166064981946E-4</v>
      </c>
      <c r="L23" s="600">
        <v>2.1504394127968272E-3</v>
      </c>
      <c r="M23" s="600">
        <v>-9.1096091683808399E-3</v>
      </c>
      <c r="N23" s="600">
        <v>2.3300970873786409E-3</v>
      </c>
      <c r="O23" s="600">
        <v>2.6808313594600271E-3</v>
      </c>
      <c r="P23" s="600">
        <v>-8.5310029130253855E-3</v>
      </c>
      <c r="Q23" s="600">
        <v>2.5564735770031814E-3</v>
      </c>
    </row>
    <row r="24" spans="1:17" ht="21.75">
      <c r="A24" s="584" t="s">
        <v>668</v>
      </c>
      <c r="B24" s="600">
        <v>1.2196179861978281E-3</v>
      </c>
      <c r="C24" s="600">
        <v>0.34950073850522889</v>
      </c>
      <c r="D24" s="600">
        <v>3.8106641524767891E-3</v>
      </c>
      <c r="E24" s="600">
        <v>4.4344556634333756E-4</v>
      </c>
      <c r="F24" s="600">
        <v>0.15751277830917687</v>
      </c>
      <c r="G24" s="600">
        <v>1.4284996815410219E-3</v>
      </c>
      <c r="H24" s="600">
        <v>4.9195634258424319E-4</v>
      </c>
      <c r="I24" s="600">
        <v>0.17862181455414602</v>
      </c>
      <c r="J24" s="600">
        <v>1.7897622857821192E-3</v>
      </c>
      <c r="K24" s="600">
        <v>7.9101101023406164E-4</v>
      </c>
      <c r="L24" s="600">
        <v>0.30054080954783391</v>
      </c>
      <c r="M24" s="600">
        <v>3.8489020584549145E-3</v>
      </c>
      <c r="N24" s="600">
        <v>2.9460309053594706E-3</v>
      </c>
      <c r="O24" s="600">
        <v>0.98617614091638572</v>
      </c>
      <c r="P24" s="600">
        <v>1.0877828178254844E-2</v>
      </c>
      <c r="Q24" s="600">
        <v>1</v>
      </c>
    </row>
    <row r="25" spans="1:17">
      <c r="A25" s="36" t="s">
        <v>676</v>
      </c>
    </row>
    <row r="26" spans="1:17" ht="12.75" customHeight="1">
      <c r="A26" s="592" t="s">
        <v>813</v>
      </c>
      <c r="B26" s="590"/>
      <c r="C26" s="590"/>
      <c r="D26" s="590"/>
      <c r="E26" s="590"/>
      <c r="F26" s="591"/>
    </row>
    <row r="27" spans="1:17" ht="12.75" customHeight="1">
      <c r="A27" s="587" t="s">
        <v>814</v>
      </c>
      <c r="B27" s="589"/>
      <c r="C27" s="589"/>
      <c r="D27" s="589"/>
      <c r="E27" s="589"/>
      <c r="F27" s="589"/>
    </row>
    <row r="28" spans="1:17" ht="12.75" customHeight="1">
      <c r="A28" s="588"/>
      <c r="B28" s="587"/>
      <c r="C28" s="587"/>
      <c r="D28" s="587"/>
      <c r="E28" s="587"/>
      <c r="F28" s="587"/>
    </row>
    <row r="29" spans="1:17" ht="12.75" customHeight="1">
      <c r="A29" s="530" t="s">
        <v>849</v>
      </c>
      <c r="F29" s="364" t="str">
        <f>Naslovnica!A20</f>
        <v>Travanj 2016.</v>
      </c>
    </row>
    <row r="30" spans="1:17" ht="12.75" customHeight="1">
      <c r="A30" s="113" t="s">
        <v>850</v>
      </c>
      <c r="F30" s="114" t="str">
        <f>Naslovnica!A24</f>
        <v>April 2016</v>
      </c>
    </row>
    <row r="31" spans="1:17" ht="12.75" customHeight="1"/>
    <row r="32" spans="1:17" ht="12.75" customHeight="1">
      <c r="G32" s="88"/>
    </row>
    <row r="33" spans="1:8" ht="12.75" customHeight="1"/>
    <row r="34" spans="1:8" ht="12.75" customHeight="1">
      <c r="G34" s="88"/>
      <c r="H34" s="78"/>
    </row>
    <row r="35" spans="1:8" ht="12.75" customHeight="1">
      <c r="A35" s="664"/>
      <c r="F35" s="88"/>
      <c r="G35" s="88"/>
    </row>
    <row r="36" spans="1:8" ht="12.75" customHeight="1">
      <c r="F36" s="88"/>
      <c r="G36" s="88"/>
    </row>
    <row r="37" spans="1:8" ht="12.75" customHeight="1">
      <c r="F37" s="78"/>
      <c r="G37" s="78"/>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29"/>
    </row>
    <row r="50" spans="1:17" ht="12.75" customHeight="1">
      <c r="A50" s="616"/>
    </row>
    <row r="51" spans="1:17" ht="12.75" customHeight="1">
      <c r="A51" s="616" t="s">
        <v>676</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7"/>
  <sheetViews>
    <sheetView showGridLines="0" zoomScaleNormal="100" workbookViewId="0"/>
  </sheetViews>
  <sheetFormatPr defaultRowHeight="15"/>
  <cols>
    <col min="1" max="1" width="27.28515625" customWidth="1"/>
    <col min="2" max="2" width="11.7109375" bestFit="1" customWidth="1"/>
    <col min="3" max="3" width="13.42578125" customWidth="1"/>
    <col min="4" max="4" width="32.140625" bestFit="1" customWidth="1"/>
    <col min="5" max="5" width="11.5703125" customWidth="1"/>
    <col min="6" max="6" width="12.28515625"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61" t="s">
        <v>1069</v>
      </c>
      <c r="E1" s="492" t="s">
        <v>1241</v>
      </c>
      <c r="F1" s="560" t="s">
        <v>1080</v>
      </c>
    </row>
    <row r="2" spans="1:12">
      <c r="A2" s="124" t="s">
        <v>927</v>
      </c>
      <c r="E2" s="91" t="s">
        <v>1242</v>
      </c>
      <c r="F2" s="561" t="s">
        <v>1081</v>
      </c>
    </row>
    <row r="3" spans="1:12" ht="12.75" customHeight="1"/>
    <row r="4" spans="1:12" ht="12.75" customHeight="1">
      <c r="C4" s="702"/>
      <c r="F4" s="558" t="s">
        <v>755</v>
      </c>
    </row>
    <row r="5" spans="1:12" ht="21.75">
      <c r="A5" s="447" t="s">
        <v>708</v>
      </c>
      <c r="B5" s="447" t="s">
        <v>1284</v>
      </c>
      <c r="C5" s="447" t="s">
        <v>1285</v>
      </c>
      <c r="D5" s="447" t="s">
        <v>709</v>
      </c>
      <c r="E5" s="447" t="s">
        <v>710</v>
      </c>
      <c r="F5" s="447" t="s">
        <v>727</v>
      </c>
    </row>
    <row r="6" spans="1:12" ht="12.75" customHeight="1">
      <c r="A6" s="256" t="s">
        <v>232</v>
      </c>
      <c r="B6" s="256">
        <v>47572962490</v>
      </c>
      <c r="C6" s="256" t="s">
        <v>1246</v>
      </c>
      <c r="D6" s="256" t="s">
        <v>231</v>
      </c>
      <c r="E6" s="261">
        <v>5050707.51</v>
      </c>
      <c r="F6" s="262">
        <v>129.47345152825781</v>
      </c>
      <c r="G6" s="578"/>
      <c r="H6" s="578"/>
      <c r="I6" s="578"/>
      <c r="J6" s="579"/>
      <c r="K6" s="578"/>
      <c r="L6" s="578"/>
    </row>
    <row r="7" spans="1:12" ht="12.75" customHeight="1">
      <c r="A7" s="256" t="s">
        <v>1019</v>
      </c>
      <c r="B7" s="256">
        <v>57255663752</v>
      </c>
      <c r="C7" s="256" t="s">
        <v>1247</v>
      </c>
      <c r="D7" s="256" t="s">
        <v>231</v>
      </c>
      <c r="E7" s="261">
        <v>21555066.960000001</v>
      </c>
      <c r="F7" s="262">
        <v>163.70322580377632</v>
      </c>
      <c r="L7" s="578"/>
    </row>
    <row r="8" spans="1:12" ht="12.75" customHeight="1">
      <c r="A8" s="256" t="s">
        <v>1138</v>
      </c>
      <c r="B8" s="256">
        <v>93273216321</v>
      </c>
      <c r="C8" s="256" t="s">
        <v>1248</v>
      </c>
      <c r="D8" s="256" t="s">
        <v>693</v>
      </c>
      <c r="E8" s="261">
        <v>5738653.3499999996</v>
      </c>
      <c r="F8" s="262">
        <v>830.02522118162699</v>
      </c>
      <c r="G8" s="578"/>
      <c r="H8" s="578"/>
      <c r="I8" s="578"/>
      <c r="J8" s="578"/>
      <c r="K8" s="578"/>
      <c r="L8" s="578"/>
    </row>
    <row r="9" spans="1:12" ht="12.75" customHeight="1">
      <c r="A9" s="256" t="s">
        <v>775</v>
      </c>
      <c r="B9" s="256">
        <v>97433886648</v>
      </c>
      <c r="C9" s="256" t="s">
        <v>1249</v>
      </c>
      <c r="D9" s="256" t="s">
        <v>693</v>
      </c>
      <c r="E9" s="261">
        <v>9045228.2599999998</v>
      </c>
      <c r="F9" s="262">
        <v>998.44343207604663</v>
      </c>
      <c r="G9" s="578"/>
      <c r="H9" s="578"/>
      <c r="I9" s="578"/>
      <c r="J9" s="578"/>
      <c r="K9" s="578"/>
      <c r="L9" s="578"/>
    </row>
    <row r="10" spans="1:12" ht="12.75" customHeight="1">
      <c r="A10" s="256" t="s">
        <v>1095</v>
      </c>
      <c r="B10" s="256">
        <v>13264226136</v>
      </c>
      <c r="C10" s="256" t="s">
        <v>1250</v>
      </c>
      <c r="D10" s="341" t="s">
        <v>776</v>
      </c>
      <c r="E10" s="266">
        <v>10210062.85</v>
      </c>
      <c r="F10" s="262">
        <v>1.0082</v>
      </c>
      <c r="G10" s="578"/>
      <c r="H10" s="578"/>
      <c r="I10" s="578"/>
      <c r="J10" s="578"/>
      <c r="K10" s="578"/>
      <c r="L10" s="578"/>
    </row>
    <row r="11" spans="1:12" ht="12.75" customHeight="1">
      <c r="A11" s="255" t="s">
        <v>1096</v>
      </c>
      <c r="B11" s="255">
        <v>15317623015</v>
      </c>
      <c r="C11" s="255" t="s">
        <v>1251</v>
      </c>
      <c r="D11" s="341" t="s">
        <v>776</v>
      </c>
      <c r="E11" s="266">
        <v>27170406.550000001</v>
      </c>
      <c r="F11" s="262">
        <v>1.0032202541331621</v>
      </c>
      <c r="G11" s="578"/>
      <c r="H11" s="578"/>
      <c r="I11" s="578"/>
      <c r="J11" s="578"/>
      <c r="K11" s="578"/>
      <c r="L11" s="578"/>
    </row>
    <row r="12" spans="1:12" ht="12.75" customHeight="1">
      <c r="A12" s="256" t="s">
        <v>1137</v>
      </c>
      <c r="B12" s="256">
        <v>75398635234</v>
      </c>
      <c r="C12" s="256" t="s">
        <v>1252</v>
      </c>
      <c r="D12" s="256" t="s">
        <v>1094</v>
      </c>
      <c r="E12" s="261">
        <v>54901093.460000001</v>
      </c>
      <c r="F12" s="262">
        <v>7098.6671890698935</v>
      </c>
      <c r="G12" s="578"/>
      <c r="H12" s="578"/>
      <c r="I12" s="578"/>
      <c r="J12" s="578"/>
      <c r="K12" s="578"/>
      <c r="L12" s="578"/>
    </row>
    <row r="13" spans="1:12" ht="12.75" customHeight="1">
      <c r="A13" s="256" t="s">
        <v>1097</v>
      </c>
      <c r="B13" s="256">
        <v>45897406091</v>
      </c>
      <c r="C13" s="694" t="s">
        <v>1253</v>
      </c>
      <c r="D13" s="256" t="s">
        <v>1094</v>
      </c>
      <c r="E13" s="261">
        <v>7515159.6600000001</v>
      </c>
      <c r="F13" s="262">
        <v>45.076234520198476</v>
      </c>
      <c r="G13" s="578"/>
      <c r="H13" s="578"/>
      <c r="I13" s="578"/>
      <c r="J13" s="578"/>
      <c r="K13" s="578"/>
      <c r="L13" s="578"/>
    </row>
    <row r="14" spans="1:12" ht="12.75" customHeight="1">
      <c r="A14" s="256" t="s">
        <v>778</v>
      </c>
      <c r="B14" s="256">
        <v>48815690681</v>
      </c>
      <c r="C14" s="256" t="s">
        <v>1254</v>
      </c>
      <c r="D14" s="256" t="s">
        <v>1094</v>
      </c>
      <c r="E14" s="268">
        <v>7813836.0999999996</v>
      </c>
      <c r="F14" s="269">
        <v>954.83664783914298</v>
      </c>
      <c r="G14" s="578"/>
      <c r="H14" s="578"/>
      <c r="I14" s="578"/>
      <c r="J14" s="578"/>
      <c r="K14" s="578"/>
      <c r="L14" s="578"/>
    </row>
    <row r="15" spans="1:12" ht="12.75" customHeight="1">
      <c r="A15" s="256" t="s">
        <v>1078</v>
      </c>
      <c r="B15" s="256">
        <v>81393286204</v>
      </c>
      <c r="C15" s="256" t="s">
        <v>1255</v>
      </c>
      <c r="D15" s="256" t="s">
        <v>275</v>
      </c>
      <c r="E15" s="266">
        <v>29937998.822900001</v>
      </c>
      <c r="F15" s="271">
        <v>60.123784802049862</v>
      </c>
      <c r="G15" s="578"/>
      <c r="H15" s="578"/>
      <c r="I15" s="578"/>
      <c r="J15" s="578"/>
      <c r="K15" s="578"/>
      <c r="L15" s="578"/>
    </row>
    <row r="16" spans="1:12" ht="18.75" customHeight="1">
      <c r="A16" s="468" t="s">
        <v>571</v>
      </c>
      <c r="B16" s="489"/>
      <c r="C16" s="490"/>
      <c r="D16" s="469"/>
      <c r="E16" s="471">
        <f>SUM(E6:E15)</f>
        <v>178938213.52289999</v>
      </c>
      <c r="F16" s="472"/>
    </row>
    <row r="17" spans="1:6" ht="12.75" customHeight="1">
      <c r="A17" s="36" t="s">
        <v>572</v>
      </c>
    </row>
    <row r="18" spans="1:6" ht="12.75" customHeight="1">
      <c r="A18" s="80" t="s">
        <v>707</v>
      </c>
    </row>
    <row r="19" spans="1:6" ht="12.75" customHeight="1">
      <c r="A19" s="90"/>
    </row>
    <row r="20" spans="1:6" ht="12.75" customHeight="1">
      <c r="A20" s="461" t="s">
        <v>1070</v>
      </c>
      <c r="F20" s="560" t="s">
        <v>1080</v>
      </c>
    </row>
    <row r="21" spans="1:6" ht="12.75" customHeight="1">
      <c r="A21" s="124" t="s">
        <v>1071</v>
      </c>
      <c r="F21" s="561" t="s">
        <v>1081</v>
      </c>
    </row>
    <row r="22" spans="1:6" ht="12.75" customHeight="1">
      <c r="A22" s="90"/>
    </row>
    <row r="23" spans="1:6" ht="12.75" customHeight="1">
      <c r="A23" s="90"/>
      <c r="F23" s="662" t="s">
        <v>755</v>
      </c>
    </row>
    <row r="24" spans="1:6" ht="22.5">
      <c r="A24" s="447" t="s">
        <v>1068</v>
      </c>
      <c r="B24" s="447" t="s">
        <v>1284</v>
      </c>
      <c r="C24" s="447" t="s">
        <v>1285</v>
      </c>
      <c r="D24" s="447" t="s">
        <v>709</v>
      </c>
      <c r="E24" s="447" t="s">
        <v>710</v>
      </c>
      <c r="F24" s="447" t="s">
        <v>727</v>
      </c>
    </row>
    <row r="25" spans="1:6" ht="12.75" customHeight="1">
      <c r="A25" s="256" t="s">
        <v>1092</v>
      </c>
      <c r="B25" s="256">
        <v>7620611759</v>
      </c>
      <c r="C25" s="256" t="s">
        <v>1256</v>
      </c>
      <c r="D25" s="256" t="s">
        <v>776</v>
      </c>
      <c r="E25" s="266">
        <v>8089013.9014999997</v>
      </c>
      <c r="F25" s="262">
        <v>1.0266066748082487</v>
      </c>
    </row>
    <row r="26" spans="1:6" ht="12.75" customHeight="1">
      <c r="A26" s="256" t="s">
        <v>777</v>
      </c>
      <c r="B26" s="256">
        <v>34464772270</v>
      </c>
      <c r="C26" s="256" t="s">
        <v>1257</v>
      </c>
      <c r="D26" s="256" t="s">
        <v>1094</v>
      </c>
      <c r="E26" s="266">
        <v>11463195.140000001</v>
      </c>
      <c r="F26" s="262">
        <v>918.57159236174277</v>
      </c>
    </row>
    <row r="27" spans="1:6" ht="12.75" customHeight="1">
      <c r="A27" s="256" t="s">
        <v>779</v>
      </c>
      <c r="B27" s="256">
        <v>23551463350</v>
      </c>
      <c r="C27" s="256" t="s">
        <v>1258</v>
      </c>
      <c r="D27" s="256" t="s">
        <v>1094</v>
      </c>
      <c r="E27" s="266">
        <v>12172915.4</v>
      </c>
      <c r="F27" s="262">
        <v>547.86918654398539</v>
      </c>
    </row>
    <row r="28" spans="1:6" ht="12.75" customHeight="1">
      <c r="A28" s="256" t="s">
        <v>1093</v>
      </c>
      <c r="B28" s="256">
        <v>84595320778</v>
      </c>
      <c r="C28" s="256" t="s">
        <v>1259</v>
      </c>
      <c r="D28" s="256" t="s">
        <v>1094</v>
      </c>
      <c r="E28" s="261">
        <v>2332698.42</v>
      </c>
      <c r="F28" s="262">
        <v>1326.7718476421016</v>
      </c>
    </row>
    <row r="29" spans="1:6" ht="12.75" customHeight="1">
      <c r="A29" s="256" t="s">
        <v>1043</v>
      </c>
      <c r="B29" s="256">
        <v>34988643147</v>
      </c>
      <c r="C29" s="256" t="s">
        <v>1260</v>
      </c>
      <c r="D29" s="256" t="s">
        <v>1094</v>
      </c>
      <c r="E29" s="261">
        <v>10004430.199999999</v>
      </c>
      <c r="F29" s="262">
        <v>919.99343930532541</v>
      </c>
    </row>
    <row r="30" spans="1:6" ht="18.75" customHeight="1">
      <c r="A30" s="468" t="s">
        <v>571</v>
      </c>
      <c r="B30" s="489"/>
      <c r="C30" s="490"/>
      <c r="D30" s="469"/>
      <c r="E30" s="471">
        <f>SUM(E25:E29)</f>
        <v>44062253.061499998</v>
      </c>
      <c r="F30" s="472"/>
    </row>
    <row r="31" spans="1:6" ht="12.75" customHeight="1">
      <c r="A31" s="36" t="s">
        <v>572</v>
      </c>
    </row>
    <row r="32" spans="1:6" ht="12.75" customHeight="1">
      <c r="A32" s="80" t="s">
        <v>707</v>
      </c>
    </row>
    <row r="33" spans="1:8" ht="12.75" customHeight="1">
      <c r="A33" s="564" t="s">
        <v>731</v>
      </c>
      <c r="B33" s="663"/>
      <c r="C33" s="663"/>
      <c r="D33" s="663"/>
      <c r="E33" s="663"/>
      <c r="F33" s="663"/>
    </row>
    <row r="34" spans="1:8" ht="21.75" customHeight="1">
      <c r="A34" s="804" t="s">
        <v>732</v>
      </c>
      <c r="B34" s="804"/>
      <c r="C34" s="804"/>
      <c r="D34" s="804"/>
      <c r="E34" s="804"/>
      <c r="F34" s="804"/>
    </row>
    <row r="35" spans="1:8" ht="12.75" customHeight="1">
      <c r="A35" s="90"/>
    </row>
    <row r="36" spans="1:8" ht="12.75" customHeight="1">
      <c r="A36" s="491" t="s">
        <v>928</v>
      </c>
      <c r="E36" s="492"/>
      <c r="F36" s="493" t="s">
        <v>1080</v>
      </c>
    </row>
    <row r="37" spans="1:8" ht="12.75" customHeight="1">
      <c r="A37" s="562" t="s">
        <v>929</v>
      </c>
      <c r="E37" s="91"/>
      <c r="F37" s="67" t="s">
        <v>1081</v>
      </c>
    </row>
    <row r="38" spans="1:8" ht="12.75" customHeight="1"/>
    <row r="39" spans="1:8" ht="12.75" customHeight="1">
      <c r="F39" s="558" t="s">
        <v>755</v>
      </c>
    </row>
    <row r="40" spans="1:8" ht="35.25" customHeight="1">
      <c r="A40" s="485" t="s">
        <v>760</v>
      </c>
      <c r="B40" s="447" t="s">
        <v>1284</v>
      </c>
      <c r="C40" s="447" t="s">
        <v>1285</v>
      </c>
      <c r="D40" s="485" t="s">
        <v>759</v>
      </c>
      <c r="E40" s="485" t="s">
        <v>757</v>
      </c>
      <c r="F40" s="447" t="s">
        <v>727</v>
      </c>
    </row>
    <row r="41" spans="1:8" ht="12.75" customHeight="1">
      <c r="A41" s="282" t="s">
        <v>287</v>
      </c>
      <c r="B41" s="256">
        <v>40266711905</v>
      </c>
      <c r="C41" s="282" t="s">
        <v>1261</v>
      </c>
      <c r="D41" s="282" t="s">
        <v>288</v>
      </c>
      <c r="E41" s="283">
        <v>81247194.329999998</v>
      </c>
      <c r="F41" s="284">
        <v>248.14</v>
      </c>
    </row>
    <row r="42" spans="1:8" ht="12.75" customHeight="1">
      <c r="A42" s="282" t="s">
        <v>289</v>
      </c>
      <c r="B42" s="256">
        <v>92162729453</v>
      </c>
      <c r="C42" s="282" t="s">
        <v>1262</v>
      </c>
      <c r="D42" s="285" t="s">
        <v>290</v>
      </c>
      <c r="E42" s="283">
        <v>51687681.350000001</v>
      </c>
      <c r="F42" s="284">
        <v>359.41829999999999</v>
      </c>
    </row>
    <row r="43" spans="1:8" ht="18.75" customHeight="1">
      <c r="A43" s="468" t="s">
        <v>571</v>
      </c>
      <c r="B43" s="489"/>
      <c r="C43" s="490"/>
      <c r="D43" s="486"/>
      <c r="E43" s="487">
        <f>SUM(E41:E42)</f>
        <v>132934875.68000001</v>
      </c>
      <c r="F43" s="488"/>
    </row>
    <row r="44" spans="1:8" ht="12.75" customHeight="1">
      <c r="A44" s="68" t="s">
        <v>319</v>
      </c>
    </row>
    <row r="45" spans="1:8" ht="12.75" customHeight="1">
      <c r="A45" s="80" t="s">
        <v>707</v>
      </c>
    </row>
    <row r="46" spans="1:8" ht="12.75" customHeight="1"/>
    <row r="47" spans="1:8" ht="12.75" customHeight="1">
      <c r="A47" s="491" t="s">
        <v>1000</v>
      </c>
      <c r="E47" s="492"/>
      <c r="H47" s="493" t="s">
        <v>1080</v>
      </c>
    </row>
    <row r="48" spans="1:8" ht="12.75" customHeight="1">
      <c r="A48" s="562" t="s">
        <v>1268</v>
      </c>
      <c r="E48" s="91"/>
      <c r="H48" s="67" t="s">
        <v>1081</v>
      </c>
    </row>
    <row r="49" spans="1:8" ht="12.75" customHeight="1">
      <c r="A49" s="563"/>
    </row>
    <row r="50" spans="1:8" ht="12.75" customHeight="1">
      <c r="H50" s="558" t="s">
        <v>756</v>
      </c>
    </row>
    <row r="51" spans="1:8" ht="66.75" customHeight="1">
      <c r="A51" s="485" t="s">
        <v>758</v>
      </c>
      <c r="B51" s="447" t="s">
        <v>1284</v>
      </c>
      <c r="C51" s="447" t="s">
        <v>1285</v>
      </c>
      <c r="D51" s="485" t="s">
        <v>759</v>
      </c>
      <c r="E51" s="485" t="s">
        <v>711</v>
      </c>
      <c r="F51" s="485" t="s">
        <v>1269</v>
      </c>
      <c r="G51" s="485" t="s">
        <v>757</v>
      </c>
      <c r="H51" s="447" t="s">
        <v>727</v>
      </c>
    </row>
    <row r="52" spans="1:8" ht="12.75" customHeight="1">
      <c r="A52" s="282" t="s">
        <v>291</v>
      </c>
      <c r="B52" s="256">
        <v>50454412454</v>
      </c>
      <c r="C52" s="282" t="s">
        <v>1263</v>
      </c>
      <c r="D52" s="285" t="s">
        <v>292</v>
      </c>
      <c r="E52" s="289">
        <v>155000000</v>
      </c>
      <c r="F52" s="289">
        <v>77500000</v>
      </c>
      <c r="G52" s="287">
        <v>39756814.590000004</v>
      </c>
      <c r="H52" s="288">
        <v>0.77359999999999995</v>
      </c>
    </row>
    <row r="53" spans="1:8" ht="12.75" customHeight="1">
      <c r="A53" s="282" t="s">
        <v>293</v>
      </c>
      <c r="B53" s="256">
        <v>79640747340</v>
      </c>
      <c r="C53" s="282" t="s">
        <v>1264</v>
      </c>
      <c r="D53" s="282" t="s">
        <v>288</v>
      </c>
      <c r="E53" s="286">
        <v>380000000</v>
      </c>
      <c r="F53" s="286">
        <v>190000000</v>
      </c>
      <c r="G53" s="287">
        <v>312920035.82999998</v>
      </c>
      <c r="H53" s="288">
        <v>191.54</v>
      </c>
    </row>
    <row r="54" spans="1:8" ht="12.75" customHeight="1">
      <c r="A54" s="282" t="s">
        <v>1099</v>
      </c>
      <c r="B54" s="256">
        <v>37735093339</v>
      </c>
      <c r="C54" s="282" t="s">
        <v>1265</v>
      </c>
      <c r="D54" s="282" t="s">
        <v>288</v>
      </c>
      <c r="E54" s="286">
        <v>600000000</v>
      </c>
      <c r="F54" s="286">
        <v>300000000</v>
      </c>
      <c r="G54" s="287">
        <v>116169234.61</v>
      </c>
      <c r="H54" s="288">
        <v>8.82</v>
      </c>
    </row>
    <row r="55" spans="1:8" ht="12.75" customHeight="1">
      <c r="A55" s="282" t="s">
        <v>295</v>
      </c>
      <c r="B55" s="256">
        <v>61196386099</v>
      </c>
      <c r="C55" s="282" t="s">
        <v>1266</v>
      </c>
      <c r="D55" s="282" t="s">
        <v>296</v>
      </c>
      <c r="E55" s="286">
        <v>340000000</v>
      </c>
      <c r="F55" s="286">
        <v>170000000</v>
      </c>
      <c r="G55" s="287">
        <v>164813155.59999999</v>
      </c>
      <c r="H55" s="288">
        <v>3.71</v>
      </c>
    </row>
    <row r="56" spans="1:8" ht="12.75" customHeight="1">
      <c r="A56" s="282" t="s">
        <v>294</v>
      </c>
      <c r="B56" s="256">
        <v>48379655657</v>
      </c>
      <c r="C56" s="282" t="s">
        <v>1267</v>
      </c>
      <c r="D56" s="285" t="s">
        <v>290</v>
      </c>
      <c r="E56" s="289">
        <v>540000000</v>
      </c>
      <c r="F56" s="289">
        <v>262500000</v>
      </c>
      <c r="G56" s="287">
        <v>249281604.27000001</v>
      </c>
      <c r="H56" s="288">
        <v>220.63200000000001</v>
      </c>
    </row>
    <row r="57" spans="1:8" ht="18.75" customHeight="1">
      <c r="A57" s="468" t="s">
        <v>571</v>
      </c>
      <c r="B57" s="489"/>
      <c r="C57" s="490"/>
      <c r="D57" s="489"/>
      <c r="E57" s="490"/>
      <c r="F57" s="490"/>
      <c r="G57" s="487">
        <f>SUM(G52:G56)</f>
        <v>882940844.89999998</v>
      </c>
      <c r="H57" s="488"/>
    </row>
    <row r="58" spans="1:8" ht="12.75" customHeight="1">
      <c r="A58" s="68" t="s">
        <v>319</v>
      </c>
    </row>
    <row r="59" spans="1:8" ht="12.75" customHeight="1">
      <c r="A59" s="80" t="s">
        <v>707</v>
      </c>
      <c r="E59" s="79"/>
    </row>
    <row r="60" spans="1:8" ht="12.75" customHeight="1">
      <c r="A60" s="557" t="s">
        <v>1286</v>
      </c>
    </row>
    <row r="62" spans="1:8">
      <c r="A62" s="564" t="s">
        <v>730</v>
      </c>
    </row>
    <row r="63" spans="1:8" ht="21" customHeight="1">
      <c r="A63" s="805" t="s">
        <v>729</v>
      </c>
      <c r="B63" s="805"/>
      <c r="C63" s="805"/>
      <c r="D63" s="805"/>
      <c r="E63" s="805"/>
      <c r="F63" s="805"/>
    </row>
    <row r="64" spans="1:8" ht="12.75" customHeight="1">
      <c r="A64" s="565"/>
    </row>
    <row r="65" spans="1:8" ht="12.75" customHeight="1">
      <c r="A65" s="75" t="s">
        <v>316</v>
      </c>
    </row>
    <row r="66" spans="1:8" ht="12.75" customHeight="1"/>
    <row r="67" spans="1:8" ht="12.75" customHeight="1"/>
    <row r="68" spans="1:8" ht="12.75" customHeight="1">
      <c r="A68" s="566"/>
    </row>
    <row r="69" spans="1:8" ht="12.75" customHeight="1">
      <c r="A69" s="564"/>
    </row>
    <row r="70" spans="1:8" ht="12.75" customHeight="1">
      <c r="A70" s="564"/>
    </row>
    <row r="71" spans="1:8" ht="12.75" customHeight="1">
      <c r="A71" s="564"/>
    </row>
    <row r="72" spans="1:8" ht="12.75" customHeight="1">
      <c r="A72" s="565"/>
    </row>
    <row r="73" spans="1:8" ht="12.75" customHeight="1">
      <c r="A73" s="565"/>
    </row>
    <row r="74" spans="1:8" ht="12.75" customHeight="1">
      <c r="A74" s="565"/>
    </row>
    <row r="75" spans="1:8" ht="12.75" customHeight="1">
      <c r="A75" s="565"/>
    </row>
    <row r="76" spans="1:8" ht="12.75" customHeight="1">
      <c r="H76" s="53" t="s">
        <v>702</v>
      </c>
    </row>
    <row r="77" spans="1:8" ht="12.75" customHeight="1"/>
  </sheetData>
  <sortState ref="A6:D15">
    <sortCondition ref="B6"/>
  </sortState>
  <mergeCells count="2">
    <mergeCell ref="A34:F34"/>
    <mergeCell ref="A63:F63"/>
  </mergeCells>
  <hyperlinks>
    <hyperlink ref="A65" location="'2 Sadržaj'!A1" display="Sadržaj / Contents"/>
  </hyperlinks>
  <pageMargins left="0.7" right="0.7" top="0.75" bottom="0.75" header="0.3" footer="0.3"/>
  <pageSetup paperSize="9" scale="6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5"/>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74" t="s">
        <v>930</v>
      </c>
      <c r="F1" s="483" t="str">
        <f>Naslovnica!A20</f>
        <v>Travanj 2016.</v>
      </c>
    </row>
    <row r="2" spans="1:6" ht="12.75" customHeight="1">
      <c r="A2" s="121" t="s">
        <v>1118</v>
      </c>
      <c r="F2" s="576" t="str">
        <f>Naslovnica!A24</f>
        <v>April 2016</v>
      </c>
    </row>
    <row r="3" spans="1:6" ht="12.75" customHeight="1"/>
    <row r="4" spans="1:6" ht="12.75" customHeight="1">
      <c r="F4" s="580" t="s">
        <v>755</v>
      </c>
    </row>
    <row r="5" spans="1:6" ht="54.75">
      <c r="A5" s="485" t="s">
        <v>1082</v>
      </c>
      <c r="B5" s="447" t="s">
        <v>1287</v>
      </c>
      <c r="C5" s="447" t="s">
        <v>1285</v>
      </c>
      <c r="D5" s="485" t="s">
        <v>759</v>
      </c>
      <c r="E5" s="485" t="s">
        <v>757</v>
      </c>
      <c r="F5" s="485" t="s">
        <v>761</v>
      </c>
    </row>
    <row r="6" spans="1:6">
      <c r="A6" s="276" t="s">
        <v>783</v>
      </c>
      <c r="B6" s="256">
        <v>2250182111</v>
      </c>
      <c r="C6" s="256" t="s">
        <v>1270</v>
      </c>
      <c r="D6" s="695" t="s">
        <v>256</v>
      </c>
      <c r="E6" s="277">
        <v>28467830.390000001</v>
      </c>
      <c r="F6" s="582">
        <v>747.81509812163267</v>
      </c>
    </row>
    <row r="7" spans="1:6">
      <c r="A7" s="276" t="s">
        <v>1079</v>
      </c>
      <c r="B7" s="256">
        <v>66839822146</v>
      </c>
      <c r="C7" s="256" t="s">
        <v>1271</v>
      </c>
      <c r="D7" s="695" t="s">
        <v>256</v>
      </c>
      <c r="E7" s="277">
        <v>21430529.25</v>
      </c>
      <c r="F7" s="582">
        <v>732.45189259937945</v>
      </c>
    </row>
    <row r="8" spans="1:6">
      <c r="A8" s="468" t="s">
        <v>571</v>
      </c>
      <c r="B8" s="489"/>
      <c r="C8" s="490"/>
      <c r="D8" s="479"/>
      <c r="E8" s="480">
        <f>SUM(E6:E7)</f>
        <v>49898359.640000001</v>
      </c>
      <c r="F8" s="481"/>
    </row>
    <row r="9" spans="1:6" ht="12.75" customHeight="1">
      <c r="A9" s="36" t="s">
        <v>573</v>
      </c>
    </row>
    <row r="10" spans="1:6" ht="12.75" customHeight="1"/>
    <row r="11" spans="1:6" ht="12.75" customHeight="1">
      <c r="A11" s="474" t="s">
        <v>1123</v>
      </c>
      <c r="F11" s="483" t="s">
        <v>1289</v>
      </c>
    </row>
    <row r="12" spans="1:6" ht="12.75" customHeight="1">
      <c r="A12" s="121" t="s">
        <v>1124</v>
      </c>
      <c r="F12" s="576" t="s">
        <v>1290</v>
      </c>
    </row>
    <row r="13" spans="1:6" ht="12.75" customHeight="1"/>
    <row r="14" spans="1:6" ht="12.75" customHeight="1">
      <c r="F14" s="64" t="s">
        <v>755</v>
      </c>
    </row>
    <row r="15" spans="1:6" ht="54.75">
      <c r="A15" s="485" t="s">
        <v>754</v>
      </c>
      <c r="B15" s="447" t="s">
        <v>1287</v>
      </c>
      <c r="C15" s="447" t="s">
        <v>1285</v>
      </c>
      <c r="D15" s="485" t="s">
        <v>759</v>
      </c>
      <c r="E15" s="485" t="s">
        <v>757</v>
      </c>
      <c r="F15" s="485" t="s">
        <v>761</v>
      </c>
    </row>
    <row r="16" spans="1:6">
      <c r="A16" s="678" t="s">
        <v>1131</v>
      </c>
      <c r="B16" s="256"/>
      <c r="C16" s="256"/>
      <c r="D16" s="276"/>
      <c r="E16" s="276"/>
      <c r="F16" s="276"/>
    </row>
    <row r="17" spans="1:6">
      <c r="A17" s="276" t="s">
        <v>1083</v>
      </c>
      <c r="B17" s="256">
        <v>6371858079</v>
      </c>
      <c r="C17" s="256" t="s">
        <v>1272</v>
      </c>
      <c r="D17" s="695" t="s">
        <v>318</v>
      </c>
      <c r="E17" s="277">
        <v>279674277.58999997</v>
      </c>
      <c r="F17" s="278">
        <v>91.804301835795343</v>
      </c>
    </row>
    <row r="18" spans="1:6" ht="15" customHeight="1">
      <c r="A18" s="276" t="s">
        <v>1020</v>
      </c>
      <c r="B18" s="256">
        <v>75111210338</v>
      </c>
      <c r="C18" s="256" t="s">
        <v>1273</v>
      </c>
      <c r="D18" s="696" t="s">
        <v>1032</v>
      </c>
      <c r="E18" s="277">
        <v>20191834.609999999</v>
      </c>
      <c r="F18" s="278">
        <v>39.904811482213439</v>
      </c>
    </row>
    <row r="19" spans="1:6">
      <c r="A19" s="468" t="s">
        <v>1134</v>
      </c>
      <c r="B19" s="447"/>
      <c r="C19" s="447"/>
      <c r="D19" s="676"/>
      <c r="E19" s="480">
        <f>SUM(E17:E18)</f>
        <v>299866112.19999999</v>
      </c>
      <c r="F19" s="677"/>
    </row>
    <row r="20" spans="1:6">
      <c r="A20" s="678"/>
      <c r="B20" s="256"/>
      <c r="C20" s="256"/>
      <c r="D20" s="279"/>
      <c r="E20" s="277"/>
      <c r="F20" s="698" t="s">
        <v>1127</v>
      </c>
    </row>
    <row r="21" spans="1:6">
      <c r="A21" s="678" t="s">
        <v>1132</v>
      </c>
      <c r="B21" s="256"/>
      <c r="C21" s="256"/>
      <c r="D21" s="279"/>
      <c r="E21" s="277"/>
      <c r="F21" s="699" t="s">
        <v>1126</v>
      </c>
    </row>
    <row r="22" spans="1:6">
      <c r="A22" s="276" t="s">
        <v>1085</v>
      </c>
      <c r="B22" s="256">
        <v>8269700991</v>
      </c>
      <c r="C22" s="256" t="s">
        <v>1274</v>
      </c>
      <c r="D22" s="276" t="s">
        <v>690</v>
      </c>
      <c r="E22" s="277">
        <v>1149368210.6500001</v>
      </c>
      <c r="F22" s="278">
        <v>298.88646775803721</v>
      </c>
    </row>
    <row r="23" spans="1:6" ht="15" customHeight="1">
      <c r="A23" s="468" t="s">
        <v>1133</v>
      </c>
      <c r="B23" s="489"/>
      <c r="C23" s="490"/>
      <c r="D23" s="676"/>
      <c r="E23" s="480">
        <f>SUM(E22)</f>
        <v>1149368210.6500001</v>
      </c>
      <c r="F23" s="677"/>
    </row>
    <row r="24" spans="1:6" ht="12.75" customHeight="1">
      <c r="A24" s="36" t="s">
        <v>573</v>
      </c>
    </row>
    <row r="25" spans="1:6" ht="12.75" customHeight="1">
      <c r="A25" s="551" t="s">
        <v>1125</v>
      </c>
      <c r="C25" s="79"/>
    </row>
    <row r="26" spans="1:6" ht="12.75" customHeight="1"/>
    <row r="27" spans="1:6" ht="12.75" customHeight="1">
      <c r="A27" s="482" t="s">
        <v>931</v>
      </c>
      <c r="F27" s="483" t="s">
        <v>1289</v>
      </c>
    </row>
    <row r="28" spans="1:6" ht="12.75" customHeight="1">
      <c r="A28" s="575" t="s">
        <v>1119</v>
      </c>
      <c r="F28" s="576" t="s">
        <v>1290</v>
      </c>
    </row>
    <row r="29" spans="1:6" ht="12.75" customHeight="1"/>
    <row r="30" spans="1:6" ht="12.75" customHeight="1">
      <c r="F30" s="64" t="s">
        <v>755</v>
      </c>
    </row>
    <row r="31" spans="1:6" ht="54.75">
      <c r="A31" s="485" t="s">
        <v>754</v>
      </c>
      <c r="B31" s="447" t="s">
        <v>1287</v>
      </c>
      <c r="C31" s="447" t="s">
        <v>1285</v>
      </c>
      <c r="D31" s="485" t="s">
        <v>759</v>
      </c>
      <c r="E31" s="485" t="s">
        <v>757</v>
      </c>
      <c r="F31" s="485" t="s">
        <v>761</v>
      </c>
    </row>
    <row r="32" spans="1:6" ht="15" customHeight="1">
      <c r="A32" s="276" t="s">
        <v>1084</v>
      </c>
      <c r="B32" s="256">
        <v>56903349567</v>
      </c>
      <c r="C32" s="256" t="s">
        <v>1275</v>
      </c>
      <c r="D32" s="695" t="s">
        <v>1032</v>
      </c>
      <c r="E32" s="277">
        <v>75843430.678499997</v>
      </c>
      <c r="F32" s="278">
        <v>37.861666735807006</v>
      </c>
    </row>
    <row r="33" spans="1:6" ht="15" customHeight="1">
      <c r="A33" s="468" t="s">
        <v>571</v>
      </c>
      <c r="B33" s="489"/>
      <c r="C33" s="490"/>
      <c r="D33" s="479"/>
      <c r="E33" s="480">
        <f>SUM(E32:E32)</f>
        <v>75843430.678499997</v>
      </c>
      <c r="F33" s="481"/>
    </row>
    <row r="34" spans="1:6" ht="12.75" customHeight="1">
      <c r="A34" s="36" t="s">
        <v>573</v>
      </c>
    </row>
    <row r="35" spans="1:6" ht="12.75" customHeight="1">
      <c r="A35" s="51"/>
    </row>
    <row r="36" spans="1:6" ht="19.5" customHeight="1">
      <c r="A36" s="806" t="s">
        <v>731</v>
      </c>
      <c r="B36" s="806"/>
      <c r="C36" s="806"/>
      <c r="D36" s="806"/>
    </row>
    <row r="37" spans="1:6" ht="21.75" customHeight="1">
      <c r="A37" s="804" t="s">
        <v>732</v>
      </c>
      <c r="B37" s="804"/>
      <c r="C37" s="804"/>
      <c r="D37" s="804"/>
      <c r="E37" s="90"/>
      <c r="F37" s="90"/>
    </row>
    <row r="38" spans="1:6" ht="12.75" customHeight="1">
      <c r="A38" s="51"/>
    </row>
    <row r="39" spans="1:6" ht="12.75" customHeight="1"/>
    <row r="40" spans="1:6" ht="12.75" customHeight="1">
      <c r="A40" s="484" t="s">
        <v>932</v>
      </c>
      <c r="E40" s="364" t="str">
        <f>Naslovnica!A20</f>
        <v>Travanj 2016.</v>
      </c>
    </row>
    <row r="41" spans="1:6" ht="12.75" customHeight="1">
      <c r="A41" s="575" t="s">
        <v>933</v>
      </c>
      <c r="E41" s="114" t="str">
        <f>Naslovnica!A24</f>
        <v>April 2016</v>
      </c>
    </row>
    <row r="42" spans="1:6" ht="12.75" customHeight="1"/>
    <row r="43" spans="1:6" ht="12.75" customHeight="1">
      <c r="E43" s="77" t="s">
        <v>756</v>
      </c>
    </row>
    <row r="44" spans="1:6" ht="22.5" customHeight="1">
      <c r="A44" s="485" t="s">
        <v>762</v>
      </c>
      <c r="B44" s="447" t="s">
        <v>1287</v>
      </c>
      <c r="C44" s="447" t="s">
        <v>1285</v>
      </c>
      <c r="D44" s="485" t="s">
        <v>759</v>
      </c>
      <c r="E44" s="485" t="s">
        <v>757</v>
      </c>
    </row>
    <row r="45" spans="1:6" ht="22.5" customHeight="1">
      <c r="A45" s="280" t="s">
        <v>284</v>
      </c>
      <c r="B45" s="256">
        <v>39146857475</v>
      </c>
      <c r="C45" s="256" t="s">
        <v>1276</v>
      </c>
      <c r="D45" s="697" t="s">
        <v>244</v>
      </c>
      <c r="E45" s="281">
        <v>681401630.37</v>
      </c>
    </row>
    <row r="46" spans="1:6" ht="15" customHeight="1">
      <c r="A46" s="280" t="s">
        <v>285</v>
      </c>
      <c r="B46" s="256">
        <v>76591684374</v>
      </c>
      <c r="C46" s="256" t="s">
        <v>1277</v>
      </c>
      <c r="D46" s="697" t="s">
        <v>286</v>
      </c>
      <c r="E46" s="281">
        <v>192891844.11316666</v>
      </c>
    </row>
    <row r="47" spans="1:6" ht="12.75" customHeight="1">
      <c r="A47" s="36" t="s">
        <v>573</v>
      </c>
    </row>
    <row r="48" spans="1:6" ht="12.75" customHeight="1"/>
    <row r="49" spans="1:6">
      <c r="A49" s="557" t="s">
        <v>1288</v>
      </c>
      <c r="B49" s="675"/>
      <c r="C49" s="675"/>
      <c r="D49" s="675"/>
    </row>
    <row r="50" spans="1:6">
      <c r="B50" s="90"/>
      <c r="C50" s="90"/>
      <c r="D50" s="90"/>
    </row>
    <row r="51" spans="1:6" ht="12.75" customHeight="1">
      <c r="A51" s="75" t="s">
        <v>316</v>
      </c>
    </row>
    <row r="52" spans="1:6" ht="12.75" customHeight="1"/>
    <row r="53" spans="1:6" ht="12.75" customHeight="1">
      <c r="F53" s="53" t="s">
        <v>712</v>
      </c>
    </row>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sheetData>
  <mergeCells count="2">
    <mergeCell ref="A36:D36"/>
    <mergeCell ref="A37:D37"/>
  </mergeCells>
  <hyperlinks>
    <hyperlink ref="A51" location="'2 Sadržaj'!A1" display="Sadržaj / Contents"/>
  </hyperlinks>
  <pageMargins left="0.7" right="0.7" top="0.75" bottom="0.75" header="0.3" footer="0.3"/>
  <pageSetup paperSize="9" scale="8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61"/>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09" t="s">
        <v>436</v>
      </c>
      <c r="B1" s="510"/>
      <c r="C1" s="510"/>
      <c r="D1" s="510"/>
      <c r="E1" s="540"/>
      <c r="F1" s="522"/>
      <c r="G1" s="511" t="s">
        <v>1343</v>
      </c>
    </row>
    <row r="2" spans="1:7" ht="15" customHeight="1">
      <c r="A2" s="512" t="s">
        <v>437</v>
      </c>
      <c r="B2" s="510"/>
      <c r="C2" s="510"/>
      <c r="D2" s="510"/>
      <c r="E2" s="541"/>
      <c r="F2" s="522"/>
      <c r="G2" s="513" t="s">
        <v>1344</v>
      </c>
    </row>
    <row r="3" spans="1:7" ht="12.75" customHeight="1">
      <c r="A3" s="69" t="s">
        <v>297</v>
      </c>
    </row>
    <row r="4" spans="1:7" ht="12.75" customHeight="1"/>
    <row r="5" spans="1:7" ht="12.75" customHeight="1">
      <c r="A5" s="495" t="s">
        <v>934</v>
      </c>
    </row>
    <row r="6" spans="1:7" ht="12.75" customHeight="1">
      <c r="A6" s="70" t="s">
        <v>935</v>
      </c>
    </row>
    <row r="7" spans="1:7" ht="12.75" customHeight="1"/>
    <row r="8" spans="1:7" ht="34.5" customHeight="1">
      <c r="A8" s="494" t="s">
        <v>298</v>
      </c>
      <c r="B8" s="807" t="s">
        <v>606</v>
      </c>
      <c r="C8" s="807"/>
    </row>
    <row r="9" spans="1:7" ht="12.75" customHeight="1">
      <c r="A9" s="670" t="s">
        <v>1067</v>
      </c>
      <c r="B9" s="290">
        <v>22</v>
      </c>
      <c r="C9" s="291"/>
      <c r="D9" s="78"/>
      <c r="F9" s="78"/>
    </row>
    <row r="10" spans="1:7" ht="12.75" customHeight="1">
      <c r="A10" s="671" t="s">
        <v>1086</v>
      </c>
      <c r="B10" s="290">
        <v>21</v>
      </c>
      <c r="C10" s="291"/>
      <c r="F10" s="88"/>
    </row>
    <row r="11" spans="1:7" ht="12.75" customHeight="1">
      <c r="A11" s="670" t="s">
        <v>1107</v>
      </c>
      <c r="B11" s="290">
        <v>21</v>
      </c>
      <c r="C11" s="291"/>
      <c r="F11" s="88"/>
    </row>
    <row r="12" spans="1:7" ht="12.75" customHeight="1">
      <c r="A12" s="672" t="s">
        <v>1136</v>
      </c>
      <c r="B12" s="290">
        <v>21</v>
      </c>
      <c r="C12" s="291"/>
    </row>
    <row r="13" spans="1:7" ht="12.75" customHeight="1">
      <c r="A13" s="672" t="s">
        <v>1327</v>
      </c>
      <c r="B13" s="290">
        <v>21</v>
      </c>
      <c r="C13" s="291"/>
    </row>
    <row r="14" spans="1:7" ht="12.75" customHeight="1">
      <c r="A14" s="27" t="s">
        <v>302</v>
      </c>
    </row>
    <row r="15" spans="1:7" ht="12.75" customHeight="1"/>
    <row r="16" spans="1:7" ht="12.75" customHeight="1">
      <c r="A16" s="495" t="s">
        <v>936</v>
      </c>
    </row>
    <row r="17" spans="1:9" ht="12.75" customHeight="1">
      <c r="A17" s="70" t="s">
        <v>937</v>
      </c>
    </row>
    <row r="18" spans="1:9" ht="12.75" customHeight="1">
      <c r="E18" s="809" t="s">
        <v>609</v>
      </c>
      <c r="F18" s="809"/>
      <c r="G18" s="809"/>
    </row>
    <row r="19" spans="1:9" ht="73.5" customHeight="1">
      <c r="A19" s="807" t="s">
        <v>633</v>
      </c>
      <c r="B19" s="807" t="s">
        <v>601</v>
      </c>
      <c r="C19" s="808"/>
      <c r="D19" s="808"/>
      <c r="E19" s="807" t="s">
        <v>689</v>
      </c>
      <c r="F19" s="779"/>
      <c r="G19" s="779"/>
    </row>
    <row r="20" spans="1:9" ht="27.75" customHeight="1">
      <c r="A20" s="807"/>
      <c r="B20" s="547" t="s">
        <v>1384</v>
      </c>
      <c r="C20" s="547" t="s">
        <v>1327</v>
      </c>
      <c r="D20" s="426" t="s">
        <v>1063</v>
      </c>
      <c r="E20" s="547" t="s">
        <v>1384</v>
      </c>
      <c r="F20" s="547" t="s">
        <v>1327</v>
      </c>
      <c r="G20" s="659" t="s">
        <v>1063</v>
      </c>
    </row>
    <row r="21" spans="1:9" ht="16.5" customHeight="1">
      <c r="A21" s="292" t="s">
        <v>299</v>
      </c>
      <c r="B21" s="293">
        <v>49600</v>
      </c>
      <c r="C21" s="293">
        <v>48195</v>
      </c>
      <c r="D21" s="294">
        <v>-2.8326612903225808E-2</v>
      </c>
      <c r="E21" s="293">
        <v>3497448.68756</v>
      </c>
      <c r="F21" s="293">
        <v>3315841.96851</v>
      </c>
      <c r="G21" s="295">
        <v>-5.192548491017266E-2</v>
      </c>
      <c r="H21" s="78"/>
      <c r="I21" s="145"/>
    </row>
    <row r="22" spans="1:9" ht="16.5" customHeight="1">
      <c r="A22" s="292" t="s">
        <v>300</v>
      </c>
      <c r="B22" s="293">
        <v>57709</v>
      </c>
      <c r="C22" s="293">
        <v>61168</v>
      </c>
      <c r="D22" s="294">
        <v>5.9938657748358139E-2</v>
      </c>
      <c r="E22" s="293">
        <v>10204099.702440001</v>
      </c>
      <c r="F22" s="293">
        <v>10391127.2522</v>
      </c>
      <c r="G22" s="295">
        <v>1.8328667419358607E-2</v>
      </c>
    </row>
    <row r="23" spans="1:9" ht="16.5" customHeight="1">
      <c r="A23" s="292" t="s">
        <v>301</v>
      </c>
      <c r="B23" s="293">
        <v>1767</v>
      </c>
      <c r="C23" s="293">
        <v>1179</v>
      </c>
      <c r="D23" s="294">
        <v>-0.33276740237690999</v>
      </c>
      <c r="E23" s="293">
        <v>115677.68449</v>
      </c>
      <c r="F23" s="293">
        <v>66796.769360000006</v>
      </c>
      <c r="G23" s="295">
        <v>-0.42256132066877261</v>
      </c>
    </row>
    <row r="24" spans="1:9" ht="16.5" customHeight="1">
      <c r="A24" s="296" t="s">
        <v>129</v>
      </c>
      <c r="B24" s="297">
        <v>109076</v>
      </c>
      <c r="C24" s="297">
        <v>110542</v>
      </c>
      <c r="D24" s="298">
        <v>1.3440170156588067E-2</v>
      </c>
      <c r="E24" s="297">
        <v>13817226.074490001</v>
      </c>
      <c r="F24" s="297">
        <v>13773765.99007</v>
      </c>
      <c r="G24" s="299">
        <v>-3.145355238866587E-3</v>
      </c>
    </row>
    <row r="25" spans="1:9" ht="12.75" customHeight="1">
      <c r="A25" s="27" t="s">
        <v>302</v>
      </c>
    </row>
    <row r="26" spans="1:9" ht="27" customHeight="1">
      <c r="A26" s="810" t="s">
        <v>1145</v>
      </c>
      <c r="B26" s="810"/>
      <c r="C26" s="810"/>
      <c r="D26" s="810"/>
      <c r="E26" s="810"/>
      <c r="F26" s="814"/>
      <c r="G26" s="814"/>
    </row>
    <row r="27" spans="1:9" ht="71.25" customHeight="1">
      <c r="A27" s="811" t="s">
        <v>1074</v>
      </c>
      <c r="B27" s="811"/>
      <c r="C27" s="811"/>
      <c r="D27" s="811"/>
      <c r="E27" s="811"/>
      <c r="F27" s="811"/>
      <c r="G27" s="811"/>
    </row>
    <row r="28" spans="1:9" ht="23.25" customHeight="1">
      <c r="A28" s="812" t="s">
        <v>1387</v>
      </c>
      <c r="B28" s="813"/>
      <c r="C28" s="813"/>
      <c r="D28" s="813"/>
      <c r="E28" s="813"/>
      <c r="F28" s="813"/>
      <c r="G28" s="813"/>
    </row>
    <row r="29" spans="1:9" ht="12.75" customHeight="1"/>
    <row r="30" spans="1:9" ht="12.75" customHeight="1">
      <c r="A30" s="495" t="s">
        <v>938</v>
      </c>
    </row>
    <row r="31" spans="1:9" ht="12.75" customHeight="1">
      <c r="A31" s="70" t="s">
        <v>939</v>
      </c>
    </row>
    <row r="32" spans="1:9" ht="12.75" customHeight="1">
      <c r="E32" s="809" t="s">
        <v>609</v>
      </c>
      <c r="F32" s="809"/>
      <c r="G32" s="809"/>
    </row>
    <row r="33" spans="1:9" ht="78" customHeight="1">
      <c r="A33" s="807" t="s">
        <v>633</v>
      </c>
      <c r="B33" s="807" t="s">
        <v>602</v>
      </c>
      <c r="C33" s="808"/>
      <c r="D33" s="496"/>
      <c r="E33" s="807" t="s">
        <v>607</v>
      </c>
      <c r="F33" s="779"/>
      <c r="G33" s="779"/>
    </row>
    <row r="34" spans="1:9" ht="32.25" customHeight="1">
      <c r="A34" s="807"/>
      <c r="B34" s="547" t="s">
        <v>1385</v>
      </c>
      <c r="C34" s="547" t="s">
        <v>1386</v>
      </c>
      <c r="D34" s="659" t="s">
        <v>1063</v>
      </c>
      <c r="E34" s="547" t="s">
        <v>1385</v>
      </c>
      <c r="F34" s="547" t="s">
        <v>1386</v>
      </c>
      <c r="G34" s="659" t="s">
        <v>1063</v>
      </c>
    </row>
    <row r="35" spans="1:9" ht="16.5" customHeight="1">
      <c r="A35" s="292" t="s">
        <v>299</v>
      </c>
      <c r="B35" s="293">
        <v>3555</v>
      </c>
      <c r="C35" s="293">
        <v>3935</v>
      </c>
      <c r="D35" s="294">
        <v>0.10689170182841069</v>
      </c>
      <c r="E35" s="293">
        <v>358413.91792000004</v>
      </c>
      <c r="F35" s="293">
        <v>381914.85787999997</v>
      </c>
      <c r="G35" s="300">
        <v>6.5569272801636769E-2</v>
      </c>
      <c r="H35" s="78"/>
      <c r="I35" s="78"/>
    </row>
    <row r="36" spans="1:9" ht="16.5" customHeight="1">
      <c r="A36" s="292" t="s">
        <v>300</v>
      </c>
      <c r="B36" s="293">
        <v>4094</v>
      </c>
      <c r="C36" s="293">
        <v>5231</v>
      </c>
      <c r="D36" s="294">
        <v>0.27772349780166095</v>
      </c>
      <c r="E36" s="293">
        <v>781265.36940999993</v>
      </c>
      <c r="F36" s="293">
        <v>1058714.0784400001</v>
      </c>
      <c r="G36" s="300">
        <v>0.35512736119293925</v>
      </c>
      <c r="H36" s="78"/>
    </row>
    <row r="37" spans="1:9" ht="16.5" customHeight="1">
      <c r="A37" s="296" t="s">
        <v>129</v>
      </c>
      <c r="B37" s="297">
        <v>7649</v>
      </c>
      <c r="C37" s="297">
        <v>9166</v>
      </c>
      <c r="D37" s="298">
        <v>0.19832657863773043</v>
      </c>
      <c r="E37" s="297">
        <v>1139679.28733</v>
      </c>
      <c r="F37" s="297">
        <v>1440628.9363200001</v>
      </c>
      <c r="G37" s="301">
        <v>0.26406520881418688</v>
      </c>
    </row>
    <row r="38" spans="1:9" ht="12.75" customHeight="1">
      <c r="A38" s="27" t="s">
        <v>302</v>
      </c>
    </row>
    <row r="39" spans="1:9" ht="30.75" customHeight="1">
      <c r="A39" s="810" t="s">
        <v>1146</v>
      </c>
      <c r="B39" s="810"/>
      <c r="C39" s="810"/>
      <c r="D39" s="810"/>
      <c r="E39" s="810"/>
      <c r="F39" s="810"/>
      <c r="G39" s="810"/>
    </row>
    <row r="40" spans="1:9" ht="81.75" customHeight="1">
      <c r="A40" s="811" t="s">
        <v>1075</v>
      </c>
      <c r="B40" s="811"/>
      <c r="C40" s="811"/>
      <c r="D40" s="811"/>
      <c r="E40" s="811"/>
      <c r="F40" s="811"/>
      <c r="G40" s="811"/>
    </row>
    <row r="41" spans="1:9" ht="24.75" customHeight="1">
      <c r="A41" s="812" t="s">
        <v>1387</v>
      </c>
      <c r="B41" s="813"/>
      <c r="C41" s="813"/>
      <c r="D41" s="813"/>
      <c r="E41" s="813"/>
      <c r="F41" s="813"/>
      <c r="G41" s="813"/>
    </row>
    <row r="42" spans="1:9" ht="12.75" customHeight="1"/>
    <row r="43" spans="1:9" ht="12.75" customHeight="1"/>
    <row r="44" spans="1:9" ht="12.75" customHeight="1"/>
    <row r="45" spans="1:9" ht="12.75" customHeight="1"/>
    <row r="46" spans="1:9" ht="12.75" customHeight="1">
      <c r="A46" s="75" t="s">
        <v>316</v>
      </c>
    </row>
    <row r="47" spans="1:9" ht="12.75" customHeight="1">
      <c r="G47" s="53" t="s">
        <v>200</v>
      </c>
    </row>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sheetData>
  <mergeCells count="15">
    <mergeCell ref="A39:G39"/>
    <mergeCell ref="A40:G40"/>
    <mergeCell ref="A41:G41"/>
    <mergeCell ref="A26:G26"/>
    <mergeCell ref="A27:G27"/>
    <mergeCell ref="A28:G28"/>
    <mergeCell ref="A33:A34"/>
    <mergeCell ref="B33:C33"/>
    <mergeCell ref="E33:G33"/>
    <mergeCell ref="E32:G32"/>
    <mergeCell ref="B8:C8"/>
    <mergeCell ref="A19:A20"/>
    <mergeCell ref="B19:D19"/>
    <mergeCell ref="E19:G19"/>
    <mergeCell ref="E18:G18"/>
  </mergeCells>
  <hyperlinks>
    <hyperlink ref="A46" location="'2 Sadržaj'!A1" display="Sadržaj / Contents"/>
  </hyperlinks>
  <pageMargins left="0.7" right="0.7" top="0.75" bottom="0.75" header="0.3" footer="0.3"/>
  <pageSetup paperSize="9" scale="76" orientation="portrait" r:id="rId1"/>
  <rowBreaks count="1" manualBreakCount="1">
    <brk id="47"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98" t="s">
        <v>940</v>
      </c>
    </row>
    <row r="2" spans="1:6" ht="12.75" customHeight="1">
      <c r="A2" s="52" t="s">
        <v>941</v>
      </c>
    </row>
    <row r="3" spans="1:6" ht="12.75" customHeight="1"/>
    <row r="4" spans="1:6" ht="12.75" customHeight="1">
      <c r="E4" s="109" t="s">
        <v>457</v>
      </c>
      <c r="F4" s="137"/>
    </row>
    <row r="5" spans="1:6" ht="22.5" customHeight="1">
      <c r="A5" s="807" t="s">
        <v>342</v>
      </c>
      <c r="B5" s="497" t="s">
        <v>603</v>
      </c>
      <c r="C5" s="497" t="s">
        <v>603</v>
      </c>
      <c r="D5" s="816" t="s">
        <v>340</v>
      </c>
      <c r="E5" s="816" t="s">
        <v>341</v>
      </c>
    </row>
    <row r="6" spans="1:6" ht="22.5" customHeight="1">
      <c r="A6" s="815"/>
      <c r="B6" s="548" t="s">
        <v>1388</v>
      </c>
      <c r="C6" s="548" t="s">
        <v>1327</v>
      </c>
      <c r="D6" s="816"/>
      <c r="E6" s="816"/>
    </row>
    <row r="7" spans="1:6" ht="12.75" customHeight="1">
      <c r="A7" s="302" t="s">
        <v>384</v>
      </c>
      <c r="B7" s="303">
        <v>13014831.595760001</v>
      </c>
      <c r="C7" s="303">
        <v>13218631.88325</v>
      </c>
      <c r="D7" s="304">
        <v>1.5659079872873159E-2</v>
      </c>
      <c r="E7" s="303">
        <v>203800.28748999909</v>
      </c>
      <c r="F7" s="78"/>
    </row>
    <row r="8" spans="1:6" ht="12.75" customHeight="1">
      <c r="A8" s="305" t="s">
        <v>373</v>
      </c>
      <c r="B8" s="306">
        <v>11354.566439999999</v>
      </c>
      <c r="C8" s="306">
        <v>11258.679239999999</v>
      </c>
      <c r="D8" s="307">
        <v>-8.4448138558779907E-3</v>
      </c>
      <c r="E8" s="306">
        <v>-95.887199999999211</v>
      </c>
      <c r="F8" s="88"/>
    </row>
    <row r="9" spans="1:6" ht="12.75" customHeight="1">
      <c r="A9" s="305" t="s">
        <v>374</v>
      </c>
      <c r="B9" s="306">
        <v>5281697.8674099995</v>
      </c>
      <c r="C9" s="306">
        <v>5230458.6182200005</v>
      </c>
      <c r="D9" s="307">
        <v>-9.7012836546679047E-3</v>
      </c>
      <c r="E9" s="306">
        <v>-51239.249189998955</v>
      </c>
      <c r="F9" s="88"/>
    </row>
    <row r="10" spans="1:6" ht="12.75" customHeight="1">
      <c r="A10" s="305" t="s">
        <v>375</v>
      </c>
      <c r="B10" s="306">
        <v>160020.80944000001</v>
      </c>
      <c r="C10" s="306">
        <v>273034.74588</v>
      </c>
      <c r="D10" s="307">
        <v>0.70624524919913434</v>
      </c>
      <c r="E10" s="306">
        <v>113013.93643999999</v>
      </c>
    </row>
    <row r="11" spans="1:6" ht="12.75" customHeight="1">
      <c r="A11" s="305" t="s">
        <v>376</v>
      </c>
      <c r="B11" s="306">
        <v>7406264.6059600003</v>
      </c>
      <c r="C11" s="306">
        <v>7569447.8432</v>
      </c>
      <c r="D11" s="307">
        <v>2.2033136259901137E-2</v>
      </c>
      <c r="E11" s="306">
        <v>163183.2372399997</v>
      </c>
    </row>
    <row r="12" spans="1:6" ht="12.75" customHeight="1">
      <c r="A12" s="305" t="s">
        <v>377</v>
      </c>
      <c r="B12" s="306">
        <v>155493.74651</v>
      </c>
      <c r="C12" s="306">
        <v>134431.99671000001</v>
      </c>
      <c r="D12" s="307">
        <v>-0.13545078353775136</v>
      </c>
      <c r="E12" s="306">
        <v>-21061.749799999991</v>
      </c>
    </row>
    <row r="13" spans="1:6" ht="12.75" customHeight="1">
      <c r="A13" s="302" t="s">
        <v>385</v>
      </c>
      <c r="B13" s="303">
        <v>4361142.2509799991</v>
      </c>
      <c r="C13" s="303">
        <v>4395279.9094599998</v>
      </c>
      <c r="D13" s="304">
        <v>7.8276874532880823E-3</v>
      </c>
      <c r="E13" s="303">
        <v>34137.658480000682</v>
      </c>
    </row>
    <row r="14" spans="1:6" ht="12.75" customHeight="1">
      <c r="A14" s="305" t="s">
        <v>378</v>
      </c>
      <c r="B14" s="306">
        <v>684972.43821000005</v>
      </c>
      <c r="C14" s="306">
        <v>501579.85506999999</v>
      </c>
      <c r="D14" s="307">
        <v>-0.26773717146816822</v>
      </c>
      <c r="E14" s="306">
        <v>-183392.58314000006</v>
      </c>
    </row>
    <row r="15" spans="1:6" ht="12.75" customHeight="1">
      <c r="A15" s="305" t="s">
        <v>379</v>
      </c>
      <c r="B15" s="306">
        <v>3072210.7927299999</v>
      </c>
      <c r="C15" s="306">
        <v>3317367.4224399999</v>
      </c>
      <c r="D15" s="307">
        <v>7.9798114859218741E-2</v>
      </c>
      <c r="E15" s="306">
        <v>245156.62971000001</v>
      </c>
    </row>
    <row r="16" spans="1:6" ht="12.75" customHeight="1">
      <c r="A16" s="305" t="s">
        <v>380</v>
      </c>
      <c r="B16" s="306">
        <v>438261.11697000003</v>
      </c>
      <c r="C16" s="306">
        <v>305094.80900999997</v>
      </c>
      <c r="D16" s="307">
        <v>-0.30385152322129366</v>
      </c>
      <c r="E16" s="306">
        <v>-133166.30796000006</v>
      </c>
    </row>
    <row r="17" spans="1:7" ht="12.75" customHeight="1">
      <c r="A17" s="305" t="s">
        <v>381</v>
      </c>
      <c r="B17" s="306">
        <v>165697.90307</v>
      </c>
      <c r="C17" s="306">
        <v>271237.82293999998</v>
      </c>
      <c r="D17" s="307">
        <v>0.6369417953672839</v>
      </c>
      <c r="E17" s="306">
        <v>105539.91986999998</v>
      </c>
    </row>
    <row r="18" spans="1:7" ht="22.5">
      <c r="A18" s="308" t="s">
        <v>390</v>
      </c>
      <c r="B18" s="306">
        <v>62875.359979999994</v>
      </c>
      <c r="C18" s="306">
        <v>71830.218730000008</v>
      </c>
      <c r="D18" s="307">
        <v>0.14242238538035348</v>
      </c>
      <c r="E18" s="306">
        <v>8954.858750000014</v>
      </c>
    </row>
    <row r="19" spans="1:7" ht="12.75" customHeight="1">
      <c r="A19" s="309" t="s">
        <v>393</v>
      </c>
      <c r="B19" s="303">
        <v>17438849.206720002</v>
      </c>
      <c r="C19" s="303">
        <v>17685742.011439998</v>
      </c>
      <c r="D19" s="304">
        <v>1.4157631721756983E-2</v>
      </c>
      <c r="E19" s="303">
        <v>246892.80471999571</v>
      </c>
    </row>
    <row r="20" spans="1:7" ht="12.75" customHeight="1">
      <c r="A20" s="305" t="s">
        <v>382</v>
      </c>
      <c r="B20" s="306">
        <v>7139862.7831999995</v>
      </c>
      <c r="C20" s="306">
        <v>10298643.924700001</v>
      </c>
      <c r="D20" s="307">
        <v>0.44241482468438625</v>
      </c>
      <c r="E20" s="306">
        <v>3158781.1415000018</v>
      </c>
    </row>
    <row r="21" spans="1:7" ht="12.75" customHeight="1">
      <c r="A21" s="302" t="s">
        <v>386</v>
      </c>
      <c r="B21" s="303">
        <v>1394683.5863699999</v>
      </c>
      <c r="C21" s="303">
        <v>1918672.6187100001</v>
      </c>
      <c r="D21" s="304">
        <v>0.37570459526508654</v>
      </c>
      <c r="E21" s="303">
        <v>523989.03234000015</v>
      </c>
    </row>
    <row r="22" spans="1:7" ht="12.75" customHeight="1">
      <c r="A22" s="302" t="s">
        <v>387</v>
      </c>
      <c r="B22" s="303">
        <v>128453.88090999999</v>
      </c>
      <c r="C22" s="303">
        <v>135020.39602000001</v>
      </c>
      <c r="D22" s="304">
        <v>5.1119631913657704E-2</v>
      </c>
      <c r="E22" s="303">
        <v>6566.5151100000221</v>
      </c>
    </row>
    <row r="23" spans="1:7" ht="12.75" customHeight="1">
      <c r="A23" s="302" t="s">
        <v>388</v>
      </c>
      <c r="B23" s="303">
        <v>11584978.002459999</v>
      </c>
      <c r="C23" s="303">
        <v>10139529.143239999</v>
      </c>
      <c r="D23" s="304">
        <v>-0.12476923641228044</v>
      </c>
      <c r="E23" s="303">
        <v>-1445448.85922</v>
      </c>
    </row>
    <row r="24" spans="1:7" ht="12.75" customHeight="1">
      <c r="A24" s="302" t="s">
        <v>389</v>
      </c>
      <c r="B24" s="303">
        <v>4033288.9590700003</v>
      </c>
      <c r="C24" s="303">
        <v>5169460.1782999998</v>
      </c>
      <c r="D24" s="304">
        <v>0.2816984428241856</v>
      </c>
      <c r="E24" s="303">
        <v>1136171.2192299995</v>
      </c>
    </row>
    <row r="25" spans="1:7" ht="21.75">
      <c r="A25" s="310" t="s">
        <v>391</v>
      </c>
      <c r="B25" s="303">
        <v>297444.77789999999</v>
      </c>
      <c r="C25" s="303">
        <v>323059.67516000004</v>
      </c>
      <c r="D25" s="304">
        <v>8.6116479976030058E-2</v>
      </c>
      <c r="E25" s="303">
        <v>25614.897260000056</v>
      </c>
    </row>
    <row r="26" spans="1:7">
      <c r="A26" s="309" t="s">
        <v>394</v>
      </c>
      <c r="B26" s="303">
        <v>17438849.20671</v>
      </c>
      <c r="C26" s="303">
        <v>17685742.011429999</v>
      </c>
      <c r="D26" s="304">
        <v>1.4157631721765318E-2</v>
      </c>
      <c r="E26" s="303">
        <v>246892.80471999943</v>
      </c>
    </row>
    <row r="27" spans="1:7" ht="12.75" customHeight="1">
      <c r="A27" s="305" t="s">
        <v>383</v>
      </c>
      <c r="B27" s="306">
        <v>7139862.7831999995</v>
      </c>
      <c r="C27" s="306">
        <v>10298643.924700001</v>
      </c>
      <c r="D27" s="307">
        <v>0.44241482468438625</v>
      </c>
      <c r="E27" s="306">
        <v>3158781.1415000018</v>
      </c>
    </row>
    <row r="28" spans="1:7" ht="12.75" customHeight="1">
      <c r="A28" s="36" t="s">
        <v>283</v>
      </c>
    </row>
    <row r="29" spans="1:7" ht="12.75" customHeight="1">
      <c r="F29" s="134"/>
      <c r="G29" s="134"/>
    </row>
    <row r="30" spans="1:7" ht="26.25" customHeight="1">
      <c r="A30" s="555" t="s">
        <v>1389</v>
      </c>
      <c r="B30" s="555"/>
      <c r="C30" s="555"/>
      <c r="D30" s="555"/>
      <c r="E30" s="555"/>
    </row>
    <row r="31" spans="1:7" ht="12.75" customHeight="1"/>
    <row r="32" spans="1:7" ht="12.75" customHeight="1">
      <c r="A32" s="75" t="s">
        <v>316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366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84" t="s">
        <v>942</v>
      </c>
    </row>
    <row r="2" spans="1:8" ht="12.75" customHeight="1">
      <c r="A2" s="66" t="s">
        <v>943</v>
      </c>
    </row>
    <row r="3" spans="1:8" ht="12.75" customHeight="1">
      <c r="E3" s="809" t="s">
        <v>609</v>
      </c>
      <c r="F3" s="809"/>
    </row>
    <row r="4" spans="1:8" ht="84.75" customHeight="1">
      <c r="A4" s="497" t="s">
        <v>303</v>
      </c>
      <c r="B4" s="816" t="s">
        <v>604</v>
      </c>
      <c r="C4" s="816"/>
      <c r="D4" s="660" t="s">
        <v>1064</v>
      </c>
      <c r="E4" s="807" t="s">
        <v>632</v>
      </c>
      <c r="F4" s="808"/>
      <c r="G4" s="660" t="s">
        <v>1064</v>
      </c>
    </row>
    <row r="5" spans="1:8" ht="15" customHeight="1" thickBot="1">
      <c r="A5" s="499"/>
      <c r="B5" s="547" t="s">
        <v>1390</v>
      </c>
      <c r="C5" s="547" t="s">
        <v>1327</v>
      </c>
      <c r="D5" s="549"/>
      <c r="E5" s="547" t="s">
        <v>1390</v>
      </c>
      <c r="F5" s="547" t="s">
        <v>1327</v>
      </c>
      <c r="G5" s="500"/>
    </row>
    <row r="6" spans="1:8" ht="12.75" customHeight="1">
      <c r="A6" s="501" t="s">
        <v>304</v>
      </c>
      <c r="B6" s="502"/>
      <c r="C6" s="502"/>
      <c r="D6" s="503"/>
      <c r="E6" s="502"/>
      <c r="F6" s="502"/>
      <c r="G6" s="503"/>
    </row>
    <row r="7" spans="1:8" ht="12.75" customHeight="1">
      <c r="A7" s="311" t="s">
        <v>620</v>
      </c>
      <c r="B7" s="312">
        <v>78</v>
      </c>
      <c r="C7" s="312">
        <v>66</v>
      </c>
      <c r="D7" s="313">
        <v>-0.15384615384615385</v>
      </c>
      <c r="E7" s="312">
        <v>706200.11154999991</v>
      </c>
      <c r="F7" s="314">
        <v>619079.81069000007</v>
      </c>
      <c r="G7" s="313">
        <v>-0.12336489252144732</v>
      </c>
      <c r="H7" s="78"/>
    </row>
    <row r="8" spans="1:8" ht="12.75" customHeight="1">
      <c r="A8" s="311" t="s">
        <v>619</v>
      </c>
      <c r="B8" s="312">
        <v>41293</v>
      </c>
      <c r="C8" s="312">
        <v>39265</v>
      </c>
      <c r="D8" s="313">
        <v>-4.9112440365195069E-2</v>
      </c>
      <c r="E8" s="312">
        <v>1888761.33772</v>
      </c>
      <c r="F8" s="314">
        <v>1838695.8036</v>
      </c>
      <c r="G8" s="313">
        <v>-2.6507072714881012E-2</v>
      </c>
      <c r="H8" s="78"/>
    </row>
    <row r="9" spans="1:8" ht="12.75" customHeight="1">
      <c r="A9" s="315" t="s">
        <v>621</v>
      </c>
      <c r="B9" s="312">
        <v>5693</v>
      </c>
      <c r="C9" s="312">
        <v>6641</v>
      </c>
      <c r="D9" s="313">
        <v>0.1665202880730722</v>
      </c>
      <c r="E9" s="312">
        <v>375655.46901999996</v>
      </c>
      <c r="F9" s="314">
        <v>431398.91697000002</v>
      </c>
      <c r="G9" s="313">
        <v>0.14838982138453113</v>
      </c>
    </row>
    <row r="10" spans="1:8" ht="12.75" customHeight="1">
      <c r="A10" s="311" t="s">
        <v>608</v>
      </c>
      <c r="B10" s="312">
        <v>457</v>
      </c>
      <c r="C10" s="312">
        <v>393</v>
      </c>
      <c r="D10" s="313">
        <v>-0.14004376367614879</v>
      </c>
      <c r="E10" s="312">
        <v>209303.85109000001</v>
      </c>
      <c r="F10" s="314">
        <v>193231.56102000002</v>
      </c>
      <c r="G10" s="313">
        <v>-7.6789270652688341E-2</v>
      </c>
    </row>
    <row r="11" spans="1:8" ht="12.75" customHeight="1">
      <c r="A11" s="316" t="s">
        <v>685</v>
      </c>
      <c r="B11" s="312">
        <v>1</v>
      </c>
      <c r="C11" s="312">
        <v>1</v>
      </c>
      <c r="D11" s="313">
        <v>0</v>
      </c>
      <c r="E11" s="312">
        <v>239.42484999999999</v>
      </c>
      <c r="F11" s="314">
        <v>0</v>
      </c>
      <c r="G11" s="313"/>
    </row>
    <row r="12" spans="1:8" ht="29.25">
      <c r="A12" s="315" t="s">
        <v>686</v>
      </c>
      <c r="B12" s="312">
        <v>1708</v>
      </c>
      <c r="C12" s="312">
        <v>1519</v>
      </c>
      <c r="D12" s="313">
        <v>-0.11065573770491803</v>
      </c>
      <c r="E12" s="312">
        <v>315400.69491000002</v>
      </c>
      <c r="F12" s="314">
        <v>232428.02088999999</v>
      </c>
      <c r="G12" s="313">
        <v>-0.26307067599732586</v>
      </c>
      <c r="H12" s="88"/>
    </row>
    <row r="13" spans="1:8" ht="12.75" customHeight="1">
      <c r="A13" s="311" t="s">
        <v>1030</v>
      </c>
      <c r="B13" s="312">
        <v>370</v>
      </c>
      <c r="C13" s="312">
        <v>310</v>
      </c>
      <c r="D13" s="313">
        <v>-0.16216216216216217</v>
      </c>
      <c r="E13" s="312">
        <v>1887.7984199999999</v>
      </c>
      <c r="F13" s="314">
        <v>1007.85534</v>
      </c>
      <c r="G13" s="313">
        <v>-0.46612131394833989</v>
      </c>
      <c r="H13" s="88"/>
    </row>
    <row r="14" spans="1:8" ht="22.5" customHeight="1">
      <c r="A14" s="317" t="s">
        <v>305</v>
      </c>
      <c r="B14" s="318">
        <v>49600</v>
      </c>
      <c r="C14" s="318">
        <v>48195</v>
      </c>
      <c r="D14" s="319">
        <v>-2.8326612903225808E-2</v>
      </c>
      <c r="E14" s="318">
        <v>3497448.6875599995</v>
      </c>
      <c r="F14" s="318">
        <v>3315841.9685099996</v>
      </c>
      <c r="G14" s="319">
        <v>-5.1925484910172667E-2</v>
      </c>
    </row>
    <row r="15" spans="1:8" ht="15" customHeight="1">
      <c r="A15" s="504" t="s">
        <v>306</v>
      </c>
      <c r="B15" s="505"/>
      <c r="C15" s="505"/>
      <c r="D15" s="506"/>
      <c r="E15" s="505"/>
      <c r="F15" s="505"/>
      <c r="G15" s="507"/>
    </row>
    <row r="16" spans="1:8" ht="12.75" customHeight="1">
      <c r="A16" s="311" t="s">
        <v>620</v>
      </c>
      <c r="B16" s="312">
        <v>744</v>
      </c>
      <c r="C16" s="312">
        <v>678</v>
      </c>
      <c r="D16" s="313">
        <v>-8.8709677419354843E-2</v>
      </c>
      <c r="E16" s="312">
        <v>2983460.46239</v>
      </c>
      <c r="F16" s="312">
        <v>2607085.2312699999</v>
      </c>
      <c r="G16" s="313">
        <v>-0.12615391953895452</v>
      </c>
    </row>
    <row r="17" spans="1:7" ht="12.75" customHeight="1">
      <c r="A17" s="311" t="s">
        <v>619</v>
      </c>
      <c r="B17" s="312">
        <v>33190</v>
      </c>
      <c r="C17" s="312">
        <v>34568</v>
      </c>
      <c r="D17" s="313">
        <v>4.1518529677613741E-2</v>
      </c>
      <c r="E17" s="312">
        <v>2005990.3349000001</v>
      </c>
      <c r="F17" s="312">
        <v>2262251.0043899999</v>
      </c>
      <c r="G17" s="313">
        <v>0.12774770896529494</v>
      </c>
    </row>
    <row r="18" spans="1:7" ht="12.75" customHeight="1">
      <c r="A18" s="315" t="s">
        <v>621</v>
      </c>
      <c r="B18" s="312">
        <v>14804</v>
      </c>
      <c r="C18" s="312">
        <v>16702</v>
      </c>
      <c r="D18" s="313">
        <v>0.12820859227235881</v>
      </c>
      <c r="E18" s="312">
        <v>2414409.8763200003</v>
      </c>
      <c r="F18" s="312">
        <v>2841932.22089</v>
      </c>
      <c r="G18" s="313">
        <v>0.17707115463825948</v>
      </c>
    </row>
    <row r="19" spans="1:7" ht="12.75" customHeight="1">
      <c r="A19" s="311" t="s">
        <v>608</v>
      </c>
      <c r="B19" s="312">
        <v>674</v>
      </c>
      <c r="C19" s="312">
        <v>727</v>
      </c>
      <c r="D19" s="313">
        <v>7.8635014836795247E-2</v>
      </c>
      <c r="E19" s="312">
        <v>337187.65850000002</v>
      </c>
      <c r="F19" s="312">
        <v>291314.95364999998</v>
      </c>
      <c r="G19" s="313">
        <v>-0.13604502921034412</v>
      </c>
    </row>
    <row r="20" spans="1:7" ht="12.75" customHeight="1">
      <c r="A20" s="316" t="s">
        <v>685</v>
      </c>
      <c r="B20" s="312">
        <v>1</v>
      </c>
      <c r="C20" s="312">
        <v>2</v>
      </c>
      <c r="D20" s="313">
        <v>1</v>
      </c>
      <c r="E20" s="312">
        <v>0</v>
      </c>
      <c r="F20" s="312">
        <v>754.65768999999989</v>
      </c>
      <c r="G20" s="313"/>
    </row>
    <row r="21" spans="1:7" ht="29.25">
      <c r="A21" s="315" t="s">
        <v>686</v>
      </c>
      <c r="B21" s="312">
        <v>7392</v>
      </c>
      <c r="C21" s="312">
        <v>7525</v>
      </c>
      <c r="D21" s="313">
        <v>1.7992424242424244E-2</v>
      </c>
      <c r="E21" s="312">
        <v>2392641.2322900002</v>
      </c>
      <c r="F21" s="312">
        <v>2322351.1984799998</v>
      </c>
      <c r="G21" s="313">
        <v>-2.9377590280313656E-2</v>
      </c>
    </row>
    <row r="22" spans="1:7" ht="12.75" customHeight="1">
      <c r="A22" s="311" t="s">
        <v>1030</v>
      </c>
      <c r="B22" s="312">
        <v>904</v>
      </c>
      <c r="C22" s="312">
        <v>966</v>
      </c>
      <c r="D22" s="313">
        <v>6.8584070796460173E-2</v>
      </c>
      <c r="E22" s="312">
        <v>70410.138030000002</v>
      </c>
      <c r="F22" s="312">
        <v>65437.985829999998</v>
      </c>
      <c r="G22" s="313">
        <v>-7.0616992653550745E-2</v>
      </c>
    </row>
    <row r="23" spans="1:7" ht="22.5" customHeight="1">
      <c r="A23" s="317" t="s">
        <v>305</v>
      </c>
      <c r="B23" s="318">
        <v>57709</v>
      </c>
      <c r="C23" s="320">
        <v>61168</v>
      </c>
      <c r="D23" s="319">
        <v>5.9938657748358139E-2</v>
      </c>
      <c r="E23" s="318">
        <v>10204099.702430001</v>
      </c>
      <c r="F23" s="318">
        <v>10391127.252199998</v>
      </c>
      <c r="G23" s="319">
        <v>1.8328667420356441E-2</v>
      </c>
    </row>
    <row r="24" spans="1:7" ht="15" customHeight="1">
      <c r="A24" s="504" t="s">
        <v>307</v>
      </c>
      <c r="B24" s="505"/>
      <c r="C24" s="505"/>
      <c r="D24" s="506"/>
      <c r="E24" s="505"/>
      <c r="F24" s="505"/>
      <c r="G24" s="508"/>
    </row>
    <row r="25" spans="1:7" ht="12.75" customHeight="1">
      <c r="A25" s="311" t="s">
        <v>620</v>
      </c>
      <c r="B25" s="312">
        <v>292</v>
      </c>
      <c r="C25" s="312">
        <v>226</v>
      </c>
      <c r="D25" s="313">
        <v>-0.22602739726027396</v>
      </c>
      <c r="E25" s="312">
        <v>104056.40098999999</v>
      </c>
      <c r="F25" s="312">
        <v>64706.82273</v>
      </c>
      <c r="G25" s="313">
        <v>-0.3781562487807123</v>
      </c>
    </row>
    <row r="26" spans="1:7" ht="12.75" customHeight="1">
      <c r="A26" s="311" t="s">
        <v>619</v>
      </c>
      <c r="B26" s="312">
        <v>467</v>
      </c>
      <c r="C26" s="312">
        <v>256</v>
      </c>
      <c r="D26" s="313">
        <v>-0.45182012847965741</v>
      </c>
      <c r="E26" s="312">
        <v>1.75421</v>
      </c>
      <c r="F26" s="312">
        <v>1.7264600000000001</v>
      </c>
      <c r="G26" s="313">
        <v>-1.5819086654391402E-2</v>
      </c>
    </row>
    <row r="27" spans="1:7" ht="12.75" customHeight="1">
      <c r="A27" s="315" t="s">
        <v>621</v>
      </c>
      <c r="B27" s="312">
        <v>516</v>
      </c>
      <c r="C27" s="312">
        <v>344</v>
      </c>
      <c r="D27" s="313">
        <v>-0.33333333333333331</v>
      </c>
      <c r="E27" s="312">
        <v>0</v>
      </c>
      <c r="F27" s="312">
        <v>14.72592</v>
      </c>
      <c r="G27" s="313"/>
    </row>
    <row r="28" spans="1:7" ht="12.75" customHeight="1">
      <c r="A28" s="311" t="s">
        <v>608</v>
      </c>
      <c r="B28" s="312">
        <v>50</v>
      </c>
      <c r="C28" s="312">
        <v>33</v>
      </c>
      <c r="D28" s="313">
        <v>-0.34</v>
      </c>
      <c r="E28" s="312">
        <v>8600.6152600000005</v>
      </c>
      <c r="F28" s="312">
        <v>493.21965999999998</v>
      </c>
      <c r="G28" s="313">
        <v>-0.94265297945672788</v>
      </c>
    </row>
    <row r="29" spans="1:7" ht="12.75" customHeight="1">
      <c r="A29" s="316" t="s">
        <v>687</v>
      </c>
      <c r="B29" s="312">
        <v>3</v>
      </c>
      <c r="C29" s="312">
        <v>0</v>
      </c>
      <c r="D29" s="313">
        <v>-1</v>
      </c>
      <c r="E29" s="312">
        <v>0</v>
      </c>
      <c r="F29" s="312">
        <v>0</v>
      </c>
      <c r="G29" s="313"/>
    </row>
    <row r="30" spans="1:7" ht="29.25">
      <c r="A30" s="315" t="s">
        <v>686</v>
      </c>
      <c r="B30" s="312">
        <v>436</v>
      </c>
      <c r="C30" s="312">
        <v>320</v>
      </c>
      <c r="D30" s="313">
        <v>-0.26605504587155965</v>
      </c>
      <c r="E30" s="312">
        <v>3018.9140299999999</v>
      </c>
      <c r="F30" s="312">
        <v>1580.27459</v>
      </c>
      <c r="G30" s="313">
        <v>-0.47654203654153077</v>
      </c>
    </row>
    <row r="31" spans="1:7" ht="12.75" customHeight="1">
      <c r="A31" s="311" t="s">
        <v>1030</v>
      </c>
      <c r="B31" s="312">
        <v>3</v>
      </c>
      <c r="C31" s="312">
        <v>0</v>
      </c>
      <c r="D31" s="313">
        <v>-1</v>
      </c>
      <c r="E31" s="312">
        <v>0</v>
      </c>
      <c r="F31" s="312">
        <v>0</v>
      </c>
      <c r="G31" s="313"/>
    </row>
    <row r="32" spans="1:7" ht="22.5" customHeight="1">
      <c r="A32" s="317" t="s">
        <v>305</v>
      </c>
      <c r="B32" s="318">
        <v>1767</v>
      </c>
      <c r="C32" s="318">
        <v>1179</v>
      </c>
      <c r="D32" s="319">
        <v>-0.33276740237690999</v>
      </c>
      <c r="E32" s="318">
        <v>115677.68449</v>
      </c>
      <c r="F32" s="318">
        <v>66796.769359999991</v>
      </c>
      <c r="G32" s="319">
        <v>-0.42256132066877272</v>
      </c>
    </row>
    <row r="33" spans="1:17" ht="12.75" customHeight="1">
      <c r="A33" s="27" t="s">
        <v>310</v>
      </c>
    </row>
    <row r="34" spans="1:17" ht="35.25" customHeight="1">
      <c r="A34" s="810" t="s">
        <v>1147</v>
      </c>
      <c r="B34" s="810"/>
      <c r="C34" s="810"/>
      <c r="D34" s="810"/>
      <c r="E34" s="810"/>
      <c r="F34" s="814"/>
      <c r="G34" s="814"/>
      <c r="K34" s="817"/>
      <c r="L34" s="817"/>
      <c r="M34" s="817"/>
      <c r="N34" s="817"/>
      <c r="O34" s="817"/>
      <c r="P34" s="817"/>
      <c r="Q34" s="817"/>
    </row>
    <row r="35" spans="1:17" ht="72.75" customHeight="1">
      <c r="A35" s="819" t="s">
        <v>1076</v>
      </c>
      <c r="B35" s="819"/>
      <c r="C35" s="819"/>
      <c r="D35" s="819"/>
      <c r="E35" s="819"/>
      <c r="F35" s="819"/>
      <c r="G35" s="819"/>
    </row>
    <row r="36" spans="1:17" ht="25.5" customHeight="1">
      <c r="A36" s="812" t="s">
        <v>1387</v>
      </c>
      <c r="B36" s="813"/>
      <c r="C36" s="813"/>
      <c r="D36" s="813"/>
      <c r="E36" s="813"/>
      <c r="F36" s="813"/>
      <c r="G36" s="813"/>
    </row>
    <row r="37" spans="1:17" ht="12.75" customHeight="1"/>
    <row r="38" spans="1:17" ht="12.75" customHeight="1"/>
    <row r="39" spans="1:17" ht="12.75" customHeight="1">
      <c r="A39" s="484" t="s">
        <v>944</v>
      </c>
    </row>
    <row r="40" spans="1:17" ht="12.75" customHeight="1">
      <c r="A40" s="66" t="s">
        <v>945</v>
      </c>
    </row>
    <row r="41" spans="1:17" ht="12.75" customHeight="1">
      <c r="E41" s="809" t="s">
        <v>609</v>
      </c>
      <c r="F41" s="809"/>
    </row>
    <row r="42" spans="1:17" ht="85.5" customHeight="1">
      <c r="A42" s="497" t="s">
        <v>308</v>
      </c>
      <c r="B42" s="816" t="s">
        <v>605</v>
      </c>
      <c r="C42" s="816"/>
      <c r="D42" s="660" t="s">
        <v>1064</v>
      </c>
      <c r="E42" s="807" t="s">
        <v>309</v>
      </c>
      <c r="F42" s="808"/>
      <c r="G42" s="660" t="s">
        <v>1064</v>
      </c>
    </row>
    <row r="43" spans="1:17" ht="27" customHeight="1" thickBot="1">
      <c r="A43" s="499"/>
      <c r="B43" s="547" t="s">
        <v>1385</v>
      </c>
      <c r="C43" s="547" t="s">
        <v>1386</v>
      </c>
      <c r="D43" s="549"/>
      <c r="E43" s="547" t="s">
        <v>1385</v>
      </c>
      <c r="F43" s="547" t="s">
        <v>1386</v>
      </c>
      <c r="G43" s="500"/>
    </row>
    <row r="44" spans="1:17" ht="15" customHeight="1">
      <c r="A44" s="501" t="s">
        <v>304</v>
      </c>
      <c r="B44" s="502"/>
      <c r="C44" s="502"/>
      <c r="D44" s="503"/>
      <c r="E44" s="502"/>
      <c r="F44" s="502"/>
      <c r="G44" s="503"/>
    </row>
    <row r="45" spans="1:17" ht="12.75" customHeight="1">
      <c r="A45" s="311" t="s">
        <v>620</v>
      </c>
      <c r="B45" s="312">
        <v>7</v>
      </c>
      <c r="C45" s="312">
        <v>2</v>
      </c>
      <c r="D45" s="313">
        <v>-0.7142857142857143</v>
      </c>
      <c r="E45" s="312">
        <v>10218.953</v>
      </c>
      <c r="F45" s="314">
        <v>24451.398410000002</v>
      </c>
      <c r="G45" s="313">
        <v>1.3927498648834185</v>
      </c>
      <c r="H45" s="78"/>
    </row>
    <row r="46" spans="1:17" ht="12.75" customHeight="1">
      <c r="A46" s="311" t="s">
        <v>619</v>
      </c>
      <c r="B46" s="312">
        <v>2996</v>
      </c>
      <c r="C46" s="312">
        <v>3264</v>
      </c>
      <c r="D46" s="313">
        <v>8.9452603471295064E-2</v>
      </c>
      <c r="E46" s="312">
        <v>257607.01590999999</v>
      </c>
      <c r="F46" s="314">
        <v>256499.31334999998</v>
      </c>
      <c r="G46" s="313">
        <v>-4.2999704650396736E-3</v>
      </c>
      <c r="H46" s="78"/>
    </row>
    <row r="47" spans="1:17" ht="12.75" customHeight="1">
      <c r="A47" s="315" t="s">
        <v>621</v>
      </c>
      <c r="B47" s="312">
        <v>480</v>
      </c>
      <c r="C47" s="312">
        <v>621</v>
      </c>
      <c r="D47" s="313">
        <v>0.29375000000000001</v>
      </c>
      <c r="E47" s="312">
        <v>61126.468520000002</v>
      </c>
      <c r="F47" s="314">
        <v>62093.205249999999</v>
      </c>
      <c r="G47" s="313">
        <v>1.5815353862356531E-2</v>
      </c>
    </row>
    <row r="48" spans="1:17" ht="12.75" customHeight="1">
      <c r="A48" s="311" t="s">
        <v>608</v>
      </c>
      <c r="B48" s="312">
        <v>23</v>
      </c>
      <c r="C48" s="312">
        <v>15</v>
      </c>
      <c r="D48" s="313">
        <v>-0.34782608695652173</v>
      </c>
      <c r="E48" s="312">
        <v>21165.114710000002</v>
      </c>
      <c r="F48" s="314">
        <v>30401.571219999998</v>
      </c>
      <c r="G48" s="313">
        <v>0.43640002128767086</v>
      </c>
    </row>
    <row r="49" spans="1:17" ht="12.75" customHeight="1">
      <c r="A49" s="316" t="s">
        <v>687</v>
      </c>
      <c r="B49" s="312">
        <v>0</v>
      </c>
      <c r="C49" s="312">
        <v>0</v>
      </c>
      <c r="D49" s="313"/>
      <c r="E49" s="312">
        <v>0</v>
      </c>
      <c r="F49" s="314">
        <v>0</v>
      </c>
      <c r="G49" s="313"/>
    </row>
    <row r="50" spans="1:17" ht="34.5" customHeight="1">
      <c r="A50" s="315" t="s">
        <v>688</v>
      </c>
      <c r="B50" s="312">
        <v>23</v>
      </c>
      <c r="C50" s="312">
        <v>33</v>
      </c>
      <c r="D50" s="313">
        <v>0.43478260869565216</v>
      </c>
      <c r="E50" s="312">
        <v>8055.8125799999998</v>
      </c>
      <c r="F50" s="314">
        <v>8469.3696600000003</v>
      </c>
      <c r="G50" s="313">
        <v>5.1336482309274442E-2</v>
      </c>
    </row>
    <row r="51" spans="1:17" ht="12.75" customHeight="1">
      <c r="A51" s="311" t="s">
        <v>1030</v>
      </c>
      <c r="B51" s="312">
        <v>26</v>
      </c>
      <c r="C51" s="312">
        <v>0</v>
      </c>
      <c r="D51" s="313">
        <v>-1</v>
      </c>
      <c r="E51" s="312">
        <v>240.55320999999998</v>
      </c>
      <c r="F51" s="314">
        <v>0</v>
      </c>
      <c r="G51" s="313">
        <v>-1</v>
      </c>
    </row>
    <row r="52" spans="1:17" ht="22.5" customHeight="1">
      <c r="A52" s="317" t="s">
        <v>305</v>
      </c>
      <c r="B52" s="318">
        <v>3555</v>
      </c>
      <c r="C52" s="318">
        <v>3935</v>
      </c>
      <c r="D52" s="335">
        <v>0.10689170182841069</v>
      </c>
      <c r="E52" s="318">
        <v>358413.91793</v>
      </c>
      <c r="F52" s="318">
        <v>381914.85788999998</v>
      </c>
      <c r="G52" s="335">
        <v>6.556927279980751E-2</v>
      </c>
    </row>
    <row r="53" spans="1:17" ht="15" customHeight="1">
      <c r="A53" s="504" t="s">
        <v>306</v>
      </c>
      <c r="B53" s="505"/>
      <c r="C53" s="505"/>
      <c r="D53" s="506"/>
      <c r="E53" s="505"/>
      <c r="F53" s="505"/>
      <c r="G53" s="507"/>
    </row>
    <row r="54" spans="1:17" ht="12.75" customHeight="1">
      <c r="A54" s="311" t="s">
        <v>620</v>
      </c>
      <c r="B54" s="312">
        <v>2</v>
      </c>
      <c r="C54" s="312">
        <v>4</v>
      </c>
      <c r="D54" s="313">
        <v>1</v>
      </c>
      <c r="E54" s="312">
        <v>1433.0677900000001</v>
      </c>
      <c r="F54" s="314">
        <v>9759.1299899999995</v>
      </c>
      <c r="G54" s="313">
        <v>5.8099569734939056</v>
      </c>
    </row>
    <row r="55" spans="1:17">
      <c r="A55" s="311" t="s">
        <v>619</v>
      </c>
      <c r="B55" s="312">
        <v>2537</v>
      </c>
      <c r="C55" s="312">
        <v>3242</v>
      </c>
      <c r="D55" s="313">
        <v>0.27788726842727629</v>
      </c>
      <c r="E55" s="312">
        <v>284976.69974000001</v>
      </c>
      <c r="F55" s="314">
        <v>405855.76182000001</v>
      </c>
      <c r="G55" s="313">
        <v>0.42417173821678983</v>
      </c>
    </row>
    <row r="56" spans="1:17" ht="12.75" customHeight="1">
      <c r="A56" s="315" t="s">
        <v>621</v>
      </c>
      <c r="B56" s="312">
        <v>1155</v>
      </c>
      <c r="C56" s="312">
        <v>1476</v>
      </c>
      <c r="D56" s="313">
        <v>0.2779220779220779</v>
      </c>
      <c r="E56" s="312">
        <v>312017.17745999998</v>
      </c>
      <c r="F56" s="314">
        <v>448332.96799999999</v>
      </c>
      <c r="G56" s="313">
        <v>0.43688553191106105</v>
      </c>
    </row>
    <row r="57" spans="1:17" ht="12.75" customHeight="1">
      <c r="A57" s="311" t="s">
        <v>608</v>
      </c>
      <c r="B57" s="312">
        <v>68</v>
      </c>
      <c r="C57" s="312">
        <v>88</v>
      </c>
      <c r="D57" s="313">
        <v>0.29411764705882354</v>
      </c>
      <c r="E57" s="312">
        <v>71234.678260000001</v>
      </c>
      <c r="F57" s="314">
        <v>55746.928399999997</v>
      </c>
      <c r="G57" s="313">
        <v>-0.21741868200023515</v>
      </c>
    </row>
    <row r="58" spans="1:17" ht="12.75" customHeight="1">
      <c r="A58" s="316" t="s">
        <v>687</v>
      </c>
      <c r="B58" s="312">
        <v>0</v>
      </c>
      <c r="C58" s="312">
        <v>0</v>
      </c>
      <c r="D58" s="313"/>
      <c r="E58" s="312">
        <v>0</v>
      </c>
      <c r="F58" s="314">
        <v>0</v>
      </c>
      <c r="G58" s="313"/>
    </row>
    <row r="59" spans="1:17" ht="29.25">
      <c r="A59" s="315" t="s">
        <v>688</v>
      </c>
      <c r="B59" s="312">
        <v>290</v>
      </c>
      <c r="C59" s="312">
        <v>389</v>
      </c>
      <c r="D59" s="313">
        <v>0.3413793103448276</v>
      </c>
      <c r="E59" s="312">
        <v>100770.83378</v>
      </c>
      <c r="F59" s="314">
        <v>137264.95001</v>
      </c>
      <c r="G59" s="313">
        <v>0.36214959091906401</v>
      </c>
    </row>
    <row r="60" spans="1:17" ht="12.75" customHeight="1">
      <c r="A60" s="311" t="s">
        <v>1030</v>
      </c>
      <c r="B60" s="312">
        <v>42</v>
      </c>
      <c r="C60" s="312">
        <v>32</v>
      </c>
      <c r="D60" s="313">
        <v>-0.23809523809523808</v>
      </c>
      <c r="E60" s="312">
        <v>10832.912380000002</v>
      </c>
      <c r="F60" s="314">
        <v>1754.3402100000001</v>
      </c>
      <c r="G60" s="313">
        <v>-0.83805461094295308</v>
      </c>
    </row>
    <row r="61" spans="1:17" ht="22.5" customHeight="1">
      <c r="A61" s="317" t="s">
        <v>305</v>
      </c>
      <c r="B61" s="318">
        <v>4094</v>
      </c>
      <c r="C61" s="318">
        <v>5231</v>
      </c>
      <c r="D61" s="335">
        <v>0.27772349780166095</v>
      </c>
      <c r="E61" s="318">
        <v>781265.36940999993</v>
      </c>
      <c r="F61" s="318">
        <v>1058714.07843</v>
      </c>
      <c r="G61" s="335">
        <v>0.35512736118013938</v>
      </c>
    </row>
    <row r="62" spans="1:17" ht="12.75" customHeight="1">
      <c r="A62" s="27" t="s">
        <v>310</v>
      </c>
    </row>
    <row r="63" spans="1:17" ht="36" customHeight="1">
      <c r="A63" s="810" t="s">
        <v>1146</v>
      </c>
      <c r="B63" s="810"/>
      <c r="C63" s="810"/>
      <c r="D63" s="810"/>
      <c r="E63" s="810"/>
      <c r="F63" s="810"/>
      <c r="G63" s="810"/>
      <c r="K63" s="817"/>
      <c r="L63" s="817"/>
      <c r="M63" s="817"/>
      <c r="N63" s="817"/>
      <c r="O63" s="817"/>
      <c r="P63" s="817"/>
      <c r="Q63" s="817"/>
    </row>
    <row r="64" spans="1:17" ht="93.75" customHeight="1">
      <c r="A64" s="818" t="s">
        <v>1077</v>
      </c>
      <c r="B64" s="818"/>
      <c r="C64" s="818"/>
      <c r="D64" s="818"/>
      <c r="E64" s="818"/>
      <c r="F64" s="818"/>
      <c r="G64" s="818"/>
      <c r="J64" s="810"/>
      <c r="K64" s="810"/>
      <c r="L64" s="810"/>
      <c r="M64" s="810"/>
      <c r="N64" s="810"/>
      <c r="O64" s="810"/>
      <c r="P64" s="810"/>
    </row>
    <row r="65" spans="1:7" ht="22.5" customHeight="1">
      <c r="A65" s="812" t="s">
        <v>1387</v>
      </c>
      <c r="B65" s="813"/>
      <c r="C65" s="813"/>
      <c r="D65" s="813"/>
      <c r="E65" s="813"/>
      <c r="F65" s="813"/>
      <c r="G65" s="813"/>
    </row>
    <row r="66" spans="1:7" ht="12.75" customHeight="1"/>
    <row r="67" spans="1:7" ht="12.75" customHeight="1">
      <c r="A67" s="75" t="s">
        <v>316</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201</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0"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8"/>
  <sheetViews>
    <sheetView showGridLines="0" zoomScaleNormal="100" workbookViewId="0"/>
  </sheetViews>
  <sheetFormatPr defaultRowHeight="15"/>
  <cols>
    <col min="1" max="1" width="39.7109375" customWidth="1"/>
    <col min="2" max="5" width="20.7109375" customWidth="1"/>
  </cols>
  <sheetData>
    <row r="1" spans="1:7" ht="12.75" customHeight="1">
      <c r="A1" s="495" t="s">
        <v>946</v>
      </c>
    </row>
    <row r="2" spans="1:7" ht="12.75" customHeight="1">
      <c r="A2" s="70" t="s">
        <v>947</v>
      </c>
    </row>
    <row r="3" spans="1:7">
      <c r="D3" s="108"/>
      <c r="E3" s="109" t="s">
        <v>457</v>
      </c>
    </row>
    <row r="4" spans="1:7" ht="57.75" customHeight="1">
      <c r="A4" s="807" t="s">
        <v>322</v>
      </c>
      <c r="B4" s="807" t="s">
        <v>602</v>
      </c>
      <c r="C4" s="808"/>
      <c r="D4" s="807" t="s">
        <v>664</v>
      </c>
      <c r="E4" s="779"/>
    </row>
    <row r="5" spans="1:7" ht="15.75" customHeight="1">
      <c r="A5" s="807"/>
      <c r="B5" s="547" t="s">
        <v>1385</v>
      </c>
      <c r="C5" s="547" t="s">
        <v>1386</v>
      </c>
      <c r="D5" s="547" t="s">
        <v>1385</v>
      </c>
      <c r="E5" s="547" t="s">
        <v>1386</v>
      </c>
    </row>
    <row r="6" spans="1:7">
      <c r="A6" s="321" t="s">
        <v>784</v>
      </c>
      <c r="B6" s="322">
        <v>257</v>
      </c>
      <c r="C6" s="322">
        <v>483</v>
      </c>
      <c r="D6" s="322">
        <v>31819.020550000001</v>
      </c>
      <c r="E6" s="322">
        <v>56820.266920000002</v>
      </c>
      <c r="F6" s="78"/>
      <c r="G6" s="78"/>
    </row>
    <row r="7" spans="1:7">
      <c r="A7" s="321" t="s">
        <v>785</v>
      </c>
      <c r="B7" s="322">
        <v>66</v>
      </c>
      <c r="C7" s="322">
        <v>50</v>
      </c>
      <c r="D7" s="322">
        <v>7511.3757900000001</v>
      </c>
      <c r="E7" s="322">
        <v>8130.9170000000004</v>
      </c>
      <c r="F7" s="78"/>
      <c r="G7" s="78"/>
    </row>
    <row r="8" spans="1:7">
      <c r="A8" s="321" t="s">
        <v>786</v>
      </c>
      <c r="B8" s="322">
        <v>124</v>
      </c>
      <c r="C8" s="322">
        <v>102</v>
      </c>
      <c r="D8" s="322">
        <v>28816.978279999999</v>
      </c>
      <c r="E8" s="322">
        <v>17550.003199999999</v>
      </c>
      <c r="F8" s="88"/>
      <c r="G8" s="78"/>
    </row>
    <row r="9" spans="1:7">
      <c r="A9" s="321" t="s">
        <v>787</v>
      </c>
      <c r="B9" s="322">
        <v>533</v>
      </c>
      <c r="C9" s="322">
        <v>1173</v>
      </c>
      <c r="D9" s="322">
        <v>152061.58585999999</v>
      </c>
      <c r="E9" s="322">
        <v>272910.57522999996</v>
      </c>
      <c r="F9" s="88"/>
      <c r="G9" s="78"/>
    </row>
    <row r="10" spans="1:7">
      <c r="A10" s="321" t="s">
        <v>788</v>
      </c>
      <c r="B10" s="322">
        <v>0</v>
      </c>
      <c r="C10" s="322">
        <v>0</v>
      </c>
      <c r="D10" s="322">
        <v>0</v>
      </c>
      <c r="E10" s="322">
        <v>0</v>
      </c>
      <c r="F10" s="78"/>
      <c r="G10" s="78"/>
    </row>
    <row r="11" spans="1:7">
      <c r="A11" s="321" t="s">
        <v>789</v>
      </c>
      <c r="B11" s="322">
        <v>9</v>
      </c>
      <c r="C11" s="322">
        <v>36</v>
      </c>
      <c r="D11" s="322">
        <v>476.69547</v>
      </c>
      <c r="E11" s="322">
        <v>1815.5508300000001</v>
      </c>
      <c r="F11" s="78"/>
      <c r="G11" s="78"/>
    </row>
    <row r="12" spans="1:7">
      <c r="A12" s="321" t="s">
        <v>1052</v>
      </c>
      <c r="B12" s="322">
        <v>0</v>
      </c>
      <c r="C12" s="322">
        <v>2</v>
      </c>
      <c r="D12" s="322">
        <v>0</v>
      </c>
      <c r="E12" s="322">
        <v>537.06351000000006</v>
      </c>
      <c r="F12" s="78"/>
      <c r="G12" s="78"/>
    </row>
    <row r="13" spans="1:7">
      <c r="A13" s="321" t="s">
        <v>790</v>
      </c>
      <c r="B13" s="322">
        <v>123</v>
      </c>
      <c r="C13" s="322">
        <v>52</v>
      </c>
      <c r="D13" s="322">
        <v>35555.753360000002</v>
      </c>
      <c r="E13" s="322">
        <v>8263.8265599999995</v>
      </c>
      <c r="F13" s="78"/>
      <c r="G13" s="78"/>
    </row>
    <row r="14" spans="1:7">
      <c r="A14" s="321" t="s">
        <v>791</v>
      </c>
      <c r="B14" s="322">
        <v>206</v>
      </c>
      <c r="C14" s="322">
        <v>110</v>
      </c>
      <c r="D14" s="322">
        <v>19391.336660000001</v>
      </c>
      <c r="E14" s="322">
        <v>16826.75445</v>
      </c>
      <c r="F14" s="78"/>
      <c r="G14" s="78"/>
    </row>
    <row r="15" spans="1:7">
      <c r="A15" s="321" t="s">
        <v>792</v>
      </c>
      <c r="B15" s="322">
        <v>10</v>
      </c>
      <c r="C15" s="322">
        <v>8</v>
      </c>
      <c r="D15" s="322">
        <v>6547.335</v>
      </c>
      <c r="E15" s="322">
        <v>3837.8870000000002</v>
      </c>
      <c r="F15" s="78"/>
      <c r="G15" s="78"/>
    </row>
    <row r="16" spans="1:7">
      <c r="A16" s="321" t="s">
        <v>793</v>
      </c>
      <c r="B16" s="322">
        <v>575</v>
      </c>
      <c r="C16" s="322">
        <v>793</v>
      </c>
      <c r="D16" s="322">
        <v>76431.911300000007</v>
      </c>
      <c r="E16" s="322">
        <v>108465.33881</v>
      </c>
      <c r="F16" s="78"/>
      <c r="G16" s="78"/>
    </row>
    <row r="17" spans="1:12">
      <c r="A17" s="321" t="s">
        <v>794</v>
      </c>
      <c r="B17" s="322">
        <v>489</v>
      </c>
      <c r="C17" s="322">
        <v>539</v>
      </c>
      <c r="D17" s="322">
        <v>94224.479590000003</v>
      </c>
      <c r="E17" s="322">
        <v>134102.43097000002</v>
      </c>
      <c r="F17" s="78"/>
      <c r="G17" s="78"/>
    </row>
    <row r="18" spans="1:12">
      <c r="A18" s="321" t="s">
        <v>795</v>
      </c>
      <c r="B18" s="322">
        <v>0</v>
      </c>
      <c r="C18" s="322">
        <v>0</v>
      </c>
      <c r="D18" s="322">
        <v>0</v>
      </c>
      <c r="E18" s="322">
        <v>0</v>
      </c>
      <c r="F18" s="78"/>
      <c r="G18" s="78"/>
    </row>
    <row r="19" spans="1:12">
      <c r="A19" s="321" t="s">
        <v>796</v>
      </c>
      <c r="B19" s="322">
        <v>570</v>
      </c>
      <c r="C19" s="322">
        <v>856</v>
      </c>
      <c r="D19" s="322">
        <v>94678.720140000005</v>
      </c>
      <c r="E19" s="322">
        <v>199193.75766</v>
      </c>
      <c r="F19" s="78"/>
      <c r="G19" s="78"/>
    </row>
    <row r="20" spans="1:12">
      <c r="A20" s="321" t="s">
        <v>797</v>
      </c>
      <c r="B20" s="322">
        <v>255</v>
      </c>
      <c r="C20" s="322">
        <v>340</v>
      </c>
      <c r="D20" s="322">
        <v>41207.252189999999</v>
      </c>
      <c r="E20" s="322">
        <v>80938.805890000003</v>
      </c>
      <c r="F20" s="78"/>
      <c r="G20" s="78"/>
    </row>
    <row r="21" spans="1:12">
      <c r="A21" s="321" t="s">
        <v>798</v>
      </c>
      <c r="B21" s="322">
        <v>1492</v>
      </c>
      <c r="C21" s="322">
        <v>2033</v>
      </c>
      <c r="D21" s="322">
        <v>106943.06444</v>
      </c>
      <c r="E21" s="322">
        <v>160354.13663000002</v>
      </c>
      <c r="F21" s="78"/>
      <c r="G21" s="78"/>
    </row>
    <row r="22" spans="1:12">
      <c r="A22" s="321" t="s">
        <v>799</v>
      </c>
      <c r="B22" s="322">
        <v>448</v>
      </c>
      <c r="C22" s="322">
        <v>835</v>
      </c>
      <c r="D22" s="322">
        <v>58085.310190000004</v>
      </c>
      <c r="E22" s="322">
        <v>87029.686249999999</v>
      </c>
      <c r="F22" s="78"/>
      <c r="G22" s="78"/>
    </row>
    <row r="23" spans="1:12">
      <c r="A23" s="321" t="s">
        <v>800</v>
      </c>
      <c r="B23" s="322">
        <v>24</v>
      </c>
      <c r="C23" s="322">
        <v>55</v>
      </c>
      <c r="D23" s="322">
        <v>11804.74562</v>
      </c>
      <c r="E23" s="322">
        <v>23543.99396</v>
      </c>
      <c r="F23" s="78"/>
      <c r="G23" s="78"/>
    </row>
    <row r="24" spans="1:12">
      <c r="A24" s="321" t="s">
        <v>801</v>
      </c>
      <c r="B24" s="322">
        <v>484</v>
      </c>
      <c r="C24" s="322">
        <v>274</v>
      </c>
      <c r="D24" s="322">
        <v>86157.195019999999</v>
      </c>
      <c r="E24" s="322">
        <v>35066.977960000004</v>
      </c>
      <c r="F24" s="78"/>
      <c r="G24" s="78"/>
    </row>
    <row r="25" spans="1:12">
      <c r="A25" s="321" t="s">
        <v>802</v>
      </c>
      <c r="B25" s="322">
        <v>1120</v>
      </c>
      <c r="C25" s="322">
        <v>1401</v>
      </c>
      <c r="D25" s="322">
        <v>137275.32344000001</v>
      </c>
      <c r="E25" s="322">
        <v>223011.60465000002</v>
      </c>
      <c r="F25" s="78"/>
      <c r="G25" s="78"/>
    </row>
    <row r="26" spans="1:12">
      <c r="A26" s="321" t="s">
        <v>803</v>
      </c>
      <c r="B26" s="322">
        <v>864</v>
      </c>
      <c r="C26" s="322">
        <v>24</v>
      </c>
      <c r="D26" s="322">
        <v>150691.20443000001</v>
      </c>
      <c r="E26" s="322">
        <v>2229.3588400000003</v>
      </c>
      <c r="F26" s="78"/>
      <c r="G26" s="78"/>
    </row>
    <row r="27" spans="1:12">
      <c r="A27" s="514" t="s">
        <v>600</v>
      </c>
      <c r="B27" s="515">
        <v>7649</v>
      </c>
      <c r="C27" s="515">
        <v>9166</v>
      </c>
      <c r="D27" s="515">
        <v>1139679.28733</v>
      </c>
      <c r="E27" s="515">
        <v>1440628.9363200001</v>
      </c>
    </row>
    <row r="28" spans="1:12">
      <c r="A28" s="27" t="s">
        <v>310</v>
      </c>
    </row>
    <row r="29" spans="1:12" ht="28.5" customHeight="1">
      <c r="A29" s="810" t="s">
        <v>1148</v>
      </c>
      <c r="B29" s="810"/>
      <c r="C29" s="810"/>
      <c r="D29" s="810"/>
      <c r="E29" s="810"/>
    </row>
    <row r="30" spans="1:12" ht="76.5" customHeight="1">
      <c r="A30" s="811" t="s">
        <v>1075</v>
      </c>
      <c r="B30" s="811"/>
      <c r="C30" s="811"/>
      <c r="D30" s="811"/>
      <c r="E30" s="811"/>
      <c r="H30" s="817"/>
      <c r="I30" s="817"/>
      <c r="J30" s="817"/>
      <c r="K30" s="817"/>
      <c r="L30" s="817"/>
    </row>
    <row r="31" spans="1:12" ht="15" customHeight="1">
      <c r="A31" s="812" t="s">
        <v>1391</v>
      </c>
      <c r="B31" s="812"/>
      <c r="C31" s="812"/>
      <c r="D31" s="812"/>
      <c r="E31" s="812"/>
      <c r="F31" s="134"/>
      <c r="G31" s="134"/>
    </row>
    <row r="32" spans="1:12" ht="12.75" customHeight="1"/>
    <row r="33" spans="1:5" ht="12.75" customHeight="1">
      <c r="A33" s="75" t="s">
        <v>316</v>
      </c>
      <c r="B33" s="135"/>
      <c r="C33" s="135"/>
      <c r="D33" s="135"/>
      <c r="E33" s="135"/>
    </row>
    <row r="34" spans="1:5" ht="12.75" customHeight="1"/>
    <row r="35" spans="1:5" ht="12.75" customHeight="1"/>
    <row r="36" spans="1:5" ht="12.75" customHeight="1"/>
    <row r="37" spans="1:5" ht="12.75" customHeight="1"/>
    <row r="38" spans="1:5" ht="12.75" customHeight="1"/>
    <row r="39" spans="1:5" ht="12.75" customHeight="1"/>
    <row r="40" spans="1:5" ht="12.75" customHeight="1"/>
    <row r="41" spans="1:5" ht="12.75" customHeight="1"/>
    <row r="42" spans="1:5" ht="12.75" customHeight="1"/>
    <row r="43" spans="1:5" ht="12.75" customHeight="1"/>
    <row r="44" spans="1:5" ht="12.75" customHeight="1"/>
    <row r="45" spans="1:5" ht="12.75" customHeight="1"/>
    <row r="46" spans="1:5" ht="12.75" customHeight="1"/>
    <row r="47" spans="1:5" ht="12.75" customHeight="1"/>
    <row r="48" spans="1:5"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row r="68" spans="5:5" ht="12.75" customHeight="1">
      <c r="E68" s="53" t="s">
        <v>202</v>
      </c>
    </row>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sheetData>
  <mergeCells count="7">
    <mergeCell ref="H30:L30"/>
    <mergeCell ref="A31:E31"/>
    <mergeCell ref="A4:A5"/>
    <mergeCell ref="B4:C4"/>
    <mergeCell ref="D4:E4"/>
    <mergeCell ref="A29:E29"/>
    <mergeCell ref="A30:E30"/>
  </mergeCells>
  <hyperlinks>
    <hyperlink ref="A33"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95" t="s">
        <v>948</v>
      </c>
    </row>
    <row r="2" spans="1:6" ht="12.75" customHeight="1">
      <c r="A2" s="70" t="s">
        <v>949</v>
      </c>
    </row>
    <row r="3" spans="1:6" ht="12.75" customHeight="1"/>
    <row r="4" spans="1:6" ht="12.75" customHeight="1">
      <c r="E4" s="109" t="s">
        <v>457</v>
      </c>
    </row>
    <row r="5" spans="1:6" ht="26.25" customHeight="1">
      <c r="A5" s="807" t="s">
        <v>342</v>
      </c>
      <c r="B5" s="494" t="s">
        <v>343</v>
      </c>
      <c r="C5" s="494" t="s">
        <v>343</v>
      </c>
      <c r="D5" s="816" t="s">
        <v>340</v>
      </c>
      <c r="E5" s="816" t="s">
        <v>341</v>
      </c>
    </row>
    <row r="6" spans="1:6" ht="26.25" customHeight="1">
      <c r="A6" s="815"/>
      <c r="B6" s="550" t="s">
        <v>1392</v>
      </c>
      <c r="C6" s="550" t="s">
        <v>1386</v>
      </c>
      <c r="D6" s="816"/>
      <c r="E6" s="816"/>
    </row>
    <row r="7" spans="1:6">
      <c r="A7" s="208" t="s">
        <v>323</v>
      </c>
      <c r="B7" s="323">
        <v>143494.24958999999</v>
      </c>
      <c r="C7" s="323">
        <v>136038.67980000001</v>
      </c>
      <c r="D7" s="324">
        <v>-5.1957272234270442E-2</v>
      </c>
      <c r="E7" s="323">
        <v>-7455.5697899999795</v>
      </c>
    </row>
    <row r="8" spans="1:6">
      <c r="A8" s="208" t="s">
        <v>324</v>
      </c>
      <c r="B8" s="323">
        <v>82259.769659999991</v>
      </c>
      <c r="C8" s="323">
        <v>70455.867499999993</v>
      </c>
      <c r="D8" s="324">
        <v>-0.14349544386993118</v>
      </c>
      <c r="E8" s="323">
        <v>-11803.902159999998</v>
      </c>
    </row>
    <row r="9" spans="1:6">
      <c r="A9" s="325" t="s">
        <v>325</v>
      </c>
      <c r="B9" s="326">
        <v>61234.479930000001</v>
      </c>
      <c r="C9" s="326">
        <v>65582.812299999991</v>
      </c>
      <c r="D9" s="327">
        <v>7.1011174994394841E-2</v>
      </c>
      <c r="E9" s="328">
        <v>4348.3323699999892</v>
      </c>
    </row>
    <row r="10" spans="1:6">
      <c r="A10" s="208" t="s">
        <v>326</v>
      </c>
      <c r="B10" s="323">
        <v>8697.9603299999999</v>
      </c>
      <c r="C10" s="323">
        <v>9239.0581000000002</v>
      </c>
      <c r="D10" s="324">
        <v>6.2209730726605912E-2</v>
      </c>
      <c r="E10" s="323">
        <v>541.09777000000031</v>
      </c>
    </row>
    <row r="11" spans="1:6">
      <c r="A11" s="208" t="s">
        <v>327</v>
      </c>
      <c r="B11" s="323">
        <v>5050.8431900000005</v>
      </c>
      <c r="C11" s="323">
        <v>6022.43613</v>
      </c>
      <c r="D11" s="324">
        <v>0.19236252313744856</v>
      </c>
      <c r="E11" s="323">
        <v>971.59293999999954</v>
      </c>
      <c r="F11" s="88"/>
    </row>
    <row r="12" spans="1:6" ht="21.75">
      <c r="A12" s="325" t="s">
        <v>328</v>
      </c>
      <c r="B12" s="326">
        <v>3647.1171400000003</v>
      </c>
      <c r="C12" s="326">
        <v>3216.6219700000001</v>
      </c>
      <c r="D12" s="327">
        <v>-0.11803711081240459</v>
      </c>
      <c r="E12" s="328">
        <v>-430.49517000000014</v>
      </c>
      <c r="F12" s="88"/>
    </row>
    <row r="13" spans="1:6">
      <c r="A13" s="208" t="s">
        <v>329</v>
      </c>
      <c r="B13" s="323">
        <v>480252.31127999997</v>
      </c>
      <c r="C13" s="323">
        <v>443101.74314999999</v>
      </c>
      <c r="D13" s="324">
        <v>-7.7356354685693934E-2</v>
      </c>
      <c r="E13" s="323">
        <v>-37150.568129999971</v>
      </c>
    </row>
    <row r="14" spans="1:6">
      <c r="A14" s="208" t="s">
        <v>330</v>
      </c>
      <c r="B14" s="323">
        <v>427392.36883999995</v>
      </c>
      <c r="C14" s="323">
        <v>425786.35469000001</v>
      </c>
      <c r="D14" s="324">
        <v>-3.7577043183032997E-3</v>
      </c>
      <c r="E14" s="323">
        <v>-1606.0141499999445</v>
      </c>
    </row>
    <row r="15" spans="1:6" ht="21.75">
      <c r="A15" s="325" t="s">
        <v>331</v>
      </c>
      <c r="B15" s="326">
        <v>52859.942439999999</v>
      </c>
      <c r="C15" s="326">
        <v>17315.388460000002</v>
      </c>
      <c r="D15" s="327">
        <v>-0.67242891950451389</v>
      </c>
      <c r="E15" s="328">
        <v>-35544.553979999997</v>
      </c>
    </row>
    <row r="16" spans="1:6" ht="22.5">
      <c r="A16" s="208" t="s">
        <v>332</v>
      </c>
      <c r="B16" s="323">
        <v>117741.53951</v>
      </c>
      <c r="C16" s="323">
        <v>86114.82273</v>
      </c>
      <c r="D16" s="324">
        <v>-0.26861137463990681</v>
      </c>
      <c r="E16" s="323">
        <v>-31626.716780000002</v>
      </c>
    </row>
    <row r="17" spans="1:7" ht="33.75">
      <c r="A17" s="208" t="s">
        <v>333</v>
      </c>
      <c r="B17" s="323">
        <v>37691.336609999998</v>
      </c>
      <c r="C17" s="323">
        <v>-38561.979090000001</v>
      </c>
      <c r="D17" s="324">
        <v>-2.0230992731568191</v>
      </c>
      <c r="E17" s="323">
        <v>-76253.315700000006</v>
      </c>
    </row>
    <row r="18" spans="1:7">
      <c r="A18" s="208" t="s">
        <v>334</v>
      </c>
      <c r="B18" s="323">
        <v>80050.202900000004</v>
      </c>
      <c r="C18" s="323">
        <v>124676.80181999999</v>
      </c>
      <c r="D18" s="324">
        <v>0.55748264593093222</v>
      </c>
      <c r="E18" s="323">
        <v>44626.598919999989</v>
      </c>
    </row>
    <row r="19" spans="1:7">
      <c r="A19" s="208" t="s">
        <v>335</v>
      </c>
      <c r="B19" s="323">
        <v>13391.730960000001</v>
      </c>
      <c r="C19" s="323">
        <v>20682.670050000001</v>
      </c>
      <c r="D19" s="324">
        <v>0.54443589942012993</v>
      </c>
      <c r="E19" s="323">
        <v>7290.9390899999999</v>
      </c>
    </row>
    <row r="20" spans="1:7">
      <c r="A20" s="325" t="s">
        <v>336</v>
      </c>
      <c r="B20" s="326">
        <v>66658.471940000003</v>
      </c>
      <c r="C20" s="326">
        <v>103994.13176999999</v>
      </c>
      <c r="D20" s="327">
        <v>0.56010374590654</v>
      </c>
      <c r="E20" s="328">
        <v>37335.65982999999</v>
      </c>
    </row>
    <row r="21" spans="1:7" ht="12.75" customHeight="1">
      <c r="A21" s="36" t="s">
        <v>283</v>
      </c>
    </row>
    <row r="22" spans="1:7" ht="12.75" customHeight="1">
      <c r="A22" s="812"/>
      <c r="B22" s="812"/>
      <c r="C22" s="812"/>
      <c r="D22" s="812"/>
      <c r="E22" s="812"/>
      <c r="F22" s="134"/>
      <c r="G22" s="134"/>
    </row>
    <row r="23" spans="1:7" ht="24" customHeight="1">
      <c r="A23" s="812" t="s">
        <v>1389</v>
      </c>
      <c r="B23" s="812"/>
      <c r="C23" s="812"/>
      <c r="D23" s="812"/>
      <c r="E23" s="812"/>
      <c r="F23" s="134"/>
      <c r="G23" s="134"/>
    </row>
    <row r="24" spans="1:7" ht="12.75" customHeight="1"/>
    <row r="25" spans="1:7" ht="12.75" customHeight="1">
      <c r="A25" s="75" t="s">
        <v>316</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367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5" customWidth="1"/>
    <col min="2" max="3" width="10.85546875" style="95" bestFit="1" customWidth="1"/>
    <col min="4" max="5" width="10.85546875" style="95" customWidth="1"/>
    <col min="6" max="16384" width="9.140625" style="95"/>
  </cols>
  <sheetData>
    <row r="1" spans="1:6" ht="15" customHeight="1">
      <c r="A1" s="705" t="s">
        <v>1398</v>
      </c>
      <c r="B1" s="510"/>
      <c r="C1" s="510"/>
      <c r="D1" s="510"/>
      <c r="E1" s="511" t="s">
        <v>1343</v>
      </c>
    </row>
    <row r="2" spans="1:6" ht="15" customHeight="1">
      <c r="A2" s="512" t="s">
        <v>1399</v>
      </c>
      <c r="B2" s="510"/>
      <c r="C2" s="510"/>
      <c r="D2" s="510"/>
      <c r="E2" s="513" t="s">
        <v>1344</v>
      </c>
    </row>
    <row r="3" spans="1:6">
      <c r="A3" s="69" t="s">
        <v>780</v>
      </c>
    </row>
    <row r="4" spans="1:6" ht="27.75" customHeight="1">
      <c r="A4" s="820" t="s">
        <v>1401</v>
      </c>
      <c r="B4" s="820"/>
      <c r="C4" s="820"/>
      <c r="D4" s="820"/>
      <c r="E4" s="820"/>
    </row>
    <row r="5" spans="1:6">
      <c r="A5" s="498" t="s">
        <v>950</v>
      </c>
    </row>
    <row r="6" spans="1:6">
      <c r="A6" s="52" t="s">
        <v>951</v>
      </c>
    </row>
    <row r="7" spans="1:6" ht="12.75" customHeight="1">
      <c r="A7"/>
      <c r="B7"/>
      <c r="C7"/>
      <c r="D7"/>
      <c r="E7" s="109" t="s">
        <v>457</v>
      </c>
    </row>
    <row r="8" spans="1:6" ht="22.5" customHeight="1">
      <c r="A8" s="807" t="s">
        <v>342</v>
      </c>
      <c r="B8" s="497" t="s">
        <v>339</v>
      </c>
      <c r="C8" s="497" t="s">
        <v>339</v>
      </c>
      <c r="D8" s="816" t="s">
        <v>340</v>
      </c>
      <c r="E8" s="816" t="s">
        <v>341</v>
      </c>
    </row>
    <row r="9" spans="1:6" ht="22.5" customHeight="1">
      <c r="A9" s="815"/>
      <c r="B9" s="548" t="s">
        <v>1388</v>
      </c>
      <c r="C9" s="548" t="s">
        <v>1393</v>
      </c>
      <c r="D9" s="816"/>
      <c r="E9" s="816"/>
    </row>
    <row r="10" spans="1:6" ht="22.5">
      <c r="A10" s="308" t="s">
        <v>622</v>
      </c>
      <c r="B10" s="306">
        <v>0</v>
      </c>
      <c r="C10" s="306">
        <v>0</v>
      </c>
      <c r="D10" s="307" t="s">
        <v>1050</v>
      </c>
      <c r="E10" s="306"/>
      <c r="F10" s="88"/>
    </row>
    <row r="11" spans="1:6">
      <c r="A11" s="305" t="s">
        <v>401</v>
      </c>
      <c r="B11" s="306">
        <v>118395.88556999997</v>
      </c>
      <c r="C11" s="306">
        <v>117806.03436000002</v>
      </c>
      <c r="D11" s="307">
        <v>-4.982024562426246E-3</v>
      </c>
      <c r="E11" s="306">
        <v>-589.85120999994979</v>
      </c>
    </row>
    <row r="12" spans="1:6" ht="15">
      <c r="A12" s="305" t="s">
        <v>402</v>
      </c>
      <c r="B12" s="306">
        <v>7322366.2920239996</v>
      </c>
      <c r="C12" s="306">
        <v>6565124.51877</v>
      </c>
      <c r="D12" s="307">
        <v>-0.10341489937191983</v>
      </c>
      <c r="E12" s="306">
        <v>-757241.77325399965</v>
      </c>
      <c r="F12" s="88"/>
    </row>
    <row r="13" spans="1:6" ht="22.5">
      <c r="A13" s="308" t="s">
        <v>681</v>
      </c>
      <c r="B13" s="306">
        <v>9387.9131899999993</v>
      </c>
      <c r="C13" s="306">
        <v>11249.74639</v>
      </c>
      <c r="D13" s="307">
        <v>0.19832237072486203</v>
      </c>
      <c r="E13" s="306">
        <v>1861.8332000000009</v>
      </c>
    </row>
    <row r="14" spans="1:6">
      <c r="A14" s="302" t="s">
        <v>403</v>
      </c>
      <c r="B14" s="303">
        <v>7450150.0907839993</v>
      </c>
      <c r="C14" s="303">
        <v>6694180.2995199999</v>
      </c>
      <c r="D14" s="304">
        <v>-0.10147041093831799</v>
      </c>
      <c r="E14" s="303">
        <v>-755969.79126399942</v>
      </c>
    </row>
    <row r="15" spans="1:6">
      <c r="A15" s="305" t="s">
        <v>404</v>
      </c>
      <c r="B15" s="306">
        <v>612851.94129400002</v>
      </c>
      <c r="C15" s="306">
        <v>779734.72185999993</v>
      </c>
      <c r="D15" s="307">
        <v>0.27230521651548822</v>
      </c>
      <c r="E15" s="306">
        <v>166882.78056599991</v>
      </c>
    </row>
    <row r="16" spans="1:6">
      <c r="A16" s="305" t="s">
        <v>405</v>
      </c>
      <c r="B16" s="306">
        <v>789855.33675000002</v>
      </c>
      <c r="C16" s="306">
        <v>422893.13587999996</v>
      </c>
      <c r="D16" s="307">
        <v>-0.46459419060195395</v>
      </c>
      <c r="E16" s="306">
        <v>-366962.20087000006</v>
      </c>
    </row>
    <row r="17" spans="1:5">
      <c r="A17" s="305" t="s">
        <v>406</v>
      </c>
      <c r="B17" s="306">
        <v>6037008.5721899997</v>
      </c>
      <c r="C17" s="306">
        <v>5482831.4843800003</v>
      </c>
      <c r="D17" s="307">
        <v>-9.1796637553715588E-2</v>
      </c>
      <c r="E17" s="306">
        <v>-554177.08780999947</v>
      </c>
    </row>
    <row r="18" spans="1:5" ht="22.5">
      <c r="A18" s="308" t="s">
        <v>623</v>
      </c>
      <c r="B18" s="306">
        <v>10434.24055</v>
      </c>
      <c r="C18" s="306">
        <v>8720.9573999999993</v>
      </c>
      <c r="D18" s="307">
        <v>-0.16419816485829442</v>
      </c>
      <c r="E18" s="306">
        <v>-1713.2831500000011</v>
      </c>
    </row>
    <row r="19" spans="1:5">
      <c r="A19" s="302" t="s">
        <v>407</v>
      </c>
      <c r="B19" s="303">
        <v>7450150.0907840002</v>
      </c>
      <c r="C19" s="303">
        <v>6694180.2995199999</v>
      </c>
      <c r="D19" s="304">
        <v>-0.1014704109383181</v>
      </c>
      <c r="E19" s="303">
        <v>-755969.79126400035</v>
      </c>
    </row>
    <row r="20" spans="1:5">
      <c r="A20" s="36" t="s">
        <v>737</v>
      </c>
    </row>
    <row r="22" spans="1:5">
      <c r="A22" s="495" t="s">
        <v>952</v>
      </c>
    </row>
    <row r="23" spans="1:5">
      <c r="A23" s="52" t="s">
        <v>953</v>
      </c>
    </row>
    <row r="24" spans="1:5">
      <c r="E24" s="109" t="s">
        <v>457</v>
      </c>
    </row>
    <row r="25" spans="1:5" ht="24">
      <c r="A25" s="807" t="s">
        <v>342</v>
      </c>
      <c r="B25" s="494" t="s">
        <v>343</v>
      </c>
      <c r="C25" s="494" t="s">
        <v>343</v>
      </c>
      <c r="D25" s="816" t="s">
        <v>340</v>
      </c>
      <c r="E25" s="816" t="s">
        <v>341</v>
      </c>
    </row>
    <row r="26" spans="1:5" ht="22.5">
      <c r="A26" s="815"/>
      <c r="B26" s="548" t="s">
        <v>1394</v>
      </c>
      <c r="C26" s="548" t="s">
        <v>1395</v>
      </c>
      <c r="D26" s="816"/>
      <c r="E26" s="816"/>
    </row>
    <row r="27" spans="1:5">
      <c r="A27" s="305" t="s">
        <v>395</v>
      </c>
      <c r="B27" s="329">
        <v>114982.83930000001</v>
      </c>
      <c r="C27" s="329">
        <v>88626.371219999986</v>
      </c>
      <c r="D27" s="307">
        <v>-0.22922088409413643</v>
      </c>
      <c r="E27" s="306">
        <v>-26356.468080000021</v>
      </c>
    </row>
    <row r="28" spans="1:5">
      <c r="A28" s="305" t="s">
        <v>396</v>
      </c>
      <c r="B28" s="329">
        <v>54827.508593000006</v>
      </c>
      <c r="C28" s="329">
        <v>38553.631549999998</v>
      </c>
      <c r="D28" s="307">
        <v>-0.29681956121343334</v>
      </c>
      <c r="E28" s="306">
        <v>-16273.877043000008</v>
      </c>
    </row>
    <row r="29" spans="1:5">
      <c r="A29" s="305" t="s">
        <v>397</v>
      </c>
      <c r="B29" s="329">
        <v>60155.330707000001</v>
      </c>
      <c r="C29" s="329">
        <v>50072.739669999988</v>
      </c>
      <c r="D29" s="307">
        <v>-0.16760926951111832</v>
      </c>
      <c r="E29" s="306">
        <v>-10082.591037000013</v>
      </c>
    </row>
    <row r="30" spans="1:5" ht="22.5">
      <c r="A30" s="308" t="s">
        <v>626</v>
      </c>
      <c r="B30" s="329">
        <v>21607.4728</v>
      </c>
      <c r="C30" s="329">
        <v>13594.64639</v>
      </c>
      <c r="D30" s="307">
        <v>-0.37083589016481366</v>
      </c>
      <c r="E30" s="306">
        <v>-8012.8264099999997</v>
      </c>
    </row>
    <row r="31" spans="1:5" ht="22.5">
      <c r="A31" s="308" t="s">
        <v>627</v>
      </c>
      <c r="B31" s="329">
        <v>6593.815090000001</v>
      </c>
      <c r="C31" s="329">
        <v>5419.8626699999995</v>
      </c>
      <c r="D31" s="307">
        <v>-0.1780384199399806</v>
      </c>
      <c r="E31" s="306">
        <v>-1173.9524200000014</v>
      </c>
    </row>
    <row r="32" spans="1:5" ht="22.5">
      <c r="A32" s="308" t="s">
        <v>628</v>
      </c>
      <c r="B32" s="329">
        <v>15013.657709999999</v>
      </c>
      <c r="C32" s="329">
        <v>8174.7837200000004</v>
      </c>
      <c r="D32" s="307">
        <v>-0.45551018426674916</v>
      </c>
      <c r="E32" s="306">
        <v>-6838.8739899999991</v>
      </c>
    </row>
    <row r="33" spans="1:5">
      <c r="A33" s="305" t="s">
        <v>398</v>
      </c>
      <c r="B33" s="329">
        <v>87812.882120000009</v>
      </c>
      <c r="C33" s="329">
        <v>135935.28427999999</v>
      </c>
      <c r="D33" s="307">
        <v>0.54801073599017847</v>
      </c>
      <c r="E33" s="306">
        <v>48122.402159999983</v>
      </c>
    </row>
    <row r="34" spans="1:5">
      <c r="A34" s="305" t="s">
        <v>399</v>
      </c>
      <c r="B34" s="329">
        <v>87182.828286666656</v>
      </c>
      <c r="C34" s="329">
        <v>134515.49781999999</v>
      </c>
      <c r="D34" s="307">
        <v>0.54291275545338302</v>
      </c>
      <c r="E34" s="306">
        <v>47332.669533333334</v>
      </c>
    </row>
    <row r="35" spans="1:5" ht="22.5">
      <c r="A35" s="308" t="s">
        <v>624</v>
      </c>
      <c r="B35" s="329">
        <v>630.0538333333534</v>
      </c>
      <c r="C35" s="329">
        <v>1419.786460000003</v>
      </c>
      <c r="D35" s="307">
        <v>1.2534367460134348</v>
      </c>
      <c r="E35" s="306">
        <v>789.73262666664959</v>
      </c>
    </row>
    <row r="36" spans="1:5" ht="22.5">
      <c r="A36" s="308" t="s">
        <v>629</v>
      </c>
      <c r="B36" s="329">
        <v>75799.042250333354</v>
      </c>
      <c r="C36" s="329">
        <v>59667.309849999991</v>
      </c>
      <c r="D36" s="307">
        <v>-0.21282237771628865</v>
      </c>
      <c r="E36" s="306">
        <v>-16131.732400333363</v>
      </c>
    </row>
    <row r="37" spans="1:5">
      <c r="A37" s="305" t="s">
        <v>400</v>
      </c>
      <c r="B37" s="329">
        <v>13147.569228</v>
      </c>
      <c r="C37" s="329">
        <v>12019.386294</v>
      </c>
      <c r="D37" s="307">
        <v>-8.5809240813681464E-2</v>
      </c>
      <c r="E37" s="306">
        <v>-1128.1829340000004</v>
      </c>
    </row>
    <row r="38" spans="1:5" ht="21.75">
      <c r="A38" s="310" t="s">
        <v>625</v>
      </c>
      <c r="B38" s="330">
        <v>62651.473022333354</v>
      </c>
      <c r="C38" s="330">
        <v>47647.923555999994</v>
      </c>
      <c r="D38" s="304">
        <v>-0.23947640402620773</v>
      </c>
      <c r="E38" s="303">
        <v>-15003.549466333359</v>
      </c>
    </row>
    <row r="39" spans="1:5">
      <c r="A39" s="36" t="s">
        <v>737</v>
      </c>
    </row>
    <row r="41" spans="1:5">
      <c r="A41" s="495" t="s">
        <v>954</v>
      </c>
    </row>
    <row r="42" spans="1:5">
      <c r="A42" s="52" t="s">
        <v>955</v>
      </c>
    </row>
    <row r="43" spans="1:5" ht="24" customHeight="1">
      <c r="A43" s="781" t="s">
        <v>1403</v>
      </c>
      <c r="B43" s="781"/>
      <c r="C43" s="781"/>
      <c r="D43" s="781"/>
      <c r="E43" s="781"/>
    </row>
    <row r="44" spans="1:5" ht="22.5" customHeight="1">
      <c r="A44" s="821" t="s">
        <v>1404</v>
      </c>
      <c r="B44" s="821"/>
      <c r="C44" s="821"/>
      <c r="D44" s="821"/>
      <c r="E44" s="821"/>
    </row>
    <row r="45" spans="1:5">
      <c r="E45" s="109" t="s">
        <v>457</v>
      </c>
    </row>
    <row r="46" spans="1:5" ht="24">
      <c r="A46" s="807" t="s">
        <v>342</v>
      </c>
      <c r="B46" s="494" t="s">
        <v>343</v>
      </c>
      <c r="C46" s="494" t="s">
        <v>343</v>
      </c>
      <c r="D46" s="816" t="s">
        <v>340</v>
      </c>
      <c r="E46" s="816" t="s">
        <v>341</v>
      </c>
    </row>
    <row r="47" spans="1:5" ht="22.5">
      <c r="A47" s="815"/>
      <c r="B47" s="548" t="s">
        <v>1394</v>
      </c>
      <c r="C47" s="548" t="s">
        <v>1395</v>
      </c>
      <c r="D47" s="816"/>
      <c r="E47" s="816"/>
    </row>
    <row r="48" spans="1:5">
      <c r="A48" s="331" t="s">
        <v>781</v>
      </c>
      <c r="B48" s="332">
        <v>817862.05936000007</v>
      </c>
      <c r="C48" s="332">
        <v>1146909.38111</v>
      </c>
      <c r="D48" s="307">
        <v>0.40232618445155488</v>
      </c>
      <c r="E48" s="306">
        <v>329047.32174999989</v>
      </c>
    </row>
    <row r="49" spans="1:5">
      <c r="A49" s="331" t="s">
        <v>408</v>
      </c>
      <c r="B49" s="332">
        <v>3350667.8353800001</v>
      </c>
      <c r="C49" s="332">
        <v>2985054.8958000001</v>
      </c>
      <c r="D49" s="307">
        <v>-0.10911643813793193</v>
      </c>
      <c r="E49" s="306">
        <v>-365612.93958000001</v>
      </c>
    </row>
    <row r="50" spans="1:5">
      <c r="A50" s="331" t="s">
        <v>409</v>
      </c>
      <c r="B50" s="332">
        <v>15381.90481</v>
      </c>
      <c r="C50" s="332">
        <v>11926.83368</v>
      </c>
      <c r="D50" s="307">
        <v>-0.22461919851134482</v>
      </c>
      <c r="E50" s="306">
        <v>-3455.0711300000003</v>
      </c>
    </row>
    <row r="51" spans="1:5">
      <c r="A51" s="333" t="s">
        <v>410</v>
      </c>
      <c r="B51" s="334">
        <v>4183911.7995500006</v>
      </c>
      <c r="C51" s="334">
        <v>4143891.1105900002</v>
      </c>
      <c r="D51" s="304">
        <v>-9.565375867699899E-3</v>
      </c>
      <c r="E51" s="303">
        <v>-40020.688960000407</v>
      </c>
    </row>
    <row r="52" spans="1:5">
      <c r="A52" s="36" t="s">
        <v>737</v>
      </c>
    </row>
    <row r="53" spans="1:5">
      <c r="A53" s="107" t="s">
        <v>1396</v>
      </c>
    </row>
    <row r="54" spans="1:5">
      <c r="A54" s="107" t="s">
        <v>1397</v>
      </c>
    </row>
    <row r="56" spans="1:5">
      <c r="A56" s="75" t="s">
        <v>316</v>
      </c>
    </row>
    <row r="57" spans="1:5">
      <c r="E57" s="53" t="s">
        <v>392</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31" t="s">
        <v>311</v>
      </c>
      <c r="S1" s="364" t="str">
        <f>Naslovnica!A20</f>
        <v>Travanj 2016.</v>
      </c>
    </row>
    <row r="2" spans="1:19" ht="12.75" customHeight="1">
      <c r="A2" s="7" t="s">
        <v>8</v>
      </c>
      <c r="S2" s="19" t="str">
        <f>Naslovnica!A24</f>
        <v>April 2016</v>
      </c>
    </row>
    <row r="3" spans="1:19" ht="12.75" customHeight="1"/>
    <row r="4" spans="1:19" ht="26.25" customHeight="1">
      <c r="A4" s="623"/>
      <c r="B4" s="727" t="s">
        <v>834</v>
      </c>
      <c r="C4" s="727"/>
      <c r="D4" s="727"/>
      <c r="E4" s="726" t="s">
        <v>835</v>
      </c>
      <c r="F4" s="726"/>
      <c r="G4" s="726"/>
      <c r="H4" s="726" t="s">
        <v>836</v>
      </c>
      <c r="I4" s="726"/>
      <c r="J4" s="726"/>
      <c r="K4" s="725" t="s">
        <v>1034</v>
      </c>
      <c r="L4" s="725"/>
      <c r="M4" s="725"/>
      <c r="N4" s="725" t="s">
        <v>1035</v>
      </c>
      <c r="O4" s="725"/>
      <c r="P4" s="725"/>
      <c r="Q4" s="726" t="s">
        <v>1055</v>
      </c>
      <c r="R4" s="726"/>
      <c r="S4" s="726"/>
    </row>
    <row r="5" spans="1:19" ht="21" customHeight="1">
      <c r="A5" s="623" t="s">
        <v>837</v>
      </c>
      <c r="B5" s="727" t="s">
        <v>838</v>
      </c>
      <c r="C5" s="727"/>
      <c r="D5" s="727"/>
      <c r="E5" s="727" t="s">
        <v>838</v>
      </c>
      <c r="F5" s="727"/>
      <c r="G5" s="727"/>
      <c r="H5" s="727" t="s">
        <v>838</v>
      </c>
      <c r="I5" s="727"/>
      <c r="J5" s="727"/>
      <c r="K5" s="727" t="s">
        <v>839</v>
      </c>
      <c r="L5" s="727"/>
      <c r="M5" s="727"/>
      <c r="N5" s="727" t="s">
        <v>839</v>
      </c>
      <c r="O5" s="727"/>
      <c r="P5" s="727"/>
      <c r="Q5" s="727" t="s">
        <v>839</v>
      </c>
      <c r="R5" s="727"/>
      <c r="S5" s="727"/>
    </row>
    <row r="6" spans="1:19">
      <c r="A6" s="623"/>
      <c r="B6" s="687" t="s">
        <v>818</v>
      </c>
      <c r="C6" s="687" t="s">
        <v>819</v>
      </c>
      <c r="D6" s="687" t="s">
        <v>820</v>
      </c>
      <c r="E6" s="687" t="s">
        <v>818</v>
      </c>
      <c r="F6" s="687" t="s">
        <v>819</v>
      </c>
      <c r="G6" s="687" t="s">
        <v>820</v>
      </c>
      <c r="H6" s="687" t="s">
        <v>818</v>
      </c>
      <c r="I6" s="687" t="s">
        <v>819</v>
      </c>
      <c r="J6" s="687" t="s">
        <v>820</v>
      </c>
      <c r="K6" s="687" t="s">
        <v>818</v>
      </c>
      <c r="L6" s="687" t="s">
        <v>819</v>
      </c>
      <c r="M6" s="687" t="s">
        <v>820</v>
      </c>
      <c r="N6" s="687" t="s">
        <v>818</v>
      </c>
      <c r="O6" s="687" t="s">
        <v>819</v>
      </c>
      <c r="P6" s="687" t="s">
        <v>820</v>
      </c>
      <c r="Q6" s="682" t="s">
        <v>818</v>
      </c>
      <c r="R6" s="682" t="s">
        <v>819</v>
      </c>
      <c r="S6" s="682" t="s">
        <v>820</v>
      </c>
    </row>
    <row r="7" spans="1:19" ht="12.75" customHeight="1">
      <c r="A7" s="624" t="s">
        <v>30</v>
      </c>
      <c r="B7" s="683">
        <v>15</v>
      </c>
      <c r="C7" s="683">
        <v>1862</v>
      </c>
      <c r="D7" s="683">
        <v>5</v>
      </c>
      <c r="E7" s="683">
        <v>7</v>
      </c>
      <c r="F7" s="683">
        <v>1274</v>
      </c>
      <c r="G7" s="683">
        <v>3</v>
      </c>
      <c r="H7" s="683">
        <v>22</v>
      </c>
      <c r="I7" s="683">
        <v>3136</v>
      </c>
      <c r="J7" s="683">
        <v>8</v>
      </c>
      <c r="K7" s="683">
        <v>-3</v>
      </c>
      <c r="L7" s="683">
        <v>146</v>
      </c>
      <c r="M7" s="683">
        <v>0</v>
      </c>
      <c r="N7" s="683">
        <v>0</v>
      </c>
      <c r="O7" s="683">
        <v>110</v>
      </c>
      <c r="P7" s="683">
        <v>0</v>
      </c>
      <c r="Q7" s="685">
        <v>-0.12</v>
      </c>
      <c r="R7" s="685">
        <v>8.8888888888888795E-2</v>
      </c>
      <c r="S7" s="685">
        <v>0</v>
      </c>
    </row>
    <row r="8" spans="1:19" ht="12.75" customHeight="1">
      <c r="A8" s="147" t="s">
        <v>31</v>
      </c>
      <c r="B8" s="683">
        <v>186</v>
      </c>
      <c r="C8" s="683">
        <v>83950</v>
      </c>
      <c r="D8" s="683">
        <v>61</v>
      </c>
      <c r="E8" s="683">
        <v>109</v>
      </c>
      <c r="F8" s="683">
        <v>70137</v>
      </c>
      <c r="G8" s="683">
        <v>61</v>
      </c>
      <c r="H8" s="683">
        <v>295</v>
      </c>
      <c r="I8" s="683">
        <v>154087</v>
      </c>
      <c r="J8" s="683">
        <v>122</v>
      </c>
      <c r="K8" s="683">
        <v>4</v>
      </c>
      <c r="L8" s="683">
        <v>269</v>
      </c>
      <c r="M8" s="683">
        <v>1</v>
      </c>
      <c r="N8" s="683">
        <v>-6</v>
      </c>
      <c r="O8" s="683">
        <v>-52</v>
      </c>
      <c r="P8" s="683">
        <v>1</v>
      </c>
      <c r="Q8" s="685">
        <v>-6.7340067340067034E-3</v>
      </c>
      <c r="R8" s="685">
        <v>1.4102814063821079E-3</v>
      </c>
      <c r="S8" s="685">
        <v>1.6666666666666607E-2</v>
      </c>
    </row>
    <row r="9" spans="1:19" ht="12.75" customHeight="1">
      <c r="A9" s="147" t="s">
        <v>32</v>
      </c>
      <c r="B9" s="683">
        <v>466</v>
      </c>
      <c r="C9" s="683">
        <v>122363</v>
      </c>
      <c r="D9" s="683">
        <v>44</v>
      </c>
      <c r="E9" s="683">
        <v>290</v>
      </c>
      <c r="F9" s="683">
        <v>117136</v>
      </c>
      <c r="G9" s="683">
        <v>67</v>
      </c>
      <c r="H9" s="683">
        <v>756</v>
      </c>
      <c r="I9" s="683">
        <v>239499</v>
      </c>
      <c r="J9" s="683">
        <v>111</v>
      </c>
      <c r="K9" s="683">
        <v>-9</v>
      </c>
      <c r="L9" s="683">
        <v>-390</v>
      </c>
      <c r="M9" s="683">
        <v>1</v>
      </c>
      <c r="N9" s="683">
        <v>5</v>
      </c>
      <c r="O9" s="683">
        <v>-220</v>
      </c>
      <c r="P9" s="683">
        <v>0</v>
      </c>
      <c r="Q9" s="685">
        <v>-5.2631578947368585E-3</v>
      </c>
      <c r="R9" s="685">
        <v>-2.5405128504137897E-3</v>
      </c>
      <c r="S9" s="685">
        <v>9.0909090909090384E-3</v>
      </c>
    </row>
    <row r="10" spans="1:19" ht="12.75" customHeight="1">
      <c r="A10" s="147" t="s">
        <v>33</v>
      </c>
      <c r="B10" s="683">
        <v>760</v>
      </c>
      <c r="C10" s="683">
        <v>149415</v>
      </c>
      <c r="D10" s="683">
        <v>59</v>
      </c>
      <c r="E10" s="683">
        <v>371</v>
      </c>
      <c r="F10" s="683">
        <v>142539</v>
      </c>
      <c r="G10" s="683">
        <v>52</v>
      </c>
      <c r="H10" s="683">
        <v>1131</v>
      </c>
      <c r="I10" s="683">
        <v>291954</v>
      </c>
      <c r="J10" s="683">
        <v>111</v>
      </c>
      <c r="K10" s="683">
        <v>1</v>
      </c>
      <c r="L10" s="683">
        <v>-199</v>
      </c>
      <c r="M10" s="683">
        <v>3</v>
      </c>
      <c r="N10" s="683">
        <v>1</v>
      </c>
      <c r="O10" s="683">
        <v>-193</v>
      </c>
      <c r="P10" s="683">
        <v>1</v>
      </c>
      <c r="Q10" s="685">
        <v>1.771479185119551E-3</v>
      </c>
      <c r="R10" s="685">
        <v>-1.3408769061318271E-3</v>
      </c>
      <c r="S10" s="685">
        <v>3.7383177570093462E-2</v>
      </c>
    </row>
    <row r="11" spans="1:19" ht="12.75" customHeight="1">
      <c r="A11" s="147" t="s">
        <v>34</v>
      </c>
      <c r="B11" s="683">
        <v>744</v>
      </c>
      <c r="C11" s="683">
        <v>151724</v>
      </c>
      <c r="D11" s="683">
        <v>79</v>
      </c>
      <c r="E11" s="683">
        <v>359</v>
      </c>
      <c r="F11" s="683">
        <v>144394</v>
      </c>
      <c r="G11" s="683">
        <v>90</v>
      </c>
      <c r="H11" s="683">
        <v>1103</v>
      </c>
      <c r="I11" s="683">
        <v>296118</v>
      </c>
      <c r="J11" s="683">
        <v>169</v>
      </c>
      <c r="K11" s="683">
        <v>3</v>
      </c>
      <c r="L11" s="683">
        <v>430</v>
      </c>
      <c r="M11" s="683">
        <v>0</v>
      </c>
      <c r="N11" s="683">
        <v>3</v>
      </c>
      <c r="O11" s="683">
        <v>220</v>
      </c>
      <c r="P11" s="683">
        <v>0</v>
      </c>
      <c r="Q11" s="685">
        <v>5.4694621695532408E-3</v>
      </c>
      <c r="R11" s="685">
        <v>2.1998998199466158E-3</v>
      </c>
      <c r="S11" s="685">
        <v>0</v>
      </c>
    </row>
    <row r="12" spans="1:19" ht="12.75" customHeight="1">
      <c r="A12" s="147" t="s">
        <v>35</v>
      </c>
      <c r="B12" s="683">
        <v>607</v>
      </c>
      <c r="C12" s="683">
        <v>130344</v>
      </c>
      <c r="D12" s="683">
        <v>92</v>
      </c>
      <c r="E12" s="683">
        <v>339</v>
      </c>
      <c r="F12" s="683">
        <v>132275</v>
      </c>
      <c r="G12" s="683">
        <v>77</v>
      </c>
      <c r="H12" s="683">
        <v>946</v>
      </c>
      <c r="I12" s="683">
        <v>262619</v>
      </c>
      <c r="J12" s="683">
        <v>169</v>
      </c>
      <c r="K12" s="683">
        <v>2</v>
      </c>
      <c r="L12" s="683">
        <v>255</v>
      </c>
      <c r="M12" s="683">
        <v>0</v>
      </c>
      <c r="N12" s="683">
        <v>-2</v>
      </c>
      <c r="O12" s="683">
        <v>315</v>
      </c>
      <c r="P12" s="683">
        <v>0</v>
      </c>
      <c r="Q12" s="685">
        <v>0</v>
      </c>
      <c r="R12" s="685">
        <v>2.1751657132826896E-3</v>
      </c>
      <c r="S12" s="685">
        <v>0</v>
      </c>
    </row>
    <row r="13" spans="1:19" ht="12.75" customHeight="1">
      <c r="A13" s="147" t="s">
        <v>36</v>
      </c>
      <c r="B13" s="683">
        <v>387</v>
      </c>
      <c r="C13" s="683">
        <v>113740</v>
      </c>
      <c r="D13" s="683">
        <v>97</v>
      </c>
      <c r="E13" s="683">
        <v>187</v>
      </c>
      <c r="F13" s="683">
        <v>120338</v>
      </c>
      <c r="G13" s="683">
        <v>124</v>
      </c>
      <c r="H13" s="683">
        <v>574</v>
      </c>
      <c r="I13" s="683">
        <v>234078</v>
      </c>
      <c r="J13" s="683">
        <v>221</v>
      </c>
      <c r="K13" s="683">
        <v>2</v>
      </c>
      <c r="L13" s="683">
        <v>151</v>
      </c>
      <c r="M13" s="683">
        <v>-1</v>
      </c>
      <c r="N13" s="683">
        <v>1</v>
      </c>
      <c r="O13" s="683">
        <v>-51</v>
      </c>
      <c r="P13" s="683">
        <v>-5</v>
      </c>
      <c r="Q13" s="685">
        <v>5.2539404553415547E-3</v>
      </c>
      <c r="R13" s="685">
        <v>4.2739060937346807E-4</v>
      </c>
      <c r="S13" s="685">
        <v>-2.6431718061673992E-2</v>
      </c>
    </row>
    <row r="14" spans="1:19" ht="12.75" customHeight="1">
      <c r="A14" s="147" t="s">
        <v>37</v>
      </c>
      <c r="B14" s="683">
        <v>221</v>
      </c>
      <c r="C14" s="683">
        <v>98542</v>
      </c>
      <c r="D14" s="683">
        <v>186</v>
      </c>
      <c r="E14" s="683">
        <v>113</v>
      </c>
      <c r="F14" s="683">
        <v>101046</v>
      </c>
      <c r="G14" s="683">
        <v>332</v>
      </c>
      <c r="H14" s="683">
        <v>334</v>
      </c>
      <c r="I14" s="683">
        <v>199588</v>
      </c>
      <c r="J14" s="683">
        <v>518</v>
      </c>
      <c r="K14" s="683">
        <v>6</v>
      </c>
      <c r="L14" s="683">
        <v>1158</v>
      </c>
      <c r="M14" s="683">
        <v>-2</v>
      </c>
      <c r="N14" s="683">
        <v>3</v>
      </c>
      <c r="O14" s="683">
        <v>1324</v>
      </c>
      <c r="P14" s="683">
        <v>-5</v>
      </c>
      <c r="Q14" s="685">
        <v>2.7692307692307683E-2</v>
      </c>
      <c r="R14" s="685">
        <v>1.2592209268109444E-2</v>
      </c>
      <c r="S14" s="685">
        <v>-1.3333333333333308E-2</v>
      </c>
    </row>
    <row r="15" spans="1:19" ht="12.75" customHeight="1">
      <c r="A15" s="147" t="s">
        <v>38</v>
      </c>
      <c r="B15" s="683">
        <v>1</v>
      </c>
      <c r="C15" s="683">
        <v>29207</v>
      </c>
      <c r="D15" s="683">
        <v>314</v>
      </c>
      <c r="E15" s="683">
        <v>0</v>
      </c>
      <c r="F15" s="683">
        <v>17367</v>
      </c>
      <c r="G15" s="683">
        <v>6482</v>
      </c>
      <c r="H15" s="683">
        <v>1</v>
      </c>
      <c r="I15" s="683">
        <v>46574</v>
      </c>
      <c r="J15" s="683">
        <v>6796</v>
      </c>
      <c r="K15" s="683">
        <v>1</v>
      </c>
      <c r="L15" s="683">
        <v>401</v>
      </c>
      <c r="M15" s="683">
        <v>-2</v>
      </c>
      <c r="N15" s="683">
        <v>0</v>
      </c>
      <c r="O15" s="683">
        <v>647</v>
      </c>
      <c r="P15" s="683">
        <v>-177</v>
      </c>
      <c r="Q15" s="685" t="s">
        <v>1050</v>
      </c>
      <c r="R15" s="685">
        <v>2.3019812854193189E-2</v>
      </c>
      <c r="S15" s="685">
        <v>-2.5663082437275997E-2</v>
      </c>
    </row>
    <row r="16" spans="1:19" ht="12.75" customHeight="1">
      <c r="A16" s="147" t="s">
        <v>39</v>
      </c>
      <c r="B16" s="683">
        <v>0</v>
      </c>
      <c r="C16" s="683">
        <v>313</v>
      </c>
      <c r="D16" s="683">
        <v>6869</v>
      </c>
      <c r="E16" s="683">
        <v>0</v>
      </c>
      <c r="F16" s="683">
        <v>0</v>
      </c>
      <c r="G16" s="683">
        <v>3966</v>
      </c>
      <c r="H16" s="683">
        <v>0</v>
      </c>
      <c r="I16" s="683">
        <v>313</v>
      </c>
      <c r="J16" s="683">
        <v>10835</v>
      </c>
      <c r="K16" s="683">
        <v>0</v>
      </c>
      <c r="L16" s="683">
        <v>299</v>
      </c>
      <c r="M16" s="683">
        <v>-107</v>
      </c>
      <c r="N16" s="683">
        <v>0</v>
      </c>
      <c r="O16" s="683">
        <v>0</v>
      </c>
      <c r="P16" s="683">
        <v>128</v>
      </c>
      <c r="Q16" s="685" t="s">
        <v>1050</v>
      </c>
      <c r="R16" s="685">
        <v>21.357142857142858</v>
      </c>
      <c r="S16" s="685">
        <v>1.9419271314962128E-3</v>
      </c>
    </row>
    <row r="17" spans="1:19" ht="12.75" customHeight="1">
      <c r="A17" s="147" t="s">
        <v>40</v>
      </c>
      <c r="B17" s="683">
        <v>0</v>
      </c>
      <c r="C17" s="683">
        <v>0</v>
      </c>
      <c r="D17" s="683">
        <v>0</v>
      </c>
      <c r="E17" s="683">
        <v>0</v>
      </c>
      <c r="F17" s="683">
        <v>0</v>
      </c>
      <c r="G17" s="683">
        <v>0</v>
      </c>
      <c r="H17" s="683">
        <v>0</v>
      </c>
      <c r="I17" s="683">
        <v>0</v>
      </c>
      <c r="J17" s="683">
        <v>0</v>
      </c>
      <c r="K17" s="683">
        <v>0</v>
      </c>
      <c r="L17" s="683">
        <v>0</v>
      </c>
      <c r="M17" s="683">
        <v>0</v>
      </c>
      <c r="N17" s="683">
        <v>0</v>
      </c>
      <c r="O17" s="683">
        <v>0</v>
      </c>
      <c r="P17" s="683">
        <v>0</v>
      </c>
      <c r="Q17" s="685" t="s">
        <v>1050</v>
      </c>
      <c r="R17" s="685" t="s">
        <v>1050</v>
      </c>
      <c r="S17" s="685" t="s">
        <v>1050</v>
      </c>
    </row>
    <row r="18" spans="1:19" ht="24">
      <c r="A18" s="625" t="s">
        <v>840</v>
      </c>
      <c r="B18" s="684">
        <v>3387</v>
      </c>
      <c r="C18" s="684">
        <v>881460</v>
      </c>
      <c r="D18" s="684">
        <v>7806</v>
      </c>
      <c r="E18" s="684">
        <v>1775</v>
      </c>
      <c r="F18" s="684">
        <v>846506</v>
      </c>
      <c r="G18" s="684">
        <v>11254</v>
      </c>
      <c r="H18" s="684">
        <v>5162</v>
      </c>
      <c r="I18" s="684">
        <v>1727966</v>
      </c>
      <c r="J18" s="684">
        <v>19060</v>
      </c>
      <c r="K18" s="684">
        <v>7</v>
      </c>
      <c r="L18" s="684">
        <v>2520</v>
      </c>
      <c r="M18" s="684">
        <v>-107</v>
      </c>
      <c r="N18" s="684">
        <v>5</v>
      </c>
      <c r="O18" s="684">
        <v>2100</v>
      </c>
      <c r="P18" s="684">
        <v>-57</v>
      </c>
      <c r="Q18" s="686">
        <v>2.3300970873787463E-3</v>
      </c>
      <c r="R18" s="686">
        <v>2.6808313594599564E-3</v>
      </c>
      <c r="S18" s="686">
        <v>-8.5310029130253318E-3</v>
      </c>
    </row>
    <row r="19" spans="1:19" ht="24">
      <c r="A19" s="626" t="s">
        <v>841</v>
      </c>
      <c r="B19" s="724">
        <v>892653</v>
      </c>
      <c r="C19" s="724"/>
      <c r="D19" s="724"/>
      <c r="E19" s="724">
        <v>859535</v>
      </c>
      <c r="F19" s="724"/>
      <c r="G19" s="724"/>
      <c r="H19" s="724">
        <v>1752188</v>
      </c>
      <c r="I19" s="724"/>
      <c r="J19" s="724"/>
      <c r="K19" s="724">
        <v>2420</v>
      </c>
      <c r="L19" s="724"/>
      <c r="M19" s="724"/>
      <c r="N19" s="724">
        <v>2048</v>
      </c>
      <c r="O19" s="724"/>
      <c r="P19" s="724"/>
      <c r="Q19" s="723">
        <v>2.556473577003171E-3</v>
      </c>
      <c r="R19" s="723"/>
      <c r="S19" s="723"/>
    </row>
    <row r="20" spans="1:19" ht="12.75" customHeight="1">
      <c r="A20" s="23" t="s">
        <v>41</v>
      </c>
    </row>
    <row r="21" spans="1:19" ht="12.75" customHeight="1"/>
    <row r="22" spans="1:19" ht="12.75" customHeight="1">
      <c r="A22" s="531" t="s">
        <v>842</v>
      </c>
      <c r="N22" s="364" t="str">
        <f>Naslovnica!A20</f>
        <v>Travanj 2016.</v>
      </c>
    </row>
    <row r="23" spans="1:19" ht="12.75" customHeight="1">
      <c r="A23" s="22" t="s">
        <v>843</v>
      </c>
      <c r="K23" s="78"/>
      <c r="N23" s="19" t="str">
        <f>Naslovnica!A24</f>
        <v>April 2016</v>
      </c>
    </row>
    <row r="24" spans="1:19" ht="12.75" customHeight="1">
      <c r="A24" s="58"/>
      <c r="B24" s="58"/>
      <c r="C24" s="58"/>
      <c r="D24" s="58"/>
      <c r="E24" s="58"/>
      <c r="F24" s="58"/>
      <c r="G24" s="58"/>
      <c r="H24" s="58"/>
      <c r="I24" s="58"/>
      <c r="J24" s="58"/>
      <c r="K24" s="58"/>
      <c r="L24" s="58"/>
      <c r="M24" s="58"/>
      <c r="N24" s="58"/>
    </row>
    <row r="25" spans="1:19" ht="12.75" customHeight="1">
      <c r="A25" s="627"/>
      <c r="B25" s="627"/>
      <c r="C25" s="627"/>
      <c r="D25" s="627"/>
      <c r="E25" s="627"/>
      <c r="F25" s="627"/>
      <c r="G25" s="627"/>
      <c r="H25" s="627"/>
      <c r="I25" s="627"/>
      <c r="J25" s="627"/>
      <c r="K25" s="627"/>
      <c r="L25" s="627"/>
      <c r="M25" s="627"/>
      <c r="N25" s="627"/>
      <c r="O25" s="627"/>
    </row>
    <row r="26" spans="1:19" ht="12.75" customHeight="1">
      <c r="A26" s="627"/>
      <c r="B26" s="627"/>
      <c r="C26" s="627"/>
      <c r="D26" s="627"/>
      <c r="E26" s="627"/>
      <c r="F26" s="627"/>
      <c r="G26" s="627"/>
      <c r="H26" s="627"/>
      <c r="I26" s="627"/>
      <c r="J26" s="627"/>
      <c r="K26" s="628"/>
      <c r="L26" s="627"/>
      <c r="M26" s="627"/>
      <c r="N26" s="627"/>
      <c r="O26" s="627"/>
    </row>
    <row r="27" spans="1:19" ht="12.75" customHeight="1">
      <c r="A27" s="627"/>
      <c r="B27" s="627"/>
      <c r="C27" s="627"/>
      <c r="D27" s="627"/>
      <c r="E27" s="627"/>
      <c r="F27" s="627"/>
      <c r="G27" s="627"/>
      <c r="H27" s="627"/>
      <c r="I27" s="627"/>
      <c r="J27" s="627"/>
      <c r="K27" s="628"/>
      <c r="L27" s="627"/>
      <c r="M27" s="627"/>
      <c r="N27" s="627"/>
      <c r="O27" s="627"/>
    </row>
    <row r="28" spans="1:19" ht="12.75" customHeight="1">
      <c r="A28" s="627"/>
      <c r="B28" s="627"/>
      <c r="C28" s="627"/>
      <c r="D28" s="627"/>
      <c r="E28" s="627"/>
      <c r="F28" s="627"/>
      <c r="G28" s="627"/>
      <c r="H28" s="627"/>
      <c r="I28" s="627"/>
      <c r="J28" s="627"/>
      <c r="K28" s="628"/>
      <c r="L28" s="627"/>
      <c r="M28" s="627"/>
      <c r="N28" s="627"/>
      <c r="O28" s="627"/>
    </row>
    <row r="29" spans="1:19" ht="12.75" customHeight="1">
      <c r="A29" s="627"/>
      <c r="B29" s="627"/>
      <c r="C29" s="627"/>
      <c r="D29" s="627"/>
      <c r="E29" s="627"/>
      <c r="F29" s="627"/>
      <c r="G29" s="627"/>
      <c r="H29" s="627"/>
      <c r="I29" s="627"/>
      <c r="J29" s="627"/>
      <c r="K29" s="629"/>
      <c r="L29" s="627"/>
      <c r="M29" s="627"/>
      <c r="N29" s="627"/>
      <c r="O29" s="627"/>
    </row>
    <row r="30" spans="1:19" ht="12.75" customHeight="1">
      <c r="A30" s="627"/>
      <c r="B30" s="627"/>
      <c r="C30" s="627"/>
      <c r="D30" s="627"/>
      <c r="E30" s="627"/>
      <c r="F30" s="627"/>
      <c r="G30" s="627"/>
      <c r="H30" s="627"/>
      <c r="I30" s="627"/>
      <c r="J30" s="627"/>
      <c r="K30" s="629"/>
      <c r="L30" s="627"/>
      <c r="M30" s="627"/>
      <c r="N30" s="627"/>
      <c r="O30" s="627"/>
    </row>
    <row r="31" spans="1:19" ht="12.75" customHeight="1">
      <c r="A31" s="627"/>
      <c r="B31" s="627"/>
      <c r="C31" s="627"/>
      <c r="D31" s="627"/>
      <c r="E31" s="627"/>
      <c r="F31" s="627"/>
      <c r="G31" s="627"/>
      <c r="H31" s="627"/>
      <c r="I31" s="627"/>
      <c r="J31" s="627"/>
      <c r="K31" s="627"/>
      <c r="L31" s="627"/>
      <c r="M31" s="627"/>
      <c r="N31" s="627"/>
      <c r="O31" s="627"/>
    </row>
    <row r="32" spans="1:19" ht="12.75" customHeight="1">
      <c r="A32" s="627"/>
      <c r="B32" s="627"/>
      <c r="C32" s="627"/>
      <c r="D32" s="627"/>
      <c r="E32" s="627"/>
      <c r="F32" s="627"/>
      <c r="G32" s="627"/>
      <c r="H32" s="627"/>
      <c r="I32" s="627"/>
      <c r="J32" s="627"/>
      <c r="K32" s="627"/>
      <c r="L32" s="627"/>
      <c r="M32" s="627"/>
      <c r="N32" s="627"/>
      <c r="O32" s="627"/>
    </row>
    <row r="33" spans="1:15" ht="12.75" customHeight="1">
      <c r="A33" s="627"/>
      <c r="B33" s="627"/>
      <c r="C33" s="627"/>
      <c r="D33" s="627"/>
      <c r="E33" s="627"/>
      <c r="F33" s="627"/>
      <c r="G33" s="627"/>
      <c r="H33" s="627"/>
      <c r="I33" s="627"/>
      <c r="J33" s="627"/>
      <c r="K33" s="627"/>
      <c r="L33" s="627"/>
      <c r="M33" s="627"/>
      <c r="N33" s="627"/>
      <c r="O33" s="627"/>
    </row>
    <row r="34" spans="1:15" ht="12.75" customHeight="1">
      <c r="A34" s="627"/>
      <c r="B34" s="627"/>
      <c r="C34" s="627"/>
      <c r="D34" s="627"/>
      <c r="E34" s="627"/>
      <c r="F34" s="627"/>
      <c r="G34" s="627"/>
      <c r="H34" s="627"/>
      <c r="I34" s="627"/>
      <c r="J34" s="627"/>
      <c r="K34" s="627"/>
      <c r="L34" s="627"/>
      <c r="M34" s="627"/>
      <c r="N34" s="627"/>
      <c r="O34" s="627"/>
    </row>
    <row r="35" spans="1:15" ht="12.75" customHeight="1">
      <c r="A35" s="627"/>
      <c r="B35" s="627"/>
      <c r="C35" s="627"/>
      <c r="D35" s="627"/>
      <c r="E35" s="627"/>
      <c r="F35" s="627"/>
      <c r="G35" s="627"/>
      <c r="H35" s="627"/>
      <c r="I35" s="627"/>
      <c r="J35" s="627"/>
      <c r="K35" s="627"/>
      <c r="L35" s="627"/>
      <c r="M35" s="627"/>
      <c r="N35" s="627"/>
      <c r="O35" s="627"/>
    </row>
    <row r="36" spans="1:15" ht="12.75" customHeight="1">
      <c r="A36" s="627"/>
      <c r="B36" s="627"/>
      <c r="C36" s="627"/>
      <c r="D36" s="627"/>
      <c r="E36" s="627"/>
      <c r="F36" s="627"/>
      <c r="G36" s="627"/>
      <c r="H36" s="627"/>
      <c r="I36" s="627"/>
      <c r="J36" s="627"/>
      <c r="K36" s="627"/>
      <c r="L36" s="627"/>
      <c r="M36" s="627"/>
      <c r="N36" s="627"/>
      <c r="O36" s="627"/>
    </row>
    <row r="37" spans="1:15" ht="12.75" customHeight="1">
      <c r="A37" s="627"/>
      <c r="B37" s="627"/>
      <c r="C37" s="627"/>
      <c r="D37" s="627"/>
      <c r="E37" s="627"/>
      <c r="F37" s="627"/>
      <c r="G37" s="627"/>
      <c r="H37" s="627"/>
      <c r="I37" s="627"/>
      <c r="J37" s="627"/>
      <c r="K37" s="627"/>
      <c r="L37" s="627"/>
      <c r="M37" s="627"/>
      <c r="N37" s="627"/>
      <c r="O37" s="627"/>
    </row>
    <row r="38" spans="1:15" ht="12.75" customHeight="1">
      <c r="A38" s="627"/>
      <c r="B38" s="627"/>
      <c r="C38" s="627"/>
      <c r="D38" s="627"/>
      <c r="E38" s="627"/>
      <c r="F38" s="627"/>
      <c r="G38" s="627"/>
      <c r="H38" s="627"/>
      <c r="I38" s="627"/>
      <c r="J38" s="627"/>
      <c r="K38" s="627"/>
      <c r="L38" s="627"/>
      <c r="M38" s="627"/>
      <c r="N38" s="627"/>
      <c r="O38" s="627"/>
    </row>
    <row r="39" spans="1:15" ht="12.75" customHeight="1">
      <c r="A39" s="627"/>
      <c r="B39" s="627"/>
      <c r="C39" s="627"/>
      <c r="D39" s="627"/>
      <c r="E39" s="627"/>
      <c r="F39" s="627"/>
      <c r="G39" s="627"/>
      <c r="H39" s="627"/>
      <c r="I39" s="627"/>
      <c r="J39" s="627"/>
      <c r="K39" s="627"/>
      <c r="L39" s="627"/>
      <c r="M39" s="627"/>
      <c r="N39" s="627"/>
      <c r="O39" s="627"/>
    </row>
    <row r="40" spans="1:15" ht="12.75" customHeight="1">
      <c r="A40" s="627"/>
      <c r="B40" s="627"/>
      <c r="C40" s="627"/>
      <c r="D40" s="627"/>
      <c r="E40" s="627"/>
      <c r="F40" s="627"/>
      <c r="G40" s="627"/>
      <c r="H40" s="627"/>
      <c r="I40" s="627"/>
      <c r="J40" s="627"/>
      <c r="K40" s="627"/>
      <c r="L40" s="627"/>
      <c r="M40" s="627"/>
      <c r="N40" s="627"/>
      <c r="O40" s="627"/>
    </row>
    <row r="41" spans="1:15" ht="12.75" customHeight="1">
      <c r="A41" s="627"/>
      <c r="B41" s="627"/>
      <c r="C41" s="627"/>
      <c r="D41" s="627"/>
      <c r="E41" s="627"/>
      <c r="F41" s="627"/>
      <c r="G41" s="627"/>
      <c r="H41" s="627"/>
      <c r="I41" s="627"/>
      <c r="J41" s="627"/>
      <c r="K41" s="627"/>
      <c r="L41" s="627"/>
      <c r="M41" s="627"/>
      <c r="N41" s="627"/>
      <c r="O41" s="627"/>
    </row>
    <row r="42" spans="1:15" ht="12.75" customHeight="1">
      <c r="A42" s="627"/>
      <c r="B42" s="627"/>
      <c r="C42" s="627"/>
      <c r="D42" s="627"/>
      <c r="E42" s="627"/>
      <c r="F42" s="627"/>
      <c r="G42" s="627"/>
      <c r="H42" s="627"/>
      <c r="I42" s="627"/>
      <c r="J42" s="627"/>
      <c r="K42" s="627"/>
      <c r="L42" s="627"/>
      <c r="M42" s="627"/>
      <c r="N42" s="627"/>
      <c r="O42" s="627"/>
    </row>
    <row r="43" spans="1:15" ht="12.75" customHeight="1">
      <c r="A43" s="627"/>
      <c r="B43" s="627"/>
      <c r="C43" s="627"/>
      <c r="D43" s="627"/>
      <c r="E43" s="627"/>
      <c r="F43" s="627"/>
      <c r="G43" s="627"/>
      <c r="H43" s="627"/>
      <c r="I43" s="627"/>
      <c r="J43" s="627"/>
      <c r="K43" s="627"/>
      <c r="L43" s="627"/>
      <c r="M43" s="627"/>
      <c r="N43" s="627"/>
      <c r="O43" s="627"/>
    </row>
    <row r="44" spans="1:15" ht="12.75" customHeight="1">
      <c r="A44" s="627"/>
      <c r="B44" s="627"/>
      <c r="C44" s="627"/>
      <c r="D44" s="627"/>
      <c r="E44" s="627"/>
      <c r="F44" s="627"/>
      <c r="G44" s="627"/>
      <c r="H44" s="627"/>
      <c r="I44" s="627"/>
      <c r="J44" s="627"/>
      <c r="K44" s="627"/>
      <c r="L44" s="627"/>
      <c r="M44" s="627"/>
      <c r="N44" s="627"/>
      <c r="O44" s="627"/>
    </row>
    <row r="45" spans="1:15" ht="12.75" customHeight="1">
      <c r="A45" s="627"/>
      <c r="B45" s="627"/>
      <c r="C45" s="627"/>
      <c r="D45" s="627"/>
      <c r="E45" s="627"/>
      <c r="F45" s="627"/>
      <c r="G45" s="627"/>
      <c r="H45" s="627"/>
      <c r="I45" s="627"/>
      <c r="J45" s="627"/>
      <c r="K45" s="627"/>
      <c r="L45" s="627"/>
      <c r="M45" s="627"/>
      <c r="N45" s="627"/>
      <c r="O45" s="627"/>
    </row>
    <row r="46" spans="1:15" ht="12.75" customHeight="1">
      <c r="A46" s="627"/>
      <c r="B46" s="627"/>
      <c r="C46" s="627"/>
      <c r="D46" s="627"/>
      <c r="E46" s="627"/>
      <c r="F46" s="627"/>
      <c r="G46" s="627"/>
      <c r="H46" s="627"/>
      <c r="I46" s="627"/>
      <c r="J46" s="627"/>
      <c r="K46" s="627"/>
      <c r="L46" s="627"/>
      <c r="M46" s="627"/>
      <c r="N46" s="627"/>
      <c r="O46" s="627"/>
    </row>
    <row r="47" spans="1:15" ht="12.75" customHeight="1">
      <c r="A47" s="23" t="s">
        <v>41</v>
      </c>
      <c r="B47" s="58"/>
      <c r="C47" s="58"/>
      <c r="D47" s="58"/>
      <c r="E47" s="58"/>
      <c r="F47" s="58"/>
      <c r="G47" s="58"/>
      <c r="H47" s="58"/>
      <c r="I47" s="58"/>
      <c r="J47" s="58"/>
    </row>
    <row r="48" spans="1:15" ht="12.75" customHeight="1">
      <c r="A48" s="74" t="s">
        <v>316</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32" t="s">
        <v>677</v>
      </c>
      <c r="M1" s="364" t="str">
        <f>Naslovnica!A20</f>
        <v>Travanj 2016.</v>
      </c>
    </row>
    <row r="2" spans="1:15" ht="12.75" customHeight="1">
      <c r="A2" s="25" t="s">
        <v>43</v>
      </c>
      <c r="M2" s="19" t="str">
        <f>Naslovnica!A24</f>
        <v>April 2016</v>
      </c>
    </row>
    <row r="3" spans="1:15" ht="12.75" customHeight="1"/>
    <row r="4" spans="1:15" ht="12.75" customHeight="1">
      <c r="J4" s="730" t="s">
        <v>58</v>
      </c>
      <c r="K4" s="730"/>
      <c r="L4" s="730"/>
      <c r="M4" s="730"/>
    </row>
    <row r="5" spans="1:15" ht="24.75" customHeight="1">
      <c r="A5" s="372"/>
      <c r="B5" s="372"/>
      <c r="C5" s="733" t="s">
        <v>44</v>
      </c>
      <c r="D5" s="733"/>
      <c r="E5" s="733"/>
      <c r="F5" s="732" t="s">
        <v>646</v>
      </c>
      <c r="G5" s="732" t="s">
        <v>45</v>
      </c>
      <c r="H5" s="733" t="s">
        <v>46</v>
      </c>
      <c r="I5" s="733"/>
      <c r="J5" s="733"/>
      <c r="K5" s="732" t="s">
        <v>47</v>
      </c>
      <c r="L5" s="732" t="s">
        <v>48</v>
      </c>
      <c r="M5" s="732" t="s">
        <v>49</v>
      </c>
    </row>
    <row r="6" spans="1:15" ht="81" customHeight="1">
      <c r="A6" s="732" t="s">
        <v>50</v>
      </c>
      <c r="B6" s="732"/>
      <c r="C6" s="373" t="s">
        <v>647</v>
      </c>
      <c r="D6" s="373" t="s">
        <v>51</v>
      </c>
      <c r="E6" s="373" t="s">
        <v>49</v>
      </c>
      <c r="F6" s="732"/>
      <c r="G6" s="732"/>
      <c r="H6" s="373" t="s">
        <v>52</v>
      </c>
      <c r="I6" s="373" t="s">
        <v>53</v>
      </c>
      <c r="J6" s="373" t="s">
        <v>49</v>
      </c>
      <c r="K6" s="732"/>
      <c r="L6" s="732"/>
      <c r="M6" s="732"/>
    </row>
    <row r="7" spans="1:15" ht="19.5" customHeight="1">
      <c r="A7" s="152" t="str">
        <f>Naslovnica!A20</f>
        <v>Travanj 2016.</v>
      </c>
      <c r="B7" s="153" t="str">
        <f>Naslovnica!A24</f>
        <v>April 2016</v>
      </c>
      <c r="C7" s="154">
        <v>439478.89358999999</v>
      </c>
      <c r="D7" s="154">
        <v>49.132289999999998</v>
      </c>
      <c r="E7" s="154">
        <v>439528.02587999997</v>
      </c>
      <c r="F7" s="154">
        <v>3530.6381699999997</v>
      </c>
      <c r="G7" s="154">
        <v>14143.11015</v>
      </c>
      <c r="H7" s="154">
        <v>79863.543930000014</v>
      </c>
      <c r="I7" s="154">
        <v>1673.83977</v>
      </c>
      <c r="J7" s="154">
        <v>81537.383700000006</v>
      </c>
      <c r="K7" s="155">
        <v>0</v>
      </c>
      <c r="L7" s="154">
        <v>731.02381000000003</v>
      </c>
      <c r="M7" s="154">
        <v>539470.18170999992</v>
      </c>
      <c r="N7" s="88"/>
    </row>
    <row r="8" spans="1:15" ht="19.5" customHeight="1">
      <c r="A8" s="156" t="s">
        <v>1289</v>
      </c>
      <c r="B8" s="157" t="s">
        <v>1290</v>
      </c>
      <c r="C8" s="154">
        <v>428533.04424000002</v>
      </c>
      <c r="D8" s="154">
        <v>54.607099999999996</v>
      </c>
      <c r="E8" s="154">
        <v>428587.65134000004</v>
      </c>
      <c r="F8" s="154">
        <v>1625.4746100000002</v>
      </c>
      <c r="G8" s="154">
        <v>17961.765319999995</v>
      </c>
      <c r="H8" s="154">
        <v>79714.946229999987</v>
      </c>
      <c r="I8" s="154">
        <v>1590.91904</v>
      </c>
      <c r="J8" s="154">
        <v>81305.865269999995</v>
      </c>
      <c r="K8" s="155">
        <v>0</v>
      </c>
      <c r="L8" s="154">
        <v>921.72618999999997</v>
      </c>
      <c r="M8" s="154">
        <v>530402.48273000005</v>
      </c>
      <c r="N8" s="88"/>
    </row>
    <row r="9" spans="1:15" ht="17.25" customHeight="1">
      <c r="A9" s="728" t="s">
        <v>54</v>
      </c>
      <c r="B9" s="728"/>
      <c r="C9" s="158">
        <v>2.5542602833376251E-2</v>
      </c>
      <c r="D9" s="158">
        <v>-0.10025820818171993</v>
      </c>
      <c r="E9" s="158">
        <v>2.552657433268159E-2</v>
      </c>
      <c r="F9" s="158">
        <v>1.1720660219971073</v>
      </c>
      <c r="G9" s="158">
        <v>-0.21259910158986509</v>
      </c>
      <c r="H9" s="158">
        <v>1.8641134069297554E-3</v>
      </c>
      <c r="I9" s="158">
        <v>5.2121275762718917E-2</v>
      </c>
      <c r="J9" s="158">
        <v>2.8474997373336606E-3</v>
      </c>
      <c r="K9" s="159" t="s">
        <v>1050</v>
      </c>
      <c r="L9" s="158">
        <v>-0.20689699616759286</v>
      </c>
      <c r="M9" s="158">
        <v>1.7095883362627014E-2</v>
      </c>
      <c r="N9" s="78"/>
    </row>
    <row r="10" spans="1:15" ht="39" customHeight="1">
      <c r="A10" s="728" t="s">
        <v>55</v>
      </c>
      <c r="B10" s="728"/>
      <c r="C10" s="154">
        <v>428790.53130999999</v>
      </c>
      <c r="D10" s="154">
        <v>13.68365</v>
      </c>
      <c r="E10" s="154">
        <v>428804.21495999995</v>
      </c>
      <c r="F10" s="154">
        <v>1498.8501299999998</v>
      </c>
      <c r="G10" s="154">
        <v>25943.101429999999</v>
      </c>
      <c r="H10" s="154">
        <v>61062.477780000001</v>
      </c>
      <c r="I10" s="154">
        <v>889.83391000000006</v>
      </c>
      <c r="J10" s="154">
        <v>61952.311689999995</v>
      </c>
      <c r="K10" s="155">
        <v>0</v>
      </c>
      <c r="L10" s="154">
        <v>792.51268999999991</v>
      </c>
      <c r="M10" s="154">
        <v>518990.99089999998</v>
      </c>
    </row>
    <row r="11" spans="1:15" ht="29.25" customHeight="1">
      <c r="A11" s="728" t="s">
        <v>56</v>
      </c>
      <c r="B11" s="728"/>
      <c r="C11" s="158">
        <v>2.4926768432469659E-2</v>
      </c>
      <c r="D11" s="158">
        <v>2.5905836527534682</v>
      </c>
      <c r="E11" s="158">
        <v>2.5008641580168155E-2</v>
      </c>
      <c r="F11" s="158">
        <v>1.3555645086410342</v>
      </c>
      <c r="G11" s="158">
        <v>-0.45484119590862654</v>
      </c>
      <c r="H11" s="158">
        <v>0.30789884121207395</v>
      </c>
      <c r="I11" s="158">
        <v>0.88106988415399901</v>
      </c>
      <c r="J11" s="158">
        <v>0.31613141585419363</v>
      </c>
      <c r="K11" s="155" t="s">
        <v>1050</v>
      </c>
      <c r="L11" s="158">
        <v>-7.7587249738549788E-2</v>
      </c>
      <c r="M11" s="158">
        <v>3.9459626793301901E-2</v>
      </c>
    </row>
    <row r="12" spans="1:15" ht="34.5" customHeight="1">
      <c r="A12" s="729" t="s">
        <v>57</v>
      </c>
      <c r="B12" s="729"/>
      <c r="C12" s="374">
        <v>1709575.19539</v>
      </c>
      <c r="D12" s="374">
        <v>277.33346999994995</v>
      </c>
      <c r="E12" s="374">
        <v>1709852.52886</v>
      </c>
      <c r="F12" s="374">
        <v>7959.2633500000011</v>
      </c>
      <c r="G12" s="374">
        <v>66910.890549999982</v>
      </c>
      <c r="H12" s="374">
        <v>341302.60501000006</v>
      </c>
      <c r="I12" s="374">
        <v>61587.742010000009</v>
      </c>
      <c r="J12" s="374">
        <v>402890.34701999999</v>
      </c>
      <c r="K12" s="375">
        <v>0</v>
      </c>
      <c r="L12" s="374">
        <v>2998.2923099999998</v>
      </c>
      <c r="M12" s="374">
        <v>2190611.3220899999</v>
      </c>
      <c r="O12" s="79"/>
    </row>
    <row r="13" spans="1:15" ht="12.75" customHeight="1">
      <c r="A13" s="731" t="s">
        <v>59</v>
      </c>
      <c r="B13" s="731"/>
      <c r="C13" s="731"/>
    </row>
    <row r="14" spans="1:15" ht="12.75" customHeight="1">
      <c r="A14" s="734" t="s">
        <v>60</v>
      </c>
      <c r="B14" s="734"/>
      <c r="C14" s="734"/>
    </row>
    <row r="15" spans="1:15" ht="12.75" customHeight="1"/>
    <row r="16" spans="1:15" ht="12.75" customHeight="1">
      <c r="A16" s="532" t="s">
        <v>312</v>
      </c>
      <c r="M16" s="14" t="str">
        <f>Naslovnica!A20</f>
        <v>Travanj 2016.</v>
      </c>
    </row>
    <row r="17" spans="1:14" ht="12.75" customHeight="1">
      <c r="A17" s="26" t="s">
        <v>12</v>
      </c>
      <c r="M17" s="19" t="str">
        <f>Naslovnica!A24</f>
        <v>April 2016</v>
      </c>
    </row>
    <row r="18" spans="1:14" ht="12.75" customHeight="1"/>
    <row r="19" spans="1:14" ht="12.75" customHeight="1">
      <c r="J19" s="730" t="s">
        <v>58</v>
      </c>
      <c r="K19" s="730"/>
      <c r="L19" s="730"/>
      <c r="M19" s="730"/>
    </row>
    <row r="20" spans="1:14" ht="21" customHeight="1">
      <c r="A20" s="732" t="s">
        <v>61</v>
      </c>
      <c r="B20" s="735"/>
      <c r="C20" s="733" t="s">
        <v>62</v>
      </c>
      <c r="D20" s="733"/>
      <c r="E20" s="733"/>
      <c r="F20" s="733" t="s">
        <v>63</v>
      </c>
      <c r="G20" s="733"/>
      <c r="H20" s="733"/>
      <c r="I20" s="732" t="s">
        <v>64</v>
      </c>
      <c r="J20" s="732" t="s">
        <v>65</v>
      </c>
      <c r="K20" s="732" t="s">
        <v>66</v>
      </c>
      <c r="L20" s="736" t="s">
        <v>67</v>
      </c>
      <c r="M20" s="732" t="s">
        <v>49</v>
      </c>
    </row>
    <row r="21" spans="1:14" ht="123.75" customHeight="1">
      <c r="A21" s="735"/>
      <c r="B21" s="735"/>
      <c r="C21" s="373" t="s">
        <v>68</v>
      </c>
      <c r="D21" s="373" t="s">
        <v>69</v>
      </c>
      <c r="E21" s="373" t="s">
        <v>49</v>
      </c>
      <c r="F21" s="373" t="s">
        <v>70</v>
      </c>
      <c r="G21" s="373" t="s">
        <v>52</v>
      </c>
      <c r="H21" s="373" t="s">
        <v>49</v>
      </c>
      <c r="I21" s="735"/>
      <c r="J21" s="735"/>
      <c r="K21" s="732"/>
      <c r="L21" s="735"/>
      <c r="M21" s="735"/>
    </row>
    <row r="22" spans="1:14" ht="18.75" customHeight="1">
      <c r="A22" s="160" t="str">
        <f>Naslovnica!A20</f>
        <v>Travanj 2016.</v>
      </c>
      <c r="B22" s="153" t="str">
        <f>Naslovnica!A24</f>
        <v>April 2016</v>
      </c>
      <c r="C22" s="161">
        <v>3013.0914199999997</v>
      </c>
      <c r="D22" s="162">
        <v>0.15117</v>
      </c>
      <c r="E22" s="161">
        <v>3013.2425899999998</v>
      </c>
      <c r="F22" s="161">
        <v>434400.20560000004</v>
      </c>
      <c r="G22" s="161">
        <v>39008.151450000005</v>
      </c>
      <c r="H22" s="161">
        <v>473408.35705000005</v>
      </c>
      <c r="I22" s="161">
        <v>21892.13781</v>
      </c>
      <c r="J22" s="161">
        <v>42029.262189999994</v>
      </c>
      <c r="K22" s="161">
        <v>731.02381000000003</v>
      </c>
      <c r="L22" s="161">
        <v>697.34988999999996</v>
      </c>
      <c r="M22" s="161">
        <v>541771.37334000005</v>
      </c>
      <c r="N22" s="88"/>
    </row>
    <row r="23" spans="1:14" ht="18.75" customHeight="1">
      <c r="A23" s="156" t="str">
        <f>A8</f>
        <v>Ožujak 2016.</v>
      </c>
      <c r="B23" s="157" t="str">
        <f>B8</f>
        <v>March 2016</v>
      </c>
      <c r="C23" s="161">
        <v>2961.2907500000001</v>
      </c>
      <c r="D23" s="162">
        <v>9.9319999999999992E-2</v>
      </c>
      <c r="E23" s="161">
        <v>2961.3900699999999</v>
      </c>
      <c r="F23" s="161">
        <v>427244.25913000002</v>
      </c>
      <c r="G23" s="161">
        <v>34170.338069999998</v>
      </c>
      <c r="H23" s="161">
        <v>461414.59720000002</v>
      </c>
      <c r="I23" s="161">
        <v>19646.637440000002</v>
      </c>
      <c r="J23" s="161">
        <v>44488.33698</v>
      </c>
      <c r="K23" s="161">
        <v>921.72618999999997</v>
      </c>
      <c r="L23" s="161">
        <v>1006.76223</v>
      </c>
      <c r="M23" s="161">
        <v>530439.45010999998</v>
      </c>
      <c r="N23" s="88"/>
    </row>
    <row r="24" spans="1:14" ht="18.75" customHeight="1">
      <c r="A24" s="728" t="s">
        <v>71</v>
      </c>
      <c r="B24" s="728"/>
      <c r="C24" s="158">
        <v>1.7492598455588877E-2</v>
      </c>
      <c r="D24" s="158">
        <v>0.52204993958920676</v>
      </c>
      <c r="E24" s="158">
        <v>1.7509520453008041E-2</v>
      </c>
      <c r="F24" s="158">
        <v>1.674907577359078E-2</v>
      </c>
      <c r="G24" s="158">
        <v>0.14157932444477003</v>
      </c>
      <c r="H24" s="158">
        <v>2.599345560973083E-2</v>
      </c>
      <c r="I24" s="158">
        <v>0.114294386347672</v>
      </c>
      <c r="J24" s="158">
        <v>-5.5274594577574297E-2</v>
      </c>
      <c r="K24" s="158">
        <v>-0.20689699616759286</v>
      </c>
      <c r="L24" s="158">
        <v>-0.30733407628929432</v>
      </c>
      <c r="M24" s="158">
        <v>2.1363273843320124E-2</v>
      </c>
      <c r="N24" s="88"/>
    </row>
    <row r="25" spans="1:14" ht="36.75" customHeight="1">
      <c r="A25" s="728" t="s">
        <v>72</v>
      </c>
      <c r="B25" s="728"/>
      <c r="C25" s="161">
        <v>3015.09465</v>
      </c>
      <c r="D25" s="162">
        <v>6.2229999999999987E-2</v>
      </c>
      <c r="E25" s="161">
        <v>3015.15688</v>
      </c>
      <c r="F25" s="161">
        <v>435131.00133</v>
      </c>
      <c r="G25" s="161">
        <v>38283.235280000001</v>
      </c>
      <c r="H25" s="161">
        <v>473414.23661000002</v>
      </c>
      <c r="I25" s="161">
        <v>15446.167949999999</v>
      </c>
      <c r="J25" s="161">
        <v>25637.638920000001</v>
      </c>
      <c r="K25" s="161">
        <v>792.51268999999991</v>
      </c>
      <c r="L25" s="161">
        <v>771.91618999999992</v>
      </c>
      <c r="M25" s="161">
        <v>519077.62924000004</v>
      </c>
      <c r="N25" s="78"/>
    </row>
    <row r="26" spans="1:14" ht="28.5" customHeight="1">
      <c r="A26" s="728" t="s">
        <v>56</v>
      </c>
      <c r="B26" s="728"/>
      <c r="C26" s="158">
        <v>-6.6440036965348924E-4</v>
      </c>
      <c r="D26" s="158">
        <v>1.4292142053671868</v>
      </c>
      <c r="E26" s="158">
        <v>-6.3488902109802147E-4</v>
      </c>
      <c r="F26" s="158">
        <v>-1.6794844030102202E-3</v>
      </c>
      <c r="G26" s="158">
        <v>1.8935603657790023E-2</v>
      </c>
      <c r="H26" s="158">
        <v>-1.2419482865733322E-5</v>
      </c>
      <c r="I26" s="158">
        <v>0.41731838478423389</v>
      </c>
      <c r="J26" s="158">
        <v>0.63935775525775262</v>
      </c>
      <c r="K26" s="158">
        <v>-7.7587249738549788E-2</v>
      </c>
      <c r="L26" s="158">
        <v>-9.6598958495740281E-2</v>
      </c>
      <c r="M26" s="158">
        <v>4.371936454519669E-2</v>
      </c>
    </row>
    <row r="27" spans="1:14" ht="30.75" customHeight="1">
      <c r="A27" s="729" t="s">
        <v>57</v>
      </c>
      <c r="B27" s="729"/>
      <c r="C27" s="376">
        <v>12121.19555</v>
      </c>
      <c r="D27" s="377">
        <v>0.55501999999999996</v>
      </c>
      <c r="E27" s="376">
        <v>12121.75057</v>
      </c>
      <c r="F27" s="376">
        <v>1747031.86494</v>
      </c>
      <c r="G27" s="376">
        <v>174798.49236999999</v>
      </c>
      <c r="H27" s="376">
        <v>1921830.3573099999</v>
      </c>
      <c r="I27" s="376">
        <v>79377.860010000004</v>
      </c>
      <c r="J27" s="376">
        <v>167071.13329999999</v>
      </c>
      <c r="K27" s="376">
        <v>2998.2923099999998</v>
      </c>
      <c r="L27" s="376">
        <v>3277.42319</v>
      </c>
      <c r="M27" s="376">
        <v>2186676.8166899998</v>
      </c>
    </row>
    <row r="28" spans="1:14" ht="12.75" customHeight="1">
      <c r="A28" s="20" t="s">
        <v>74</v>
      </c>
    </row>
    <row r="29" spans="1:14" ht="12.75" customHeight="1"/>
    <row r="30" spans="1:14" ht="12.75" customHeight="1"/>
    <row r="31" spans="1:14" ht="12.75" customHeight="1"/>
    <row r="32" spans="1:14" ht="12.75" customHeight="1">
      <c r="A32" s="74" t="s">
        <v>316</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32" t="s">
        <v>313</v>
      </c>
      <c r="K1" s="364" t="str">
        <f>Naslovnica!A20</f>
        <v>Travanj 2016.</v>
      </c>
    </row>
    <row r="2" spans="1:13" ht="12.75" customHeight="1">
      <c r="A2" s="25" t="s">
        <v>75</v>
      </c>
      <c r="K2" s="19" t="str">
        <f>Naslovnica!A24</f>
        <v>April 2016</v>
      </c>
    </row>
    <row r="3" spans="1:13" ht="12.75" customHeight="1">
      <c r="D3" s="730" t="s">
        <v>58</v>
      </c>
      <c r="E3" s="730"/>
      <c r="F3" s="730"/>
    </row>
    <row r="4" spans="1:13" ht="69.75" customHeight="1">
      <c r="A4" s="732" t="s">
        <v>76</v>
      </c>
      <c r="B4" s="732"/>
      <c r="C4" s="373" t="s">
        <v>77</v>
      </c>
      <c r="D4" s="373" t="s">
        <v>78</v>
      </c>
      <c r="E4" s="373" t="s">
        <v>79</v>
      </c>
      <c r="F4" s="373" t="s">
        <v>80</v>
      </c>
    </row>
    <row r="5" spans="1:13" ht="17.25" customHeight="1">
      <c r="A5" s="163" t="str">
        <f>Naslovnica!A20</f>
        <v>Travanj 2016.</v>
      </c>
      <c r="B5" s="164" t="str">
        <f>Naslovnica!A24</f>
        <v>April 2016</v>
      </c>
      <c r="C5" s="165">
        <v>19728.63999999845</v>
      </c>
      <c r="D5" s="165">
        <v>539470.18170999992</v>
      </c>
      <c r="E5" s="165">
        <v>541771.37333999993</v>
      </c>
      <c r="F5" s="165">
        <v>17427.448369998485</v>
      </c>
      <c r="G5" s="88"/>
      <c r="H5" s="88"/>
    </row>
    <row r="6" spans="1:13" ht="17.25" customHeight="1">
      <c r="A6" s="166" t="str">
        <f>'5 Tablica 3,4'!A8</f>
        <v>Ožujak 2016.</v>
      </c>
      <c r="B6" s="167" t="str">
        <f>'5 Tablica 3,4'!B8</f>
        <v>March 2016</v>
      </c>
      <c r="C6" s="165">
        <v>19765.607379998444</v>
      </c>
      <c r="D6" s="165">
        <v>530402.48273000005</v>
      </c>
      <c r="E6" s="165">
        <v>530439.45010999998</v>
      </c>
      <c r="F6" s="165">
        <v>19728.639999998501</v>
      </c>
      <c r="G6" s="88"/>
      <c r="H6" s="88"/>
      <c r="M6" s="78"/>
    </row>
    <row r="7" spans="1:13" ht="19.5" customHeight="1">
      <c r="A7" s="728" t="s">
        <v>71</v>
      </c>
      <c r="B7" s="728"/>
      <c r="C7" s="168">
        <v>-1.8702880862342364E-3</v>
      </c>
      <c r="D7" s="168">
        <v>1.7095883362627014E-2</v>
      </c>
      <c r="E7" s="168">
        <v>2.1363273843319906E-2</v>
      </c>
      <c r="F7" s="168">
        <v>-0.11664218263398747</v>
      </c>
      <c r="G7" s="88"/>
      <c r="H7" s="78"/>
    </row>
    <row r="8" spans="1:13" ht="32.25" customHeight="1">
      <c r="A8" s="728" t="s">
        <v>55</v>
      </c>
      <c r="B8" s="728"/>
      <c r="C8" s="165">
        <v>16059.955899998367</v>
      </c>
      <c r="D8" s="165">
        <v>518990.99089999998</v>
      </c>
      <c r="E8" s="165">
        <v>519077.62924000004</v>
      </c>
      <c r="F8" s="165">
        <v>15973.31755999825</v>
      </c>
    </row>
    <row r="9" spans="1:13" ht="19.5" customHeight="1">
      <c r="A9" s="728" t="s">
        <v>56</v>
      </c>
      <c r="B9" s="728"/>
      <c r="C9" s="168">
        <v>0.22843674807353956</v>
      </c>
      <c r="D9" s="168">
        <v>3.9459626793301901E-2</v>
      </c>
      <c r="E9" s="168">
        <v>4.3719364545196468E-2</v>
      </c>
      <c r="F9" s="168">
        <v>9.1034990354276452E-2</v>
      </c>
    </row>
    <row r="10" spans="1:13" ht="21" customHeight="1">
      <c r="A10" s="737" t="s">
        <v>57</v>
      </c>
      <c r="B10" s="737"/>
      <c r="C10" s="378">
        <v>13492.942969998598</v>
      </c>
      <c r="D10" s="378">
        <v>2190611.3220899999</v>
      </c>
      <c r="E10" s="378">
        <v>2186676.8166899998</v>
      </c>
      <c r="F10" s="378">
        <v>17427.448369998951</v>
      </c>
      <c r="H10" s="339"/>
    </row>
    <row r="11" spans="1:13" ht="12.75" customHeight="1"/>
    <row r="12" spans="1:13" ht="12.75" customHeight="1">
      <c r="A12" s="532" t="s">
        <v>678</v>
      </c>
      <c r="K12" s="364" t="str">
        <f>Naslovnica!A20</f>
        <v>Travanj 2016.</v>
      </c>
    </row>
    <row r="13" spans="1:13" ht="12.75" customHeight="1">
      <c r="A13" s="25" t="s">
        <v>337</v>
      </c>
      <c r="K13" s="19" t="str">
        <f>Naslovnica!A24</f>
        <v>April 2016</v>
      </c>
    </row>
    <row r="14" spans="1:13" ht="12.75" customHeight="1">
      <c r="I14" s="730" t="s">
        <v>58</v>
      </c>
      <c r="J14" s="730"/>
      <c r="K14" s="730"/>
    </row>
    <row r="15" spans="1:13" ht="21" customHeight="1">
      <c r="A15" s="732" t="s">
        <v>81</v>
      </c>
      <c r="B15" s="738"/>
      <c r="C15" s="732" t="s">
        <v>82</v>
      </c>
      <c r="D15" s="733" t="s">
        <v>89</v>
      </c>
      <c r="E15" s="733"/>
      <c r="F15" s="733"/>
      <c r="G15" s="733"/>
      <c r="H15" s="733" t="s">
        <v>90</v>
      </c>
      <c r="I15" s="733"/>
      <c r="J15" s="733"/>
      <c r="K15" s="372"/>
    </row>
    <row r="16" spans="1:13" ht="126.75" customHeight="1">
      <c r="A16" s="732"/>
      <c r="B16" s="738"/>
      <c r="C16" s="732"/>
      <c r="D16" s="373" t="s">
        <v>83</v>
      </c>
      <c r="E16" s="373" t="s">
        <v>84</v>
      </c>
      <c r="F16" s="373" t="s">
        <v>85</v>
      </c>
      <c r="G16" s="373" t="s">
        <v>49</v>
      </c>
      <c r="H16" s="373" t="s">
        <v>86</v>
      </c>
      <c r="I16" s="373" t="s">
        <v>87</v>
      </c>
      <c r="J16" s="373" t="s">
        <v>49</v>
      </c>
      <c r="K16" s="373" t="s">
        <v>88</v>
      </c>
    </row>
    <row r="17" spans="1:13" ht="16.5" customHeight="1">
      <c r="A17" s="163" t="str">
        <f>Naslovnica!A20</f>
        <v>Travanj 2016.</v>
      </c>
      <c r="B17" s="164" t="str">
        <f>Naslovnica!A24</f>
        <v>April 2016</v>
      </c>
      <c r="C17" s="165">
        <v>248611.15509999997</v>
      </c>
      <c r="D17" s="165">
        <v>18631.646649999999</v>
      </c>
      <c r="E17" s="165">
        <v>3260.49116</v>
      </c>
      <c r="F17" s="165">
        <v>112.43788000000001</v>
      </c>
      <c r="G17" s="165">
        <v>22004.575690000001</v>
      </c>
      <c r="H17" s="165">
        <v>14030.672269999999</v>
      </c>
      <c r="I17" s="165">
        <v>112.43788000000001</v>
      </c>
      <c r="J17" s="165">
        <v>14143.110149999999</v>
      </c>
      <c r="K17" s="165">
        <v>256472.62064000001</v>
      </c>
      <c r="L17" s="88"/>
      <c r="M17" s="78"/>
    </row>
    <row r="18" spans="1:13" ht="16.5" customHeight="1">
      <c r="A18" s="166" t="str">
        <f>'5 Tablica 3,4'!A8</f>
        <v>Ožujak 2016.</v>
      </c>
      <c r="B18" s="167" t="str">
        <f>'5 Tablica 3,4'!B8</f>
        <v>March 2016</v>
      </c>
      <c r="C18" s="165">
        <v>246805.81564999997</v>
      </c>
      <c r="D18" s="165">
        <v>16202.314869999998</v>
      </c>
      <c r="E18" s="165">
        <v>3444.3225699999998</v>
      </c>
      <c r="F18" s="165">
        <v>120.46733</v>
      </c>
      <c r="G18" s="165">
        <v>19767.104769999998</v>
      </c>
      <c r="H18" s="165">
        <v>17841.297989999999</v>
      </c>
      <c r="I18" s="165">
        <v>120.46733</v>
      </c>
      <c r="J18" s="165">
        <v>17961.765319999999</v>
      </c>
      <c r="K18" s="165">
        <v>248611.15509999997</v>
      </c>
      <c r="L18" s="88"/>
    </row>
    <row r="19" spans="1:13" ht="18.75" customHeight="1">
      <c r="A19" s="728" t="s">
        <v>71</v>
      </c>
      <c r="B19" s="728"/>
      <c r="C19" s="169">
        <v>7.3148172997681126E-3</v>
      </c>
      <c r="D19" s="169">
        <v>0.14993732682594144</v>
      </c>
      <c r="E19" s="169">
        <v>-5.3372297821687412E-2</v>
      </c>
      <c r="F19" s="169">
        <v>-6.6652510684847066E-2</v>
      </c>
      <c r="G19" s="169">
        <v>0.1131916356003613</v>
      </c>
      <c r="H19" s="169">
        <v>-0.21358455657967518</v>
      </c>
      <c r="I19" s="169">
        <v>-6.6652510684847066E-2</v>
      </c>
      <c r="J19" s="169">
        <v>-0.21259910158986534</v>
      </c>
      <c r="K19" s="169">
        <v>3.1621531772530007E-2</v>
      </c>
      <c r="L19" s="88"/>
    </row>
    <row r="20" spans="1:13" ht="27.75" customHeight="1">
      <c r="A20" s="728" t="s">
        <v>55</v>
      </c>
      <c r="B20" s="728"/>
      <c r="C20" s="165">
        <v>269290.27109000005</v>
      </c>
      <c r="D20" s="165">
        <v>12661.95319</v>
      </c>
      <c r="E20" s="165">
        <v>2784.2147599999998</v>
      </c>
      <c r="F20" s="165">
        <v>304.73313000000002</v>
      </c>
      <c r="G20" s="165">
        <v>15750.90108</v>
      </c>
      <c r="H20" s="165">
        <v>25638.368300000002</v>
      </c>
      <c r="I20" s="165">
        <v>304.73313000000002</v>
      </c>
      <c r="J20" s="165">
        <v>25943.101430000002</v>
      </c>
      <c r="K20" s="165">
        <v>259098.07074000002</v>
      </c>
      <c r="L20" s="78"/>
    </row>
    <row r="21" spans="1:13" ht="20.25" customHeight="1">
      <c r="A21" s="728" t="s">
        <v>96</v>
      </c>
      <c r="B21" s="728"/>
      <c r="C21" s="169">
        <v>-7.6791173726023204E-2</v>
      </c>
      <c r="D21" s="169">
        <v>0.47146702964552645</v>
      </c>
      <c r="E21" s="169">
        <v>0.17106309715849657</v>
      </c>
      <c r="F21" s="169">
        <v>-0.63102836898633241</v>
      </c>
      <c r="G21" s="169">
        <v>0.39703599040062043</v>
      </c>
      <c r="H21" s="169">
        <v>-0.45274706620077698</v>
      </c>
      <c r="I21" s="169">
        <v>-0.63102836898633241</v>
      </c>
      <c r="J21" s="169">
        <v>-0.45484119590862665</v>
      </c>
      <c r="K21" s="169">
        <v>-1.013303608360174E-2</v>
      </c>
    </row>
    <row r="22" spans="1:13" ht="24" customHeight="1">
      <c r="A22" s="737" t="s">
        <v>91</v>
      </c>
      <c r="B22" s="737"/>
      <c r="C22" s="378">
        <v>243523.37984999997</v>
      </c>
      <c r="D22" s="378">
        <v>65819.482250000001</v>
      </c>
      <c r="E22" s="378">
        <v>13558.377759999999</v>
      </c>
      <c r="F22" s="378">
        <v>482.27132999999998</v>
      </c>
      <c r="G22" s="378">
        <v>79860.131340000007</v>
      </c>
      <c r="H22" s="378">
        <v>66428.619219999993</v>
      </c>
      <c r="I22" s="378">
        <v>482.27132999999998</v>
      </c>
      <c r="J22" s="378">
        <v>66910.890549999996</v>
      </c>
      <c r="K22" s="378">
        <v>256472.62063999998</v>
      </c>
    </row>
    <row r="23" spans="1:13" ht="35.25" customHeight="1">
      <c r="A23" s="739" t="s">
        <v>92</v>
      </c>
      <c r="B23" s="739"/>
      <c r="C23" s="739"/>
      <c r="D23" s="739"/>
      <c r="E23" s="739"/>
      <c r="F23" s="739"/>
      <c r="G23" s="739"/>
      <c r="H23" s="739"/>
      <c r="I23" s="739"/>
      <c r="J23" s="739"/>
      <c r="K23" s="739"/>
    </row>
    <row r="24" spans="1:13" ht="42.75" customHeight="1">
      <c r="A24" s="740" t="s">
        <v>93</v>
      </c>
      <c r="B24" s="740"/>
      <c r="C24" s="740"/>
      <c r="D24" s="740"/>
      <c r="E24" s="740"/>
      <c r="F24" s="740"/>
      <c r="G24" s="740"/>
      <c r="H24" s="740"/>
      <c r="I24" s="740"/>
      <c r="J24" s="740"/>
      <c r="K24" s="740"/>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316</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32" t="s">
        <v>679</v>
      </c>
      <c r="G1" s="364" t="str">
        <f>Naslovnica!A20</f>
        <v>Travanj 2016.</v>
      </c>
    </row>
    <row r="2" spans="1:8" ht="12.75" customHeight="1">
      <c r="A2" s="115" t="s">
        <v>661</v>
      </c>
      <c r="G2" s="114" t="str">
        <f>Naslovnica!A24</f>
        <v>April 2016</v>
      </c>
    </row>
    <row r="3" spans="1:8" ht="12.75" customHeight="1">
      <c r="E3" s="730" t="s">
        <v>455</v>
      </c>
      <c r="F3" s="730"/>
      <c r="G3" s="730"/>
    </row>
    <row r="4" spans="1:8" ht="21" customHeight="1">
      <c r="A4" s="379"/>
      <c r="B4" s="733" t="s">
        <v>453</v>
      </c>
      <c r="C4" s="733"/>
      <c r="D4" s="733"/>
      <c r="E4" s="733"/>
      <c r="F4" s="733"/>
      <c r="G4" s="365"/>
    </row>
    <row r="5" spans="1:8" ht="33.75" customHeight="1">
      <c r="A5" s="380" t="s">
        <v>97</v>
      </c>
      <c r="B5" s="379" t="str">
        <f>Naslovnica!A20</f>
        <v>Travanj 2016.</v>
      </c>
      <c r="C5" s="379" t="s">
        <v>98</v>
      </c>
      <c r="D5" s="379" t="s">
        <v>99</v>
      </c>
      <c r="E5" s="379" t="s">
        <v>100</v>
      </c>
      <c r="F5" s="379" t="s">
        <v>101</v>
      </c>
      <c r="G5" s="379" t="s">
        <v>102</v>
      </c>
    </row>
    <row r="6" spans="1:8" ht="33.75" customHeight="1">
      <c r="A6" s="382" t="s">
        <v>103</v>
      </c>
      <c r="B6" s="382" t="str">
        <f>Naslovnica!A24</f>
        <v>April 2016</v>
      </c>
      <c r="C6" s="382" t="s">
        <v>1066</v>
      </c>
      <c r="D6" s="384" t="s">
        <v>104</v>
      </c>
      <c r="E6" s="384" t="s">
        <v>105</v>
      </c>
      <c r="F6" s="384" t="s">
        <v>106</v>
      </c>
      <c r="G6" s="384" t="s">
        <v>107</v>
      </c>
    </row>
    <row r="7" spans="1:8" ht="12.75" customHeight="1">
      <c r="A7" s="606" t="s">
        <v>822</v>
      </c>
      <c r="B7" s="607">
        <v>1268.1693300000002</v>
      </c>
      <c r="C7" s="608">
        <v>-3.5488287801314126E-2</v>
      </c>
      <c r="D7" s="607">
        <v>1205.1366399999999</v>
      </c>
      <c r="E7" s="608">
        <v>5.2303355410387518E-2</v>
      </c>
      <c r="F7" s="607">
        <v>5048.0931100000007</v>
      </c>
      <c r="G7" s="607">
        <v>23922.072929999998</v>
      </c>
      <c r="H7" s="88"/>
    </row>
    <row r="8" spans="1:8" ht="12.75" customHeight="1">
      <c r="A8" s="606" t="s">
        <v>823</v>
      </c>
      <c r="B8" s="607">
        <v>161185.91769</v>
      </c>
      <c r="C8" s="608">
        <v>1.1699181679688852E-2</v>
      </c>
      <c r="D8" s="607">
        <v>163461.71659999999</v>
      </c>
      <c r="E8" s="608">
        <v>-1.3922519335637415E-2</v>
      </c>
      <c r="F8" s="607">
        <v>647637.82570000004</v>
      </c>
      <c r="G8" s="607">
        <v>22679387.533169996</v>
      </c>
      <c r="H8" s="88"/>
    </row>
    <row r="9" spans="1:8" ht="12.75" customHeight="1">
      <c r="A9" s="606" t="s">
        <v>824</v>
      </c>
      <c r="B9" s="607">
        <v>4253.9371500000007</v>
      </c>
      <c r="C9" s="608">
        <v>9.5414297022514291E-2</v>
      </c>
      <c r="D9" s="607">
        <v>3304.9119599999999</v>
      </c>
      <c r="E9" s="608">
        <v>0.28715596708361357</v>
      </c>
      <c r="F9" s="607">
        <v>16193.001819999999</v>
      </c>
      <c r="G9" s="607">
        <v>68501.188580000016</v>
      </c>
      <c r="H9" s="88"/>
    </row>
    <row r="10" spans="1:8" ht="12.75" customHeight="1">
      <c r="A10" s="645" t="s">
        <v>853</v>
      </c>
      <c r="B10" s="609">
        <v>166708.02417000002</v>
      </c>
      <c r="C10" s="610">
        <v>1.3298110783766826E-2</v>
      </c>
      <c r="D10" s="609">
        <v>167971.76519999999</v>
      </c>
      <c r="E10" s="610">
        <v>-7.5235324728252341E-3</v>
      </c>
      <c r="F10" s="609">
        <v>668878.92063000007</v>
      </c>
      <c r="G10" s="609">
        <v>22771810.794679996</v>
      </c>
      <c r="H10" s="88"/>
    </row>
    <row r="11" spans="1:8" ht="12.75" customHeight="1">
      <c r="A11" s="606" t="s">
        <v>825</v>
      </c>
      <c r="B11" s="607">
        <v>415.63873000000001</v>
      </c>
      <c r="C11" s="608">
        <v>2.7956831122207867E-2</v>
      </c>
      <c r="D11" s="607">
        <v>455.87011999999999</v>
      </c>
      <c r="E11" s="608">
        <v>-8.8251868755951757E-2</v>
      </c>
      <c r="F11" s="607">
        <v>1581.1953899999999</v>
      </c>
      <c r="G11" s="607">
        <v>7614.673130000001</v>
      </c>
      <c r="H11" s="88"/>
    </row>
    <row r="12" spans="1:8" ht="12.75" customHeight="1">
      <c r="A12" s="606" t="s">
        <v>826</v>
      </c>
      <c r="B12" s="607">
        <v>58740.950380000002</v>
      </c>
      <c r="C12" s="608">
        <v>1.1342993347859463E-2</v>
      </c>
      <c r="D12" s="607">
        <v>59000.097700000006</v>
      </c>
      <c r="E12" s="608">
        <v>-4.3923201842427399E-3</v>
      </c>
      <c r="F12" s="607">
        <v>238249.17638999998</v>
      </c>
      <c r="G12" s="607">
        <v>7263549.0602499973</v>
      </c>
      <c r="H12" s="88"/>
    </row>
    <row r="13" spans="1:8" ht="12.75" customHeight="1">
      <c r="A13" s="606" t="s">
        <v>827</v>
      </c>
      <c r="B13" s="607">
        <v>1048.31981</v>
      </c>
      <c r="C13" s="608">
        <v>1.634485881008766E-2</v>
      </c>
      <c r="D13" s="607">
        <v>883.37959999999998</v>
      </c>
      <c r="E13" s="608">
        <v>0.18671498639995759</v>
      </c>
      <c r="F13" s="607">
        <v>4146.7249400000001</v>
      </c>
      <c r="G13" s="607">
        <v>18292.350219999997</v>
      </c>
      <c r="H13" s="88"/>
    </row>
    <row r="14" spans="1:8" ht="12.75" customHeight="1">
      <c r="A14" s="646" t="s">
        <v>854</v>
      </c>
      <c r="B14" s="609">
        <v>60204.908920000002</v>
      </c>
      <c r="C14" s="610">
        <v>1.154254300600001E-2</v>
      </c>
      <c r="D14" s="609">
        <v>60339.347420000006</v>
      </c>
      <c r="E14" s="610">
        <v>-2.2280403376627009E-3</v>
      </c>
      <c r="F14" s="609">
        <v>243977.09671999997</v>
      </c>
      <c r="G14" s="609">
        <v>7289456.0835999977</v>
      </c>
      <c r="H14" s="88"/>
    </row>
    <row r="15" spans="1:8" ht="12.75" customHeight="1">
      <c r="A15" s="606" t="s">
        <v>828</v>
      </c>
      <c r="B15" s="607">
        <v>390.10084000000001</v>
      </c>
      <c r="C15" s="608">
        <v>-4.8625381259326091E-2</v>
      </c>
      <c r="D15" s="607">
        <v>383.36771999999996</v>
      </c>
      <c r="E15" s="608">
        <v>1.7563085384445103E-2</v>
      </c>
      <c r="F15" s="607">
        <v>1605.16426</v>
      </c>
      <c r="G15" s="607">
        <v>7796.1154600000018</v>
      </c>
      <c r="H15" s="88"/>
    </row>
    <row r="16" spans="1:8" ht="12.75" customHeight="1">
      <c r="A16" s="606" t="s">
        <v>829</v>
      </c>
      <c r="B16" s="607">
        <v>73306.190060000008</v>
      </c>
      <c r="C16" s="608">
        <v>2.0113741710994126E-2</v>
      </c>
      <c r="D16" s="607">
        <v>73075.901110000006</v>
      </c>
      <c r="E16" s="608">
        <v>3.1513665449482667E-3</v>
      </c>
      <c r="F16" s="607">
        <v>296327.48732000001</v>
      </c>
      <c r="G16" s="607">
        <v>10028443.090239994</v>
      </c>
      <c r="H16" s="88"/>
    </row>
    <row r="17" spans="1:9" ht="12.75" customHeight="1">
      <c r="A17" s="606" t="s">
        <v>830</v>
      </c>
      <c r="B17" s="607">
        <v>1615.4542099999999</v>
      </c>
      <c r="C17" s="608">
        <v>5.2323824859377338E-2</v>
      </c>
      <c r="D17" s="607">
        <v>1325.58374</v>
      </c>
      <c r="E17" s="608">
        <v>0.21867382742639846</v>
      </c>
      <c r="F17" s="607">
        <v>6337.1646100000007</v>
      </c>
      <c r="G17" s="607">
        <v>27792.88407</v>
      </c>
      <c r="H17" s="88"/>
    </row>
    <row r="18" spans="1:9" ht="12.75" customHeight="1">
      <c r="A18" s="645" t="s">
        <v>855</v>
      </c>
      <c r="B18" s="609">
        <v>75311.745110000003</v>
      </c>
      <c r="C18" s="610">
        <v>2.0401807076312322E-2</v>
      </c>
      <c r="D18" s="609">
        <v>74784.852570000003</v>
      </c>
      <c r="E18" s="610">
        <v>7.0454446574835404E-3</v>
      </c>
      <c r="F18" s="609">
        <v>304269.81618999998</v>
      </c>
      <c r="G18" s="609">
        <v>10064032.089769995</v>
      </c>
      <c r="H18" s="88"/>
    </row>
    <row r="19" spans="1:9" ht="12.75" customHeight="1">
      <c r="A19" s="606" t="s">
        <v>831</v>
      </c>
      <c r="B19" s="607">
        <v>725.99778000000003</v>
      </c>
      <c r="C19" s="608">
        <v>1.3180895754294446E-2</v>
      </c>
      <c r="D19" s="607">
        <v>677.06289000000004</v>
      </c>
      <c r="E19" s="608">
        <v>7.2275250531010485E-2</v>
      </c>
      <c r="F19" s="607">
        <v>2843.9400600000004</v>
      </c>
      <c r="G19" s="607">
        <v>13626.67995</v>
      </c>
      <c r="H19" s="88"/>
    </row>
    <row r="20" spans="1:9" ht="12.75" customHeight="1">
      <c r="A20" s="606" t="s">
        <v>832</v>
      </c>
      <c r="B20" s="607">
        <v>127948.1041</v>
      </c>
      <c r="C20" s="608">
        <v>2.0902752126994412E-2</v>
      </c>
      <c r="D20" s="607">
        <v>128511.44669</v>
      </c>
      <c r="E20" s="608">
        <v>-4.3835985393496949E-3</v>
      </c>
      <c r="F20" s="607">
        <v>513062.66288000002</v>
      </c>
      <c r="G20" s="607">
        <v>17557631.409290001</v>
      </c>
      <c r="H20" s="88"/>
    </row>
    <row r="21" spans="1:9" ht="12.75" customHeight="1">
      <c r="A21" s="606" t="s">
        <v>833</v>
      </c>
      <c r="B21" s="607">
        <v>3501.4255200000002</v>
      </c>
      <c r="C21" s="608">
        <v>4.358063060393156E-2</v>
      </c>
      <c r="D21" s="607">
        <v>2846.5265600000002</v>
      </c>
      <c r="E21" s="608">
        <v>0.23006950618440741</v>
      </c>
      <c r="F21" s="607">
        <v>13999.428460000001</v>
      </c>
      <c r="G21" s="607">
        <v>60287.314470000012</v>
      </c>
      <c r="H21" s="88"/>
    </row>
    <row r="22" spans="1:9" ht="12.75" customHeight="1">
      <c r="A22" s="645" t="s">
        <v>856</v>
      </c>
      <c r="B22" s="609">
        <v>132175.52739999999</v>
      </c>
      <c r="C22" s="610">
        <v>2.1448004816494382E-2</v>
      </c>
      <c r="D22" s="609">
        <v>132035.03614000001</v>
      </c>
      <c r="E22" s="610">
        <v>1.064045302725667E-3</v>
      </c>
      <c r="F22" s="609">
        <v>529906.03139999998</v>
      </c>
      <c r="G22" s="609">
        <v>17631545.40371</v>
      </c>
      <c r="H22" s="88"/>
    </row>
    <row r="23" spans="1:9" ht="12.75" customHeight="1">
      <c r="A23" s="613" t="s">
        <v>875</v>
      </c>
      <c r="B23" s="614">
        <v>2799.9066800000005</v>
      </c>
      <c r="C23" s="615">
        <v>-1.6111935953049182E-2</v>
      </c>
      <c r="D23" s="607">
        <v>2721.4373700000001</v>
      </c>
      <c r="E23" s="608">
        <v>2.8833773969966614E-2</v>
      </c>
      <c r="F23" s="614">
        <v>11078.392820000001</v>
      </c>
      <c r="G23" s="614">
        <v>52959.541469999996</v>
      </c>
      <c r="H23" s="88"/>
      <c r="I23" s="339"/>
    </row>
    <row r="24" spans="1:9" ht="12.75" customHeight="1">
      <c r="A24" s="613" t="s">
        <v>876</v>
      </c>
      <c r="B24" s="614">
        <v>421181.16223000002</v>
      </c>
      <c r="C24" s="615">
        <v>1.5889933323700912E-2</v>
      </c>
      <c r="D24" s="614">
        <v>424049.16210000002</v>
      </c>
      <c r="E24" s="615">
        <v>-6.7633664356201769E-3</v>
      </c>
      <c r="F24" s="614">
        <v>1695277.1522900001</v>
      </c>
      <c r="G24" s="614">
        <v>57529011.092949986</v>
      </c>
      <c r="H24" s="88"/>
      <c r="I24" s="339"/>
    </row>
    <row r="25" spans="1:9" ht="12.75" customHeight="1">
      <c r="A25" s="613" t="s">
        <v>877</v>
      </c>
      <c r="B25" s="614">
        <v>10419.136690000001</v>
      </c>
      <c r="C25" s="615">
        <v>6.2613432865505345E-2</v>
      </c>
      <c r="D25" s="607">
        <v>8360.4018599999999</v>
      </c>
      <c r="E25" s="608">
        <v>0.2462483101260878</v>
      </c>
      <c r="F25" s="614">
        <v>40676.31983</v>
      </c>
      <c r="G25" s="614">
        <v>174873.73734000002</v>
      </c>
      <c r="H25" s="88"/>
      <c r="I25" s="339"/>
    </row>
    <row r="26" spans="1:9" ht="22.5" customHeight="1">
      <c r="A26" s="647" t="s">
        <v>878</v>
      </c>
      <c r="B26" s="611">
        <v>434400.20560000004</v>
      </c>
      <c r="C26" s="612">
        <v>1.674907577359078E-2</v>
      </c>
      <c r="D26" s="611">
        <v>435131.00133</v>
      </c>
      <c r="E26" s="612">
        <v>-1.6794844030102202E-3</v>
      </c>
      <c r="F26" s="611">
        <v>1747031.86494</v>
      </c>
      <c r="G26" s="611">
        <v>57756844.371759988</v>
      </c>
      <c r="I26" s="339"/>
    </row>
    <row r="27" spans="1:9" ht="21.75" customHeight="1">
      <c r="A27" s="742" t="s">
        <v>113</v>
      </c>
      <c r="B27" s="742"/>
      <c r="C27" s="742"/>
      <c r="D27" s="742"/>
      <c r="E27" s="742"/>
      <c r="F27" s="742"/>
      <c r="G27" s="742"/>
    </row>
    <row r="28" spans="1:9" ht="21" customHeight="1">
      <c r="A28" s="743" t="s">
        <v>114</v>
      </c>
      <c r="B28" s="743"/>
      <c r="C28" s="743"/>
      <c r="D28" s="743"/>
      <c r="E28" s="743"/>
      <c r="F28" s="743"/>
      <c r="G28" s="743"/>
    </row>
    <row r="29" spans="1:9" ht="12.75" customHeight="1"/>
    <row r="30" spans="1:9" ht="12.75" customHeight="1">
      <c r="A30" s="532" t="s">
        <v>782</v>
      </c>
      <c r="G30" s="364" t="str">
        <f>Naslovnica!A20</f>
        <v>Travanj 2016.</v>
      </c>
    </row>
    <row r="31" spans="1:9" ht="12.75" customHeight="1">
      <c r="A31" s="115" t="s">
        <v>454</v>
      </c>
      <c r="G31" s="114" t="str">
        <f>Naslovnica!A24</f>
        <v>April 2016</v>
      </c>
    </row>
    <row r="32" spans="1:9" ht="12.75" customHeight="1">
      <c r="D32" s="730" t="s">
        <v>455</v>
      </c>
      <c r="E32" s="730"/>
      <c r="F32" s="730"/>
    </row>
    <row r="33" spans="1:8" ht="25.5" customHeight="1">
      <c r="A33" s="379"/>
      <c r="B33" s="733" t="s">
        <v>115</v>
      </c>
      <c r="C33" s="733"/>
      <c r="D33" s="733"/>
      <c r="E33" s="733"/>
      <c r="F33" s="733"/>
    </row>
    <row r="34" spans="1:8" ht="33.75" customHeight="1">
      <c r="A34" s="379" t="s">
        <v>97</v>
      </c>
      <c r="B34" s="379" t="str">
        <f>Naslovnica!A20</f>
        <v>Travanj 2016.</v>
      </c>
      <c r="C34" s="379" t="s">
        <v>98</v>
      </c>
      <c r="D34" s="379" t="s">
        <v>99</v>
      </c>
      <c r="E34" s="379" t="s">
        <v>100</v>
      </c>
      <c r="F34" s="379" t="s">
        <v>101</v>
      </c>
    </row>
    <row r="35" spans="1:8" ht="33.75" customHeight="1">
      <c r="A35" s="382" t="s">
        <v>103</v>
      </c>
      <c r="B35" s="382" t="str">
        <f>Naslovnica!A24</f>
        <v>April 2016</v>
      </c>
      <c r="C35" s="382" t="s">
        <v>1066</v>
      </c>
      <c r="D35" s="384" t="s">
        <v>104</v>
      </c>
      <c r="E35" s="384" t="s">
        <v>105</v>
      </c>
      <c r="F35" s="384" t="s">
        <v>106</v>
      </c>
    </row>
    <row r="36" spans="1:8" ht="12.75" customHeight="1">
      <c r="A36" s="606" t="s">
        <v>822</v>
      </c>
      <c r="B36" s="607">
        <v>6.7612700000000006</v>
      </c>
      <c r="C36" s="608">
        <v>-3.5004488669854998E-2</v>
      </c>
      <c r="D36" s="607">
        <v>6.4524799999999995</v>
      </c>
      <c r="E36" s="608">
        <v>4.7856018151160647E-2</v>
      </c>
      <c r="F36" s="607">
        <v>26.927489999999999</v>
      </c>
      <c r="G36" s="88"/>
      <c r="H36" s="88"/>
    </row>
    <row r="37" spans="1:8" ht="12.75" customHeight="1">
      <c r="A37" s="606" t="s">
        <v>823</v>
      </c>
      <c r="B37" s="607">
        <v>826.06137999999999</v>
      </c>
      <c r="C37" s="608">
        <v>1.233832298568008E-2</v>
      </c>
      <c r="D37" s="607">
        <v>837.61808999999994</v>
      </c>
      <c r="E37" s="608">
        <v>-1.3797111282541611E-2</v>
      </c>
      <c r="F37" s="607">
        <v>3318.1436600000002</v>
      </c>
      <c r="G37" s="88"/>
      <c r="H37" s="88"/>
    </row>
    <row r="38" spans="1:8" ht="12.75" customHeight="1">
      <c r="A38" s="606" t="s">
        <v>824</v>
      </c>
      <c r="B38" s="607">
        <v>21.435220000000001</v>
      </c>
      <c r="C38" s="608">
        <v>9.5266514671362199E-2</v>
      </c>
      <c r="D38" s="607">
        <v>16.65568</v>
      </c>
      <c r="E38" s="608">
        <v>0.28696156506369003</v>
      </c>
      <c r="F38" s="607">
        <v>81.616860000000003</v>
      </c>
      <c r="G38" s="88"/>
      <c r="H38" s="88"/>
    </row>
    <row r="39" spans="1:8" ht="12.75" customHeight="1">
      <c r="A39" s="645" t="s">
        <v>853</v>
      </c>
      <c r="B39" s="609">
        <v>854.25786999999991</v>
      </c>
      <c r="C39" s="610">
        <v>1.3870847870688981E-2</v>
      </c>
      <c r="D39" s="609">
        <v>860.72624999999994</v>
      </c>
      <c r="E39" s="610">
        <v>-7.5150258284791766E-3</v>
      </c>
      <c r="F39" s="609">
        <v>3426.6880100000003</v>
      </c>
      <c r="G39" s="88"/>
      <c r="H39" s="88"/>
    </row>
    <row r="40" spans="1:8" ht="12.75" customHeight="1">
      <c r="A40" s="606" t="s">
        <v>825</v>
      </c>
      <c r="B40" s="607">
        <v>3.3518499999999998</v>
      </c>
      <c r="C40" s="608">
        <v>2.7963578037642444E-2</v>
      </c>
      <c r="D40" s="607">
        <v>3.6760700000000002</v>
      </c>
      <c r="E40" s="608">
        <v>-8.8197449994151467E-2</v>
      </c>
      <c r="F40" s="607">
        <v>12.751220000000002</v>
      </c>
      <c r="G40" s="88"/>
      <c r="H40" s="88"/>
    </row>
    <row r="41" spans="1:8" ht="12.75" customHeight="1">
      <c r="A41" s="606" t="s">
        <v>826</v>
      </c>
      <c r="B41" s="607">
        <v>473.72373999999996</v>
      </c>
      <c r="C41" s="608">
        <v>1.1366618956693419E-2</v>
      </c>
      <c r="D41" s="607">
        <v>475.77343999999999</v>
      </c>
      <c r="E41" s="608">
        <v>-4.3081429682161956E-3</v>
      </c>
      <c r="F41" s="607">
        <v>1921.3039799999999</v>
      </c>
      <c r="G41" s="88"/>
      <c r="H41" s="88"/>
    </row>
    <row r="42" spans="1:8" ht="12.75" customHeight="1">
      <c r="A42" s="606" t="s">
        <v>827</v>
      </c>
      <c r="B42" s="607">
        <v>8.4541800000000009</v>
      </c>
      <c r="C42" s="608">
        <v>1.6376611573030116E-2</v>
      </c>
      <c r="D42" s="607">
        <v>7.1235799999999996</v>
      </c>
      <c r="E42" s="608">
        <v>0.18678810373435847</v>
      </c>
      <c r="F42" s="607">
        <v>33.440150000000003</v>
      </c>
      <c r="G42" s="88"/>
      <c r="H42" s="88"/>
    </row>
    <row r="43" spans="1:8" ht="12.75" customHeight="1">
      <c r="A43" s="646" t="s">
        <v>854</v>
      </c>
      <c r="B43" s="609">
        <v>485.52976999999998</v>
      </c>
      <c r="C43" s="610">
        <v>1.1566190759685428E-2</v>
      </c>
      <c r="D43" s="609">
        <v>486.57308999999998</v>
      </c>
      <c r="E43" s="610">
        <v>-2.1442205116604255E-3</v>
      </c>
      <c r="F43" s="609">
        <v>1967.4953499999999</v>
      </c>
      <c r="G43" s="88"/>
      <c r="H43" s="88"/>
    </row>
    <row r="44" spans="1:8" ht="12.75" customHeight="1">
      <c r="A44" s="606" t="s">
        <v>828</v>
      </c>
      <c r="B44" s="607">
        <v>3.14602</v>
      </c>
      <c r="C44" s="608">
        <v>-4.8577865815856006E-2</v>
      </c>
      <c r="D44" s="607">
        <v>3.09165</v>
      </c>
      <c r="E44" s="608">
        <v>1.758607863115166E-2</v>
      </c>
      <c r="F44" s="607">
        <v>12.944690000000001</v>
      </c>
      <c r="G44" s="88"/>
      <c r="H44" s="88"/>
    </row>
    <row r="45" spans="1:8" ht="12.75" customHeight="1">
      <c r="A45" s="606" t="s">
        <v>829</v>
      </c>
      <c r="B45" s="607">
        <v>591.18304000000001</v>
      </c>
      <c r="C45" s="608">
        <v>2.0136241446946656E-2</v>
      </c>
      <c r="D45" s="607">
        <v>589.28148999999996</v>
      </c>
      <c r="E45" s="608">
        <v>3.226895859226875E-3</v>
      </c>
      <c r="F45" s="607">
        <v>2389.6547600000004</v>
      </c>
      <c r="G45" s="88"/>
      <c r="H45" s="88"/>
    </row>
    <row r="46" spans="1:8" ht="12.75" customHeight="1">
      <c r="A46" s="606" t="s">
        <v>830</v>
      </c>
      <c r="B46" s="607">
        <v>13.028370000000001</v>
      </c>
      <c r="C46" s="608">
        <v>5.2362174195403517E-2</v>
      </c>
      <c r="D46" s="607">
        <v>10.68967</v>
      </c>
      <c r="E46" s="608">
        <v>0.21878130943237736</v>
      </c>
      <c r="F46" s="607">
        <v>51.106140000000003</v>
      </c>
      <c r="G46" s="88"/>
      <c r="H46" s="88"/>
    </row>
    <row r="47" spans="1:8" ht="12.75" customHeight="1">
      <c r="A47" s="645" t="s">
        <v>855</v>
      </c>
      <c r="B47" s="609">
        <v>604.21141</v>
      </c>
      <c r="C47" s="610">
        <v>1.5139148553921001E-2</v>
      </c>
      <c r="D47" s="609">
        <v>603.0628099999999</v>
      </c>
      <c r="E47" s="610">
        <v>1.9046108978268807E-3</v>
      </c>
      <c r="F47" s="609">
        <v>2453.70559</v>
      </c>
      <c r="G47" s="88"/>
      <c r="H47" s="88"/>
    </row>
    <row r="48" spans="1:8" ht="12.75" customHeight="1">
      <c r="A48" s="606" t="s">
        <v>831</v>
      </c>
      <c r="B48" s="607">
        <v>5.8549100000000003</v>
      </c>
      <c r="C48" s="608">
        <v>1.3170554440368224E-2</v>
      </c>
      <c r="D48" s="607">
        <v>5.4599700000000002</v>
      </c>
      <c r="E48" s="608">
        <v>7.2333730771414501E-2</v>
      </c>
      <c r="F48" s="607">
        <v>22.935130000000001</v>
      </c>
      <c r="G48" s="88"/>
      <c r="H48" s="88"/>
    </row>
    <row r="49" spans="1:8" ht="12.75" customHeight="1">
      <c r="A49" s="606" t="s">
        <v>832</v>
      </c>
      <c r="B49" s="607">
        <v>1031.8537099999999</v>
      </c>
      <c r="C49" s="608">
        <v>2.0924498845711799E-2</v>
      </c>
      <c r="D49" s="607">
        <v>1036.31783</v>
      </c>
      <c r="E49" s="608">
        <v>-4.3076746059653283E-3</v>
      </c>
      <c r="F49" s="607">
        <v>4137.4747699999998</v>
      </c>
      <c r="G49" s="88"/>
      <c r="H49" s="88"/>
    </row>
    <row r="50" spans="1:8" ht="12.75" customHeight="1">
      <c r="A50" s="606" t="s">
        <v>833</v>
      </c>
      <c r="B50" s="607">
        <v>28.237729999999999</v>
      </c>
      <c r="C50" s="608">
        <v>4.3630514750042648E-2</v>
      </c>
      <c r="D50" s="607">
        <v>22.954699999999999</v>
      </c>
      <c r="E50" s="608">
        <v>0.23015025245374587</v>
      </c>
      <c r="F50" s="607">
        <v>112.8967</v>
      </c>
      <c r="G50" s="88"/>
      <c r="H50" s="88"/>
    </row>
    <row r="51" spans="1:8" ht="12.75" customHeight="1">
      <c r="A51" s="645" t="s">
        <v>856</v>
      </c>
      <c r="B51" s="609">
        <v>1065.9463499999999</v>
      </c>
      <c r="C51" s="610">
        <v>2.147028748897899E-2</v>
      </c>
      <c r="D51" s="609">
        <v>1064.7325000000001</v>
      </c>
      <c r="E51" s="610">
        <v>1.1400516092068813E-3</v>
      </c>
      <c r="F51" s="609">
        <v>4273.3065999999999</v>
      </c>
      <c r="G51" s="88"/>
      <c r="H51" s="88"/>
    </row>
    <row r="52" spans="1:8" ht="12.75" customHeight="1">
      <c r="A52" s="613" t="s">
        <v>875</v>
      </c>
      <c r="B52" s="614">
        <v>19.114049999999999</v>
      </c>
      <c r="C52" s="608">
        <v>-1.2329060877967705E-2</v>
      </c>
      <c r="D52" s="607">
        <v>18.68017</v>
      </c>
      <c r="E52" s="608">
        <v>2.3226769349529393E-2</v>
      </c>
      <c r="F52" s="614">
        <v>75.558530000000005</v>
      </c>
      <c r="G52" s="88"/>
      <c r="H52" s="88"/>
    </row>
    <row r="53" spans="1:8" ht="12.75" customHeight="1">
      <c r="A53" s="613" t="s">
        <v>876</v>
      </c>
      <c r="B53" s="614">
        <v>2922.8218699999998</v>
      </c>
      <c r="C53" s="615">
        <v>1.6770903167757052E-2</v>
      </c>
      <c r="D53" s="614">
        <v>2938.9908499999997</v>
      </c>
      <c r="E53" s="615">
        <v>-5.5015414559728623E-3</v>
      </c>
      <c r="F53" s="614">
        <v>11766.57717</v>
      </c>
      <c r="G53" s="78"/>
      <c r="H53" s="78"/>
    </row>
    <row r="54" spans="1:8" ht="12.75" customHeight="1">
      <c r="A54" s="613" t="s">
        <v>877</v>
      </c>
      <c r="B54" s="614">
        <v>71.155500000000004</v>
      </c>
      <c r="C54" s="608">
        <v>5.6878858367939822E-2</v>
      </c>
      <c r="D54" s="607">
        <v>57.423630000000003</v>
      </c>
      <c r="E54" s="608">
        <v>0.2391327403022066</v>
      </c>
      <c r="F54" s="614">
        <v>279.05984999999998</v>
      </c>
    </row>
    <row r="55" spans="1:8" ht="22.5" customHeight="1">
      <c r="A55" s="647" t="s">
        <v>878</v>
      </c>
      <c r="B55" s="611">
        <v>3013.0914199999997</v>
      </c>
      <c r="C55" s="612">
        <v>1.7492598455588877E-2</v>
      </c>
      <c r="D55" s="611">
        <v>3015.09465</v>
      </c>
      <c r="E55" s="612">
        <v>-6.6440036965348924E-4</v>
      </c>
      <c r="F55" s="611">
        <v>12121.19555</v>
      </c>
    </row>
    <row r="56" spans="1:8" ht="24.75" customHeight="1">
      <c r="A56" s="741" t="s">
        <v>116</v>
      </c>
      <c r="B56" s="741"/>
      <c r="C56" s="741"/>
      <c r="D56" s="741"/>
      <c r="E56" s="741"/>
      <c r="F56" s="741"/>
    </row>
    <row r="57" spans="1:8">
      <c r="A57" s="602" t="s">
        <v>117</v>
      </c>
      <c r="B57" s="601"/>
      <c r="C57" s="601"/>
      <c r="D57" s="601"/>
      <c r="E57" s="601"/>
      <c r="F57" s="601"/>
    </row>
    <row r="58" spans="1:8" ht="12.75" customHeight="1">
      <c r="A58" s="27" t="s">
        <v>456</v>
      </c>
    </row>
    <row r="59" spans="1:8" ht="12.75" customHeight="1"/>
    <row r="60" spans="1:8" ht="12.75" customHeight="1">
      <c r="A60" s="74" t="s">
        <v>316</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63" t="s">
        <v>314</v>
      </c>
      <c r="G1" s="364" t="str">
        <f>Naslovnica!A20</f>
        <v>Travanj 2016.</v>
      </c>
    </row>
    <row r="2" spans="1:8" ht="12.75" customHeight="1">
      <c r="A2" s="113" t="s">
        <v>119</v>
      </c>
      <c r="G2" s="114" t="str">
        <f>Naslovnica!A24</f>
        <v>April 2016</v>
      </c>
    </row>
    <row r="3" spans="1:8" ht="12.75" customHeight="1">
      <c r="E3" s="744" t="s">
        <v>457</v>
      </c>
      <c r="F3" s="744"/>
      <c r="G3" s="744"/>
    </row>
    <row r="4" spans="1:8" ht="16.5" customHeight="1">
      <c r="A4" s="745" t="s">
        <v>458</v>
      </c>
      <c r="B4" s="746" t="s">
        <v>459</v>
      </c>
      <c r="C4" s="746"/>
      <c r="D4" s="746"/>
      <c r="E4" s="746"/>
      <c r="F4" s="746"/>
      <c r="G4" s="746"/>
    </row>
    <row r="5" spans="1:8" ht="12.75" customHeight="1">
      <c r="A5" s="745"/>
      <c r="B5" s="750" t="str">
        <f>Naslovnica!A20</f>
        <v>Travanj 2016.</v>
      </c>
      <c r="C5" s="750"/>
      <c r="D5" s="751" t="str">
        <f>'5 Tablica 3,4'!A8</f>
        <v>Ožujak 2016.</v>
      </c>
      <c r="E5" s="750"/>
      <c r="F5" s="752" t="s">
        <v>124</v>
      </c>
      <c r="G5" s="752"/>
    </row>
    <row r="6" spans="1:8" ht="12.75" customHeight="1">
      <c r="A6" s="745"/>
      <c r="B6" s="747" t="str">
        <f>Naslovnica!A24</f>
        <v>April 2016</v>
      </c>
      <c r="C6" s="747"/>
      <c r="D6" s="748" t="str">
        <f>'5 Tablica 3,4'!B8</f>
        <v>March 2016</v>
      </c>
      <c r="E6" s="747"/>
      <c r="F6" s="749" t="s">
        <v>125</v>
      </c>
      <c r="G6" s="749"/>
    </row>
    <row r="7" spans="1:8" ht="12.75" customHeight="1">
      <c r="A7" s="745"/>
      <c r="B7" s="385" t="s">
        <v>120</v>
      </c>
      <c r="C7" s="385" t="s">
        <v>121</v>
      </c>
      <c r="D7" s="385" t="s">
        <v>120</v>
      </c>
      <c r="E7" s="385" t="s">
        <v>121</v>
      </c>
      <c r="F7" s="658" t="s">
        <v>1062</v>
      </c>
      <c r="G7" s="658" t="s">
        <v>1058</v>
      </c>
    </row>
    <row r="8" spans="1:8" ht="12.75" customHeight="1">
      <c r="A8" s="745"/>
      <c r="B8" s="386" t="s">
        <v>122</v>
      </c>
      <c r="C8" s="386" t="s">
        <v>123</v>
      </c>
      <c r="D8" s="386" t="s">
        <v>122</v>
      </c>
      <c r="E8" s="386" t="s">
        <v>123</v>
      </c>
      <c r="F8" s="657" t="s">
        <v>122</v>
      </c>
      <c r="G8" s="657" t="s">
        <v>1059</v>
      </c>
    </row>
    <row r="9" spans="1:8" ht="12.75" customHeight="1">
      <c r="A9" s="171" t="s">
        <v>822</v>
      </c>
      <c r="B9" s="603">
        <v>201755.09090000001</v>
      </c>
      <c r="C9" s="604">
        <v>2.6690235177789312E-3</v>
      </c>
      <c r="D9" s="603">
        <v>197526.32782000001</v>
      </c>
      <c r="E9" s="604">
        <v>2.6330746898267569E-3</v>
      </c>
      <c r="F9" s="603">
        <v>4228.7630800000043</v>
      </c>
      <c r="G9" s="604">
        <v>2.140860474991239E-2</v>
      </c>
      <c r="H9" s="88"/>
    </row>
    <row r="10" spans="1:8" ht="12.75" customHeight="1">
      <c r="A10" s="171" t="s">
        <v>823</v>
      </c>
      <c r="B10" s="603">
        <v>29171781.513049997</v>
      </c>
      <c r="C10" s="604">
        <v>0.38591428135228828</v>
      </c>
      <c r="D10" s="603">
        <v>28894053.93321</v>
      </c>
      <c r="E10" s="604">
        <v>0.38516486859085525</v>
      </c>
      <c r="F10" s="603">
        <v>277727.57983999699</v>
      </c>
      <c r="G10" s="604">
        <v>9.6119284778099223E-3</v>
      </c>
      <c r="H10" s="88"/>
    </row>
    <row r="11" spans="1:8" ht="12.75" customHeight="1">
      <c r="A11" s="171" t="s">
        <v>824</v>
      </c>
      <c r="B11" s="603">
        <v>942704.53937999997</v>
      </c>
      <c r="C11" s="604">
        <v>1.2471063677740261E-2</v>
      </c>
      <c r="D11" s="603">
        <v>926233.79321000003</v>
      </c>
      <c r="E11" s="604">
        <v>1.2346925013388228E-2</v>
      </c>
      <c r="F11" s="603">
        <v>16470.74616999994</v>
      </c>
      <c r="G11" s="604">
        <v>1.7782493243868956E-2</v>
      </c>
      <c r="H11" s="88"/>
    </row>
    <row r="12" spans="1:8" ht="12.75" customHeight="1">
      <c r="A12" s="645" t="s">
        <v>853</v>
      </c>
      <c r="B12" s="619">
        <v>30316241.143329997</v>
      </c>
      <c r="C12" s="620">
        <v>0.40105436854780746</v>
      </c>
      <c r="D12" s="619">
        <v>30017814.05424</v>
      </c>
      <c r="E12" s="620">
        <v>0.40014486829407026</v>
      </c>
      <c r="F12" s="619">
        <v>298427.08908999694</v>
      </c>
      <c r="G12" s="620">
        <v>9.9416662569353359E-3</v>
      </c>
      <c r="H12" s="88"/>
    </row>
    <row r="13" spans="1:8" ht="12.75" customHeight="1">
      <c r="A13" s="171" t="s">
        <v>825</v>
      </c>
      <c r="B13" s="603">
        <v>58723.185649999999</v>
      </c>
      <c r="C13" s="604">
        <v>7.7685060059492291E-4</v>
      </c>
      <c r="D13" s="603">
        <v>58367.281369999997</v>
      </c>
      <c r="E13" s="604">
        <v>7.7805026289656343E-4</v>
      </c>
      <c r="F13" s="603">
        <v>355.90428000000247</v>
      </c>
      <c r="G13" s="604">
        <v>6.0976675912634256E-3</v>
      </c>
      <c r="H13" s="88"/>
    </row>
    <row r="14" spans="1:8" ht="12.75" customHeight="1">
      <c r="A14" s="171" t="s">
        <v>826</v>
      </c>
      <c r="B14" s="603">
        <v>9786196.255690001</v>
      </c>
      <c r="C14" s="604">
        <v>0.12946185317813327</v>
      </c>
      <c r="D14" s="603">
        <v>9723427.4410900008</v>
      </c>
      <c r="E14" s="604">
        <v>0.12961568706340681</v>
      </c>
      <c r="F14" s="603">
        <v>62768.814600000158</v>
      </c>
      <c r="G14" s="604">
        <v>6.4554206816772155E-3</v>
      </c>
      <c r="H14" s="88"/>
    </row>
    <row r="15" spans="1:8" ht="12.75" customHeight="1">
      <c r="A15" s="171" t="s">
        <v>827</v>
      </c>
      <c r="B15" s="603">
        <v>251845.97193999999</v>
      </c>
      <c r="C15" s="604">
        <v>3.331677128776495E-3</v>
      </c>
      <c r="D15" s="603">
        <v>248852.54678999999</v>
      </c>
      <c r="E15" s="604">
        <v>3.3172658535361704E-3</v>
      </c>
      <c r="F15" s="603">
        <v>2993.4251499999955</v>
      </c>
      <c r="G15" s="604">
        <v>1.2028911050390282E-2</v>
      </c>
      <c r="H15" s="88"/>
    </row>
    <row r="16" spans="1:8" ht="12.75" customHeight="1">
      <c r="A16" s="641" t="s">
        <v>854</v>
      </c>
      <c r="B16" s="619">
        <v>10096765.413280001</v>
      </c>
      <c r="C16" s="620">
        <v>0.1335703809075047</v>
      </c>
      <c r="D16" s="619">
        <v>10030647.269250002</v>
      </c>
      <c r="E16" s="620">
        <v>0.13371100317983955</v>
      </c>
      <c r="F16" s="619">
        <v>66118.144030000156</v>
      </c>
      <c r="G16" s="620">
        <v>6.5916129094371846E-3</v>
      </c>
      <c r="H16" s="88"/>
    </row>
    <row r="17" spans="1:8" ht="12.75" customHeight="1">
      <c r="A17" s="171" t="s">
        <v>828</v>
      </c>
      <c r="B17" s="603">
        <v>56452.189399999996</v>
      </c>
      <c r="C17" s="604">
        <v>7.4680753019209438E-4</v>
      </c>
      <c r="D17" s="603">
        <v>55583.473149999998</v>
      </c>
      <c r="E17" s="604">
        <v>7.4094141241414435E-4</v>
      </c>
      <c r="F17" s="603">
        <v>868.71624999999767</v>
      </c>
      <c r="G17" s="604">
        <v>1.5629038647074857E-2</v>
      </c>
      <c r="H17" s="88"/>
    </row>
    <row r="18" spans="1:8" ht="12.75" customHeight="1">
      <c r="A18" s="171" t="s">
        <v>829</v>
      </c>
      <c r="B18" s="603">
        <v>11744310.63329</v>
      </c>
      <c r="C18" s="604">
        <v>0.15536580088523647</v>
      </c>
      <c r="D18" s="603">
        <v>11668471.298459999</v>
      </c>
      <c r="E18" s="604">
        <v>0.15554360162531256</v>
      </c>
      <c r="F18" s="603">
        <v>75839.334830000997</v>
      </c>
      <c r="G18" s="604">
        <v>6.4995090522277964E-3</v>
      </c>
      <c r="H18" s="88"/>
    </row>
    <row r="19" spans="1:8" ht="12.75" customHeight="1">
      <c r="A19" s="171" t="s">
        <v>830</v>
      </c>
      <c r="B19" s="603">
        <v>351937.00838999997</v>
      </c>
      <c r="C19" s="604">
        <v>4.6557841389749588E-3</v>
      </c>
      <c r="D19" s="603">
        <v>346601.09506999998</v>
      </c>
      <c r="E19" s="604">
        <v>4.6202781217433682E-3</v>
      </c>
      <c r="F19" s="603">
        <v>5335.9133199999924</v>
      </c>
      <c r="G19" s="604">
        <v>1.5394969594433464E-2</v>
      </c>
      <c r="H19" s="88"/>
    </row>
    <row r="20" spans="1:8" ht="12.75" customHeight="1">
      <c r="A20" s="645" t="s">
        <v>855</v>
      </c>
      <c r="B20" s="619">
        <v>12152699.831080001</v>
      </c>
      <c r="C20" s="620">
        <v>0.16076839255440353</v>
      </c>
      <c r="D20" s="619">
        <v>12070655.86668</v>
      </c>
      <c r="E20" s="620">
        <v>0.16090482115947008</v>
      </c>
      <c r="F20" s="619">
        <v>82043.964400000987</v>
      </c>
      <c r="G20" s="620">
        <v>6.7969765111501627E-3</v>
      </c>
      <c r="H20" s="88"/>
    </row>
    <row r="21" spans="1:8" ht="12.75" customHeight="1">
      <c r="A21" s="171" t="s">
        <v>831</v>
      </c>
      <c r="B21" s="603">
        <v>111715.43123</v>
      </c>
      <c r="C21" s="604">
        <v>1.4778864410389205E-3</v>
      </c>
      <c r="D21" s="603">
        <v>110663.8037</v>
      </c>
      <c r="E21" s="604">
        <v>1.4751758098189233E-3</v>
      </c>
      <c r="F21" s="603">
        <v>1051.6275299999979</v>
      </c>
      <c r="G21" s="604">
        <v>9.502904245464662E-3</v>
      </c>
      <c r="H21" s="88"/>
    </row>
    <row r="22" spans="1:8" ht="12.75" customHeight="1">
      <c r="A22" s="171" t="s">
        <v>832</v>
      </c>
      <c r="B22" s="603">
        <v>22086188.901150003</v>
      </c>
      <c r="C22" s="604">
        <v>0.2921787863310733</v>
      </c>
      <c r="D22" s="603">
        <v>21968768.249729998</v>
      </c>
      <c r="E22" s="604">
        <v>0.29284910160303568</v>
      </c>
      <c r="F22" s="603">
        <v>117420.65142000467</v>
      </c>
      <c r="G22" s="604">
        <v>5.3448900769139749E-3</v>
      </c>
      <c r="H22" s="88"/>
    </row>
    <row r="23" spans="1:8" ht="12.75" customHeight="1">
      <c r="A23" s="171" t="s">
        <v>833</v>
      </c>
      <c r="B23" s="603">
        <v>827739.28342999995</v>
      </c>
      <c r="C23" s="604">
        <v>1.095018521817211E-2</v>
      </c>
      <c r="D23" s="603">
        <v>818816.79738999996</v>
      </c>
      <c r="E23" s="604">
        <v>1.0915029953765545E-2</v>
      </c>
      <c r="F23" s="603">
        <v>8922.4860399999889</v>
      </c>
      <c r="G23" s="604">
        <v>1.0896803861914713E-2</v>
      </c>
      <c r="H23" s="88"/>
    </row>
    <row r="24" spans="1:8" ht="12.75" customHeight="1">
      <c r="A24" s="645" t="s">
        <v>856</v>
      </c>
      <c r="B24" s="619">
        <v>23025643.615810003</v>
      </c>
      <c r="C24" s="620">
        <v>0.30460685799028431</v>
      </c>
      <c r="D24" s="619">
        <v>22898248.850819997</v>
      </c>
      <c r="E24" s="620">
        <v>0.30523930736662014</v>
      </c>
      <c r="F24" s="619">
        <v>127394.76499000465</v>
      </c>
      <c r="G24" s="620">
        <v>5.5635156129174293E-3</v>
      </c>
      <c r="H24" s="88"/>
    </row>
    <row r="25" spans="1:8" ht="12.75" customHeight="1">
      <c r="A25" s="613" t="s">
        <v>875</v>
      </c>
      <c r="B25" s="621">
        <v>428645.89717999997</v>
      </c>
      <c r="C25" s="622">
        <v>5.6705680896048686E-3</v>
      </c>
      <c r="D25" s="621">
        <v>422140.88603999995</v>
      </c>
      <c r="E25" s="622">
        <v>5.6272421749563872E-3</v>
      </c>
      <c r="F25" s="621">
        <v>6505.0111400000023</v>
      </c>
      <c r="G25" s="622">
        <v>1.5409573806086234E-2</v>
      </c>
      <c r="H25" s="88"/>
    </row>
    <row r="26" spans="1:8" ht="12.75" customHeight="1">
      <c r="A26" s="613" t="s">
        <v>876</v>
      </c>
      <c r="B26" s="621">
        <v>72788477.303180009</v>
      </c>
      <c r="C26" s="622">
        <v>0.96292072174673138</v>
      </c>
      <c r="D26" s="621">
        <v>72254720.922490001</v>
      </c>
      <c r="E26" s="622">
        <v>0.96317325888261041</v>
      </c>
      <c r="F26" s="621">
        <v>533756.38069000281</v>
      </c>
      <c r="G26" s="622">
        <v>7.3871488793457009E-3</v>
      </c>
      <c r="H26" s="88"/>
    </row>
    <row r="27" spans="1:8" ht="12.75" customHeight="1">
      <c r="A27" s="613" t="s">
        <v>877</v>
      </c>
      <c r="B27" s="621">
        <v>2374226.80314</v>
      </c>
      <c r="C27" s="622">
        <v>3.1408710163663825E-2</v>
      </c>
      <c r="D27" s="621">
        <v>2340504.2324600001</v>
      </c>
      <c r="E27" s="622">
        <v>3.1199498942433315E-2</v>
      </c>
      <c r="F27" s="621">
        <v>33722.570679999917</v>
      </c>
      <c r="G27" s="622">
        <v>1.4408250244672956E-2</v>
      </c>
      <c r="H27" s="88"/>
    </row>
    <row r="28" spans="1:8" ht="18.75" customHeight="1">
      <c r="A28" s="647" t="s">
        <v>878</v>
      </c>
      <c r="B28" s="605">
        <v>75591350.0035</v>
      </c>
      <c r="C28" s="546">
        <v>1</v>
      </c>
      <c r="D28" s="605">
        <v>75017366.040989995</v>
      </c>
      <c r="E28" s="546">
        <v>1</v>
      </c>
      <c r="F28" s="605">
        <v>573983.96251000278</v>
      </c>
      <c r="G28" s="546">
        <v>7.6513478518610732E-3</v>
      </c>
    </row>
    <row r="29" spans="1:8" ht="12.75" customHeight="1">
      <c r="A29" s="32" t="s">
        <v>460</v>
      </c>
    </row>
    <row r="30" spans="1:8" ht="12.75" customHeight="1"/>
    <row r="31" spans="1:8" ht="12.75" customHeight="1">
      <c r="A31" s="639" t="s">
        <v>851</v>
      </c>
      <c r="G31" s="364" t="str">
        <f>Naslovnica!A20</f>
        <v>Travanj 2016.</v>
      </c>
    </row>
    <row r="32" spans="1:8" ht="12.75" customHeight="1">
      <c r="A32" s="640" t="s">
        <v>852</v>
      </c>
      <c r="G32" s="114" t="str">
        <f>Naslovnica!A24</f>
        <v>April 2016</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460</v>
      </c>
      <c r="B49" s="28"/>
    </row>
    <row r="50" spans="1:10" ht="12.75" customHeight="1"/>
    <row r="51" spans="1:10" ht="12.75" customHeight="1">
      <c r="A51" s="639" t="s">
        <v>865</v>
      </c>
      <c r="G51" s="364" t="str">
        <f>Naslovnica!A20</f>
        <v>Travanj 2016.</v>
      </c>
    </row>
    <row r="52" spans="1:10" ht="12.75" customHeight="1">
      <c r="A52" s="640" t="s">
        <v>866</v>
      </c>
      <c r="G52" s="114" t="str">
        <f>Naslovnica!A24</f>
        <v>April 2016</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460</v>
      </c>
    </row>
    <row r="70" spans="1:7" ht="12.75" customHeight="1"/>
    <row r="71" spans="1:7" ht="12.75" customHeight="1">
      <c r="A71" s="74" t="s">
        <v>316</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33" t="s">
        <v>315</v>
      </c>
      <c r="F1" s="364" t="str">
        <f>Naslovnica!A20</f>
        <v>Travanj 2016.</v>
      </c>
    </row>
    <row r="2" spans="1:7" ht="12.75" customHeight="1">
      <c r="A2" s="116" t="s">
        <v>24</v>
      </c>
      <c r="F2" s="114" t="str">
        <f>Naslovnica!A24</f>
        <v>April 2016</v>
      </c>
    </row>
    <row r="3" spans="1:7" ht="12.75" customHeight="1"/>
    <row r="4" spans="1:7" ht="17.25" customHeight="1">
      <c r="A4" s="745" t="s">
        <v>461</v>
      </c>
      <c r="B4" s="387" t="str">
        <f>Naslovnica!A20</f>
        <v>Travanj 2016.</v>
      </c>
      <c r="C4" s="388" t="str">
        <f>'5 Tablica 3,4'!A8</f>
        <v>Ožujak 2016.</v>
      </c>
      <c r="D4" s="389" t="s">
        <v>652</v>
      </c>
      <c r="E4" s="389" t="s">
        <v>654</v>
      </c>
      <c r="F4" s="389" t="s">
        <v>656</v>
      </c>
    </row>
    <row r="5" spans="1:7" ht="16.5" customHeight="1">
      <c r="A5" s="745"/>
      <c r="B5" s="390" t="str">
        <f>Naslovnica!A24</f>
        <v>April 2016</v>
      </c>
      <c r="C5" s="391" t="str">
        <f>'5 Tablica 3,4'!B8</f>
        <v>March 2016</v>
      </c>
      <c r="D5" s="392" t="s">
        <v>653</v>
      </c>
      <c r="E5" s="392" t="s">
        <v>655</v>
      </c>
      <c r="F5" s="392" t="s">
        <v>657</v>
      </c>
    </row>
    <row r="6" spans="1:7">
      <c r="A6" s="632" t="s">
        <v>822</v>
      </c>
      <c r="B6" s="173">
        <v>114.8738</v>
      </c>
      <c r="C6" s="173">
        <v>113.72029999999999</v>
      </c>
      <c r="D6" s="174">
        <v>113.6259</v>
      </c>
      <c r="E6" s="173">
        <v>114.9221</v>
      </c>
      <c r="F6" s="175">
        <v>1.2961999999999989</v>
      </c>
      <c r="G6" s="88"/>
    </row>
    <row r="7" spans="1:7">
      <c r="A7" s="632" t="s">
        <v>825</v>
      </c>
      <c r="B7" s="173">
        <v>113.1095</v>
      </c>
      <c r="C7" s="173">
        <v>113.0547</v>
      </c>
      <c r="D7" s="174">
        <v>111.8629</v>
      </c>
      <c r="E7" s="173">
        <v>114.32340000000001</v>
      </c>
      <c r="F7" s="175">
        <v>2.4605000000000103</v>
      </c>
      <c r="G7" s="88"/>
    </row>
    <row r="8" spans="1:7">
      <c r="A8" s="632" t="s">
        <v>828</v>
      </c>
      <c r="B8" s="173">
        <v>115.6125</v>
      </c>
      <c r="C8" s="173">
        <v>114.63039999999999</v>
      </c>
      <c r="D8" s="174">
        <v>113.9478</v>
      </c>
      <c r="E8" s="173">
        <v>115.8965</v>
      </c>
      <c r="F8" s="175">
        <v>1.9487000000000023</v>
      </c>
      <c r="G8" s="88"/>
    </row>
    <row r="9" spans="1:7">
      <c r="A9" s="632" t="s">
        <v>831</v>
      </c>
      <c r="B9" s="173">
        <v>113.36360000000001</v>
      </c>
      <c r="C9" s="173">
        <v>113.11279999999999</v>
      </c>
      <c r="D9" s="174">
        <v>112.2131</v>
      </c>
      <c r="E9" s="173">
        <v>114.2102</v>
      </c>
      <c r="F9" s="175">
        <v>1.9971000000000032</v>
      </c>
      <c r="G9" s="88"/>
    </row>
    <row r="10" spans="1:7">
      <c r="A10" s="633" t="s">
        <v>844</v>
      </c>
      <c r="B10" s="634">
        <v>114.33578778550488</v>
      </c>
      <c r="C10" s="634">
        <v>113.58884861457662</v>
      </c>
      <c r="D10" s="635">
        <v>113.11209032906298</v>
      </c>
      <c r="E10" s="634">
        <v>114.76949258798638</v>
      </c>
      <c r="F10" s="636">
        <v>1.6574022589233977</v>
      </c>
      <c r="G10" s="88"/>
    </row>
    <row r="11" spans="1:7">
      <c r="A11" s="632" t="s">
        <v>823</v>
      </c>
      <c r="B11" s="173">
        <v>223.88640000000001</v>
      </c>
      <c r="C11" s="173">
        <v>222.7902</v>
      </c>
      <c r="D11" s="174">
        <v>222.58150000000001</v>
      </c>
      <c r="E11" s="173">
        <v>224.92679999999999</v>
      </c>
      <c r="F11" s="175">
        <v>2.3452999999999804</v>
      </c>
      <c r="G11" s="88"/>
    </row>
    <row r="12" spans="1:7">
      <c r="A12" s="632" t="s">
        <v>826</v>
      </c>
      <c r="B12" s="173">
        <v>224.1037</v>
      </c>
      <c r="C12" s="173">
        <v>223.84020000000001</v>
      </c>
      <c r="D12" s="174">
        <v>222.70070000000001</v>
      </c>
      <c r="E12" s="173">
        <v>225.65819999999999</v>
      </c>
      <c r="F12" s="175">
        <v>2.9574999999999818</v>
      </c>
      <c r="G12" s="88"/>
    </row>
    <row r="13" spans="1:7">
      <c r="A13" s="632" t="s">
        <v>829</v>
      </c>
      <c r="B13" s="173">
        <v>199.3389</v>
      </c>
      <c r="C13" s="173">
        <v>199.1165</v>
      </c>
      <c r="D13" s="174">
        <v>198.53720000000001</v>
      </c>
      <c r="E13" s="173">
        <v>200.28579999999999</v>
      </c>
      <c r="F13" s="175">
        <v>1.7485999999999819</v>
      </c>
      <c r="G13" s="88"/>
    </row>
    <row r="14" spans="1:7">
      <c r="A14" s="632" t="s">
        <v>832</v>
      </c>
      <c r="B14" s="173">
        <v>219.29650000000001</v>
      </c>
      <c r="C14" s="173">
        <v>219.22069999999999</v>
      </c>
      <c r="D14" s="174">
        <v>218.38130000000001</v>
      </c>
      <c r="E14" s="173">
        <v>220.53819999999999</v>
      </c>
      <c r="F14" s="175">
        <v>2.1568999999999789</v>
      </c>
      <c r="G14" s="88"/>
    </row>
    <row r="15" spans="1:7">
      <c r="A15" s="633" t="s">
        <v>845</v>
      </c>
      <c r="B15" s="634">
        <v>218.56220120343059</v>
      </c>
      <c r="C15" s="634">
        <v>218.0231231358859</v>
      </c>
      <c r="D15" s="635">
        <v>217.52277507083085</v>
      </c>
      <c r="E15" s="634">
        <v>219.71959336580784</v>
      </c>
      <c r="F15" s="636">
        <v>2.1968182949769925</v>
      </c>
      <c r="G15" s="88"/>
    </row>
    <row r="16" spans="1:7">
      <c r="A16" s="632" t="s">
        <v>824</v>
      </c>
      <c r="B16" s="173">
        <v>109.7546</v>
      </c>
      <c r="C16" s="173">
        <v>109.2993</v>
      </c>
      <c r="D16" s="174">
        <v>109.3433</v>
      </c>
      <c r="E16" s="173">
        <v>109.76860000000001</v>
      </c>
      <c r="F16" s="175">
        <v>0.42530000000000712</v>
      </c>
      <c r="G16" s="88"/>
    </row>
    <row r="17" spans="1:7">
      <c r="A17" s="632" t="s">
        <v>827</v>
      </c>
      <c r="B17" s="173">
        <v>111.67359999999999</v>
      </c>
      <c r="C17" s="173">
        <v>111.2597</v>
      </c>
      <c r="D17" s="174">
        <v>111.2877</v>
      </c>
      <c r="E17" s="173">
        <v>111.7315</v>
      </c>
      <c r="F17" s="175">
        <v>0.44379999999999598</v>
      </c>
      <c r="G17" s="88"/>
    </row>
    <row r="18" spans="1:7">
      <c r="A18" s="632" t="s">
        <v>830</v>
      </c>
      <c r="B18" s="173">
        <v>111.5522</v>
      </c>
      <c r="C18" s="173">
        <v>111.13590000000001</v>
      </c>
      <c r="D18" s="174">
        <v>111.16549999999999</v>
      </c>
      <c r="E18" s="173">
        <v>111.56319999999999</v>
      </c>
      <c r="F18" s="175">
        <v>0.39770000000000039</v>
      </c>
      <c r="G18" s="88"/>
    </row>
    <row r="19" spans="1:7">
      <c r="A19" s="632" t="s">
        <v>833</v>
      </c>
      <c r="B19" s="173">
        <v>115.0141</v>
      </c>
      <c r="C19" s="173">
        <v>114.68770000000001</v>
      </c>
      <c r="D19" s="174">
        <v>114.69</v>
      </c>
      <c r="E19" s="173">
        <v>115.0748</v>
      </c>
      <c r="F19" s="175">
        <v>0.38479999999999848</v>
      </c>
      <c r="G19" s="88"/>
    </row>
    <row r="20" spans="1:7">
      <c r="A20" s="633" t="s">
        <v>846</v>
      </c>
      <c r="B20" s="634">
        <v>112.05826750994525</v>
      </c>
      <c r="C20" s="634">
        <v>111.66482895662563</v>
      </c>
      <c r="D20" s="635">
        <v>111.68947577086669</v>
      </c>
      <c r="E20" s="634">
        <v>112.08310192013298</v>
      </c>
      <c r="F20" s="636">
        <v>0.39362614926628225</v>
      </c>
      <c r="G20" s="88"/>
    </row>
    <row r="21" spans="1:7" ht="12.75" customHeight="1">
      <c r="A21" s="37" t="s">
        <v>128</v>
      </c>
    </row>
    <row r="22" spans="1:7" ht="21" customHeight="1">
      <c r="A22" s="753" t="s">
        <v>848</v>
      </c>
      <c r="B22" s="753"/>
      <c r="C22" s="753"/>
      <c r="D22" s="753"/>
      <c r="E22" s="753"/>
      <c r="F22" s="753"/>
    </row>
    <row r="23" spans="1:7" ht="21" customHeight="1">
      <c r="A23" s="754" t="s">
        <v>847</v>
      </c>
      <c r="B23" s="754"/>
      <c r="C23" s="754"/>
      <c r="D23" s="754"/>
      <c r="E23" s="754"/>
      <c r="F23" s="754"/>
    </row>
    <row r="24" spans="1:7" ht="12.75" customHeight="1"/>
    <row r="25" spans="1:7" ht="12.75" customHeight="1">
      <c r="A25" s="534" t="s">
        <v>882</v>
      </c>
      <c r="F25" s="364" t="str">
        <f>Naslovnica!A20</f>
        <v>Travanj 2016.</v>
      </c>
    </row>
    <row r="26" spans="1:7" ht="12.75" customHeight="1">
      <c r="A26" s="116" t="s">
        <v>883</v>
      </c>
      <c r="F26" s="114" t="str">
        <f>Naslovnica!A24</f>
        <v>April 2016</v>
      </c>
    </row>
    <row r="27" spans="1:7" ht="12.75" customHeight="1">
      <c r="A27" s="39"/>
      <c r="F27" s="19"/>
    </row>
    <row r="28" spans="1:7" ht="12.75" customHeight="1">
      <c r="A28" s="755" t="s">
        <v>650</v>
      </c>
      <c r="B28" s="757" t="s">
        <v>1033</v>
      </c>
      <c r="C28" s="757"/>
      <c r="D28" s="745" t="s">
        <v>1049</v>
      </c>
      <c r="E28" s="745" t="s">
        <v>651</v>
      </c>
      <c r="F28" s="752" t="s">
        <v>861</v>
      </c>
    </row>
    <row r="29" spans="1:7" ht="12.75" customHeight="1">
      <c r="A29" s="756"/>
      <c r="B29" s="552" t="str">
        <f>B4</f>
        <v>Travanj 2016.</v>
      </c>
      <c r="C29" s="552" t="str">
        <f>C4</f>
        <v>Ožujak 2016.</v>
      </c>
      <c r="D29" s="745"/>
      <c r="E29" s="745"/>
      <c r="F29" s="752"/>
    </row>
    <row r="30" spans="1:7" ht="12.75" customHeight="1">
      <c r="A30" s="756"/>
      <c r="B30" s="384" t="str">
        <f>Naslovnica!A24</f>
        <v>April 2016</v>
      </c>
      <c r="C30" s="393" t="str">
        <f>C5</f>
        <v>March 2016</v>
      </c>
      <c r="D30" s="745"/>
      <c r="E30" s="745"/>
      <c r="F30" s="752"/>
    </row>
    <row r="31" spans="1:7" ht="16.5" customHeight="1">
      <c r="A31" s="756"/>
      <c r="B31" s="394"/>
      <c r="C31" s="395"/>
      <c r="D31" s="745"/>
      <c r="E31" s="745"/>
      <c r="F31" s="752"/>
      <c r="G31" s="78"/>
    </row>
    <row r="32" spans="1:7" ht="15" customHeight="1">
      <c r="A32" s="632" t="s">
        <v>822</v>
      </c>
      <c r="B32" s="340">
        <v>1.0143307747165764E-2</v>
      </c>
      <c r="C32" s="340">
        <v>9.5118634197612906E-3</v>
      </c>
      <c r="D32" s="340">
        <v>6.5541709236649481E-3</v>
      </c>
      <c r="E32" s="340">
        <v>3.7833081269390334E-2</v>
      </c>
      <c r="F32" s="340">
        <v>8.5587556943018228E-2</v>
      </c>
      <c r="G32" s="88"/>
    </row>
    <row r="33" spans="1:7" ht="15" customHeight="1">
      <c r="A33" s="632" t="s">
        <v>825</v>
      </c>
      <c r="B33" s="340">
        <v>4.8472111287711783E-4</v>
      </c>
      <c r="C33" s="340">
        <v>3.603234122334209E-3</v>
      </c>
      <c r="D33" s="340">
        <v>3.1341985045598708E-3</v>
      </c>
      <c r="E33" s="340">
        <v>2.1153526701237935E-2</v>
      </c>
      <c r="F33" s="340">
        <v>7.5682052787710452E-2</v>
      </c>
      <c r="G33" s="88"/>
    </row>
    <row r="34" spans="1:7" ht="15" customHeight="1">
      <c r="A34" s="632" t="s">
        <v>828</v>
      </c>
      <c r="B34" s="340">
        <v>8.5675353134946342E-3</v>
      </c>
      <c r="C34" s="340">
        <v>1.7590955252075435E-2</v>
      </c>
      <c r="D34" s="340">
        <v>5.8972616624917151E-3</v>
      </c>
      <c r="E34" s="340">
        <v>6.50238191416741E-3</v>
      </c>
      <c r="F34" s="340">
        <v>8.9716477471475597E-2</v>
      </c>
      <c r="G34" s="88"/>
    </row>
    <row r="35" spans="1:7" ht="15" customHeight="1">
      <c r="A35" s="632" t="s">
        <v>831</v>
      </c>
      <c r="B35" s="340">
        <v>2.2172556952000377E-3</v>
      </c>
      <c r="C35" s="340">
        <v>4.118996385225504E-3</v>
      </c>
      <c r="D35" s="340">
        <v>-9.8349544412766887E-3</v>
      </c>
      <c r="E35" s="340">
        <v>4.587672214940941E-3</v>
      </c>
      <c r="F35" s="340">
        <v>7.7112537966236072E-2</v>
      </c>
      <c r="G35" s="88"/>
    </row>
    <row r="36" spans="1:7" ht="15" customHeight="1">
      <c r="A36" s="637" t="s">
        <v>844</v>
      </c>
      <c r="B36" s="638">
        <v>6.5758142637992734E-3</v>
      </c>
      <c r="C36" s="638">
        <v>8.3449500977961222E-3</v>
      </c>
      <c r="D36" s="638">
        <v>1.7147365149088323E-3</v>
      </c>
      <c r="E36" s="638">
        <v>2.2324941316568703E-2</v>
      </c>
      <c r="F36" s="638">
        <v>8.2573551491029518E-2</v>
      </c>
      <c r="G36" s="88"/>
    </row>
    <row r="37" spans="1:7" ht="15" customHeight="1">
      <c r="A37" s="632" t="s">
        <v>823</v>
      </c>
      <c r="B37" s="340">
        <v>4.920324143521615E-3</v>
      </c>
      <c r="C37" s="340">
        <v>1.5158258148912918E-3</v>
      </c>
      <c r="D37" s="340">
        <v>6.5227897525350631E-3</v>
      </c>
      <c r="E37" s="340">
        <v>1.3069801536665482E-2</v>
      </c>
      <c r="F37" s="340">
        <v>5.9377802538407964E-2</v>
      </c>
      <c r="G37" s="88"/>
    </row>
    <row r="38" spans="1:7" ht="15" customHeight="1">
      <c r="A38" s="632" t="s">
        <v>826</v>
      </c>
      <c r="B38" s="340">
        <v>1.1771790768593249E-3</v>
      </c>
      <c r="C38" s="340">
        <v>6.7192513296832068E-3</v>
      </c>
      <c r="D38" s="340">
        <v>-3.67105885291652E-4</v>
      </c>
      <c r="E38" s="340">
        <v>1.7010247990292049E-2</v>
      </c>
      <c r="F38" s="340">
        <v>5.945135676718305E-2</v>
      </c>
      <c r="G38" s="88"/>
    </row>
    <row r="39" spans="1:7" ht="15" customHeight="1">
      <c r="A39" s="632" t="s">
        <v>829</v>
      </c>
      <c r="B39" s="340">
        <v>1.1169340561931751E-3</v>
      </c>
      <c r="C39" s="340">
        <v>3.8562834885123021E-3</v>
      </c>
      <c r="D39" s="340">
        <v>-8.2370413120756991E-3</v>
      </c>
      <c r="E39" s="340">
        <v>4.4665600080624479E-3</v>
      </c>
      <c r="F39" s="340">
        <v>5.0609388571148495E-2</v>
      </c>
      <c r="G39" s="88"/>
    </row>
    <row r="40" spans="1:7" ht="15" customHeight="1">
      <c r="A40" s="632" t="s">
        <v>832</v>
      </c>
      <c r="B40" s="340">
        <v>3.4577026713278336E-4</v>
      </c>
      <c r="C40" s="340">
        <v>1.5304791496200121E-3</v>
      </c>
      <c r="D40" s="340">
        <v>-3.195914901663377E-3</v>
      </c>
      <c r="E40" s="340">
        <v>4.8677063448352431E-3</v>
      </c>
      <c r="F40" s="340">
        <v>5.7808469533787932E-2</v>
      </c>
      <c r="G40" s="88"/>
    </row>
    <row r="41" spans="1:7" ht="15" customHeight="1">
      <c r="A41" s="637" t="s">
        <v>845</v>
      </c>
      <c r="B41" s="638">
        <v>2.4725729078227676E-3</v>
      </c>
      <c r="C41" s="638">
        <v>2.5584540883540896E-3</v>
      </c>
      <c r="D41" s="638">
        <v>5.3282728941739244E-4</v>
      </c>
      <c r="E41" s="638">
        <v>9.9113690213892269E-3</v>
      </c>
      <c r="F41" s="638">
        <v>5.7554580166846891E-2</v>
      </c>
      <c r="G41" s="88"/>
    </row>
    <row r="42" spans="1:7" ht="15" customHeight="1">
      <c r="A42" s="632" t="s">
        <v>824</v>
      </c>
      <c r="B42" s="340">
        <v>4.1656259463691558E-3</v>
      </c>
      <c r="C42" s="340">
        <v>4.35375899949908E-3</v>
      </c>
      <c r="D42" s="340">
        <v>2.3601059464299023E-2</v>
      </c>
      <c r="E42" s="340">
        <v>5.4792111350625117E-2</v>
      </c>
      <c r="F42" s="340">
        <v>5.6670725818080303E-2</v>
      </c>
      <c r="G42" s="88"/>
    </row>
    <row r="43" spans="1:7" ht="15" customHeight="1">
      <c r="A43" s="632" t="s">
        <v>827</v>
      </c>
      <c r="B43" s="340">
        <v>3.7201250767349148E-3</v>
      </c>
      <c r="C43" s="340">
        <v>2.2367919283623694E-2</v>
      </c>
      <c r="D43" s="340">
        <v>2.3230158432007819E-2</v>
      </c>
      <c r="E43" s="340">
        <v>4.5003803889605676E-2</v>
      </c>
      <c r="F43" s="340">
        <v>6.7573730749706629E-2</v>
      </c>
      <c r="G43" s="88"/>
    </row>
    <row r="44" spans="1:7" ht="15" customHeight="1">
      <c r="A44" s="632" t="s">
        <v>830</v>
      </c>
      <c r="B44" s="340">
        <v>3.7458642976750944E-3</v>
      </c>
      <c r="C44" s="340">
        <v>2.1230318261804548E-2</v>
      </c>
      <c r="D44" s="340">
        <v>1.6688677018367404E-2</v>
      </c>
      <c r="E44" s="340">
        <v>4.4621452758383029E-2</v>
      </c>
      <c r="F44" s="340">
        <v>6.6886258843676938E-2</v>
      </c>
      <c r="G44" s="88"/>
    </row>
    <row r="45" spans="1:7" ht="15" customHeight="1">
      <c r="A45" s="632" t="s">
        <v>833</v>
      </c>
      <c r="B45" s="340">
        <v>2.8459895873751417E-3</v>
      </c>
      <c r="C45" s="340">
        <v>5.3867889419299653E-2</v>
      </c>
      <c r="D45" s="340">
        <v>1.5331390021310565E-2</v>
      </c>
      <c r="E45" s="340">
        <v>5.3050771883145886E-2</v>
      </c>
      <c r="F45" s="340">
        <v>8.6372586583476352E-2</v>
      </c>
      <c r="G45" s="78"/>
    </row>
    <row r="46" spans="1:7" ht="15" customHeight="1">
      <c r="A46" s="637" t="s">
        <v>846</v>
      </c>
      <c r="B46" s="638">
        <v>3.5233883130063592E-3</v>
      </c>
      <c r="C46" s="638">
        <v>2.6090658500311337E-2</v>
      </c>
      <c r="D46" s="638">
        <v>1.9375481562463159E-2</v>
      </c>
      <c r="E46" s="638">
        <v>5.1462783272406165E-2</v>
      </c>
      <c r="F46" s="638">
        <v>6.9750041276439578E-2</v>
      </c>
    </row>
    <row r="47" spans="1:7" ht="12.75" customHeight="1">
      <c r="A47" s="37" t="s">
        <v>128</v>
      </c>
      <c r="G47" s="92"/>
    </row>
    <row r="48" spans="1:7" ht="12.75" customHeight="1">
      <c r="A48" s="643" t="s">
        <v>860</v>
      </c>
      <c r="B48" s="643"/>
      <c r="C48" s="643"/>
      <c r="D48" s="643"/>
      <c r="E48" s="643"/>
      <c r="F48" s="643"/>
    </row>
    <row r="49" spans="1:6" ht="12.75" customHeight="1">
      <c r="A49" s="648" t="s">
        <v>1018</v>
      </c>
      <c r="B49" s="644"/>
      <c r="C49" s="644"/>
      <c r="D49" s="644"/>
      <c r="E49" s="644"/>
      <c r="F49" s="644"/>
    </row>
    <row r="50" spans="1:6" ht="12.75" customHeight="1">
      <c r="A50" s="643"/>
    </row>
    <row r="51" spans="1:6" ht="12.75" customHeight="1">
      <c r="A51" s="648"/>
    </row>
    <row r="52" spans="1:6" ht="12.75" customHeight="1"/>
    <row r="53" spans="1:6" ht="12.75" customHeight="1">
      <c r="A53" s="74" t="s">
        <v>316</v>
      </c>
    </row>
    <row r="54" spans="1:6" ht="12.75" customHeight="1"/>
    <row r="55" spans="1:6" ht="12.75" customHeight="1"/>
    <row r="56" spans="1:6" ht="12.75" customHeight="1"/>
    <row r="57" spans="1:6" ht="12.75" customHeight="1">
      <c r="F57" s="117" t="s">
        <v>465</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C5D03C11-6DD2-47E4-B05A-7FE57ED3D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37</vt:i4>
      </vt:variant>
    </vt:vector>
  </HeadingPairs>
  <TitlesOfParts>
    <vt:vector size="74"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