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6.1'!$A$1:$L$143</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C54" i="82" l="1"/>
  <c r="C55" i="82"/>
  <c r="C56" i="82"/>
  <c r="C65" i="82"/>
  <c r="C68" i="82" s="1"/>
  <c r="C66" i="82"/>
  <c r="C67" i="82"/>
  <c r="C57" i="82" l="1"/>
  <c r="J60" i="86" l="1"/>
  <c r="J61" i="86"/>
  <c r="J62" i="86"/>
  <c r="J63" i="86"/>
  <c r="J64" i="86"/>
  <c r="J65" i="86"/>
  <c r="J66" i="86"/>
  <c r="J67" i="86"/>
  <c r="J59" i="86"/>
  <c r="E19" i="68" l="1"/>
  <c r="B6" i="34" l="1"/>
  <c r="H124" i="46" l="1"/>
  <c r="F43" i="65" l="1"/>
  <c r="O60" i="92" l="1"/>
  <c r="B7" i="92" l="1"/>
  <c r="B6" i="92"/>
  <c r="G2" i="34" l="1"/>
  <c r="G1" i="34"/>
  <c r="B5" i="34" s="1"/>
  <c r="G2" i="92"/>
  <c r="G35" i="92" s="1"/>
  <c r="B39" i="92" s="1"/>
  <c r="G1" i="92"/>
  <c r="G34" i="92" s="1"/>
  <c r="B38" i="92" s="1"/>
  <c r="I2" i="91"/>
  <c r="L34" i="91" s="1"/>
  <c r="I1" i="91"/>
  <c r="L33" i="91"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79" i="65" l="1"/>
  <c r="F16"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<sst xmlns="http://schemas.openxmlformats.org/spreadsheetml/2006/main" count="3391" uniqueCount="1596">
  <si>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</si>
  <si>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</si>
  <si>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</si>
  <si>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</si>
  <si>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</si>
  <si>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</si>
  <si>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</si>
  <si>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</si>
  <si>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</si>
  <si>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</si>
  <si>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</si>
  <si>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</si>
  <si>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</si>
  <si>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</si>
  <si>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</si>
  <si>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</si>
  <si>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</si>
  <si>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</si>
  <si>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</si>
  <si>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</si>
  <si>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</si>
  <si>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</si>
  <si>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</si>
  <si>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</si>
  <si>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</si>
  <si>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</si>
  <si>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</si>
  <si>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</si>
  <si>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</si>
  <si>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</si>
  <si>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</si>
  <si>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</si>
  <si>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</si>
  <si>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</si>
  <si>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</si>
  <si>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</si>
  <si>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</si>
  <si>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</si>
  <si>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</si>
  <si>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</si>
  <si>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</si>
  <si>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</si>
  <si>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</si>
  <si>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</si>
  <si>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</si>
  <si>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</si>
  <si>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</si>
  <si>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</si>
  <si>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</si>
  <si>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</si>
  <si>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</si>
  <si>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</si>
  <si>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</si>
  <si>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</si>
  <si>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</si>
  <si>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</si>
  <si>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</si>
  <si>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</si>
  <si>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</si>
  <si>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</si>
  <si>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</si>
  <si>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</si>
  <si>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</si>
  <si>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</si>
  <si>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</si>
  <si>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</si>
  <si>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</si>
  <si>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</si>
  <si>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</si>
  <si>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</si>
  <si>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</si>
  <si>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</si>
  <si>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</si>
  <si>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</si>
  <si>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</si>
  <si>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</si>
  <si>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</si>
  <si>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</si>
  <si>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</si>
  <si>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</si>
  <si>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</si>
  <si>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</si>
  <si>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</si>
  <si>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</si>
  <si>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</si>
  <si>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</si>
  <si>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</si>
  <si>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</si>
  <si>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</si>
  <si>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</si>
  <si>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</si>
  <si>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</si>
  <si>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</si>
  <si>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</si>
  <si>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</si>
  <si>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</si>
  <si>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</si>
  <si>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</si>
  <si>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</si>
  <si>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</si>
  <si>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</si>
  <si>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</si>
  <si>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</si>
  <si>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</si>
  <si>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</si>
  <si>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</si>
  <si>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</si>
  <si>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</si>
  <si>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</si>
  <si>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</si>
  <si>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</si>
  <si>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</si>
  <si>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</si>
  <si>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</si>
  <si>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</si>
  <si>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</si>
  <si>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</si>
  <si>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</si>
  <si>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</si>
  <si>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</si>
  <si>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</si>
  <si>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</si>
  <si>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</si>
  <si>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</si>
  <si>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</si>
  <si>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</si>
  <si>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</si>
  <si>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</si>
  <si>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</si>
  <si>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</si>
  <si>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</si>
  <si>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</si>
  <si>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</si>
  <si>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</si>
  <si>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</si>
  <si>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</si>
  <si>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</si>
  <si>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</si>
  <si>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</si>
  <si>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</si>
  <si>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</si>
  <si>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</si>
  <si>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</si>
  <si>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</si>
  <si>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</si>
  <si>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</si>
  <si>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</si>
  <si>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</si>
  <si>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</si>
  <si>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</si>
  <si>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</si>
  <si>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</si>
  <si>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</si>
  <si>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</si>
  <si>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</si>
  <si>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</si>
  <si>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</si>
  <si>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</si>
  <si>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</si>
  <si>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</si>
  <si>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</si>
  <si>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</si>
  <si>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</si>
  <si>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</si>
  <si>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</si>
  <si>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</si>
  <si>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</si>
  <si>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</si>
  <si>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</si>
  <si>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</si>
  <si>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</si>
  <si>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</si>
  <si>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</si>
  <si>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</si>
  <si>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</si>
  <si>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</si>
  <si>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</si>
  <si>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</si>
  <si>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</si>
  <si>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</si>
  <si>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</si>
  <si>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</si>
  <si>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</si>
  <si>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</si>
  <si>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</si>
  <si>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</si>
  <si>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</si>
  <si>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</si>
  <si>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</si>
  <si>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</si>
  <si>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</si>
  <si>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</si>
  <si>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</si>
  <si>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</si>
  <si>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</si>
  <si>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</si>
  <si>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</si>
  <si>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</si>
  <si>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</si>
  <si>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</si>
  <si>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</si>
  <si>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</si>
  <si>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</si>
  <si>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</si>
  <si>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</si>
  <si>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</si>
  <si>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</si>
  <si>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</si>
  <si>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</si>
  <si>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</si>
  <si>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</si>
  <si>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</si>
  <si>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</si>
  <si>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</si>
  <si>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</si>
  <si>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</si>
  <si>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</si>
  <si>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</si>
  <si>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</si>
  <si>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</si>
  <si>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</si>
  <si>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</si>
  <si>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</si>
  <si>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</si>
  <si>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</si>
  <si>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</si>
  <si>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</si>
  <si>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</si>
  <si>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</si>
  <si>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</si>
  <si>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</si>
  <si>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</si>
  <si>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</si>
  <si>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</si>
  <si>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</si>
  <si>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</si>
  <si>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</si>
  <si>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</si>
  <si>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</si>
  <si>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</si>
  <si>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</si>
  <si>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</si>
  <si>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</si>
  <si>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</si>
  <si>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</si>
  <si>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</si>
  <si>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</si>
  <si>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</si>
  <si>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</si>
  <si>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</si>
  <si>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</si>
  <si>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</si>
  <si>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</si>
  <si>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</si>
  <si>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</si>
  <si>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</si>
  <si>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</si>
  <si>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</si>
  <si>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</si>
  <si>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</si>
  <si>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</si>
  <si>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</si>
  <si>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</si>
  <si>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</si>
  <si>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</si>
  <si>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</si>
  <si>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</si>
  <si>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</si>
  <si>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</si>
  <si>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</si>
  <si>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</si>
  <si>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</si>
  <si>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</si>
  <si>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</si>
  <si>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</si>
  <si>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</si>
  <si>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</si>
  <si>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</si>
  <si>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</si>
  <si>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</si>
  <si>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</si>
  <si>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</si>
  <si>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</si>
  <si>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</si>
  <si>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</si>
  <si>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</si>
  <si>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</si>
  <si>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</si>
  <si>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</si>
  <si>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</si>
  <si>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</si>
  <si>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</si>
  <si>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</si>
  <si>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</si>
  <si>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</si>
  <si>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</si>
  <si>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</si>
  <si>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</si>
  <si>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</si>
  <si>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</si>
  <si>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</si>
  <si>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</si>
  <si>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</si>
  <si>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</si>
  <si>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</si>
  <si>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</si>
  <si>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</si>
  <si>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</si>
  <si>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</si>
  <si>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</si>
  <si>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</si>
  <si>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</si>
  <si>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</si>
  <si>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</si>
  <si>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</si>
  <si>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</si>
  <si>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</si>
  <si>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</si>
  <si>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</si>
  <si>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</si>
  <si>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</si>
  <si>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</si>
  <si>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</si>
  <si>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</si>
  <si>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</si>
  <si>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</si>
  <si>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</si>
  <si>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</si>
  <si>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</si>
  <si>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</si>
  <si>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</si>
  <si>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</si>
  <si>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</si>
  <si>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</si>
  <si>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</si>
  <si>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</si>
  <si>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</si>
  <si>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</si>
  <si>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</si>
  <si>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</si>
  <si>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</si>
  <si>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</si>
  <si>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</si>
  <si>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</si>
  <si>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</si>
  <si>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</si>
  <si>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</si>
  <si>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</si>
  <si>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</si>
  <si>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</si>
  <si>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</si>
  <si>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</si>
  <si>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</si>
  <si>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</si>
  <si>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</si>
  <si>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</si>
  <si>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</si>
  <si>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</si>
  <si>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</si>
  <si>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</si>
  <si>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</si>
  <si>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</si>
  <si>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</si>
  <si>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</si>
  <si>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</si>
  <si>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</si>
  <si>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</si>
  <si>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</si>
  <si>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</si>
  <si>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</si>
  <si>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</si>
  <si>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</si>
  <si>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</si>
  <si>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</si>
  <si>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</si>
  <si>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</si>
  <si>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</si>
  <si>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</si>
  <si>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</si>
  <si>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</si>
  <si>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</si>
  <si>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</si>
  <si>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</si>
  <si>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</si>
  <si>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</si>
  <si>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</si>
  <si>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</si>
  <si>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</si>
  <si>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</si>
  <si>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</si>
  <si>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</si>
  <si>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</si>
  <si>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</si>
  <si>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</si>
  <si>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</si>
  <si>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</si>
  <si>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</si>
  <si>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</si>
  <si>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</si>
  <si>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</si>
  <si>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</si>
  <si>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</si>
  <si>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</si>
  <si>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</si>
  <si>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</si>
  <si>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</si>
  <si>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</si>
  <si>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</si>
  <si>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</si>
  <si>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</si>
  <si>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</si>
  <si>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</si>
  <si>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</si>
  <si>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</si>
  <si>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</si>
  <si>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</si>
  <si>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</si>
  <si>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</si>
  <si>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</si>
  <si>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</si>
  <si>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</si>
  <si>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</si>
  <si>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</si>
  <si>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</si>
  <si>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</si>
  <si>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</si>
  <si>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</si>
  <si>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</si>
  <si>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</si>
  <si>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</si>
  <si>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</si>
  <si>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</si>
  <si>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</si>
  <si>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</si>
  <si>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</si>
  <si>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</si>
  <si>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</si>
  <si>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</si>
  <si>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</si>
  <si>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</si>
  <si>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</si>
  <si>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</si>
  <si>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</si>
  <si>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</si>
  <si>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</si>
  <si>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</si>
  <si>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</si>
  <si>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</si>
  <si>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</si>
  <si>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</si>
  <si>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</si>
  <si>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</si>
  <si>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</si>
  <si>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</si>
  <si>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</si>
  <si>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</si>
  <si>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</si>
  <si>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</si>
  <si>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</si>
  <si>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</si>
  <si>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</si>
  <si>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</si>
  <si>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</si>
  <si>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</si>
  <si>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</si>
  <si>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</si>
  <si>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</si>
  <si>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</si>
  <si>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</si>
  <si>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</si>
  <si>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</si>
  <si>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</si>
  <si>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</si>
  <si>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</si>
  <si>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</si>
  <si>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</si>
  <si>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</si>
  <si>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</si>
  <si>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</si>
  <si>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</si>
  <si>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</si>
  <si>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</si>
  <si>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</si>
  <si>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</si>
  <si>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</si>
  <si>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</si>
  <si>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</si>
  <si>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</si>
  <si>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</si>
  <si>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</si>
  <si>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</si>
  <si>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</si>
  <si>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</si>
  <si>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</si>
  <si>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</si>
  <si>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</si>
  <si>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</si>
  <si>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</si>
  <si>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</si>
  <si>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</si>
  <si>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</si>
  <si>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</si>
  <si>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</si>
  <si>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</si>
  <si>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</si>
  <si>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</si>
  <si>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</si>
  <si>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</si>
  <si>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</si>
  <si>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</si>
  <si>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</si>
  <si>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</si>
  <si>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</si>
  <si>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</si>
  <si>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</si>
  <si>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</si>
  <si>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</si>
  <si>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</si>
  <si>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</si>
  <si>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</si>
  <si>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</si>
  <si>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</si>
  <si>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</si>
  <si>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</si>
  <si>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</si>
  <si>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</si>
  <si>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</si>
  <si>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</si>
  <si>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</si>
  <si>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</si>
  <si>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</si>
  <si>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</si>
  <si>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</si>
  <si>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</si>
  <si>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</si>
  <si>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</si>
  <si>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</si>
  <si>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</si>
  <si>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</si>
  <si>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</si>
  <si>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</si>
  <si>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</si>
  <si>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</si>
  <si>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</si>
  <si>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</si>
  <si>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</si>
  <si>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</si>
  <si>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</si>
  <si>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</si>
  <si>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</si>
  <si>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</si>
  <si>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</si>
  <si>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</si>
  <si>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</si>
  <si>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</si>
  <si>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</si>
  <si>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</si>
  <si>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</si>
  <si>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</si>
  <si>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</si>
  <si>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</si>
  <si>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</si>
  <si>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</si>
  <si>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</si>
  <si>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</si>
  <si>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</si>
  <si>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</si>
  <si>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</si>
  <si>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</si>
  <si>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</si>
  <si>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</si>
  <si>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</si>
  <si>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</si>
  <si>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</si>
  <si>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</si>
  <si>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</si>
  <si>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</si>
  <si>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</si>
  <si>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</si>
  <si>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</si>
  <si>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</si>
  <si>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</si>
  <si>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</si>
  <si>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</si>
  <si>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</si>
  <si>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</si>
  <si>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</si>
  <si>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</si>
  <si>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</si>
  <si>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</si>
  <si>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</si>
  <si>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</si>
  <si>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</si>
  <si>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</si>
  <si>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</si>
  <si>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</si>
  <si>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</si>
  <si>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</si>
  <si>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</si>
  <si>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</si>
  <si>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</si>
  <si>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</si>
  <si>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</si>
  <si>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</si>
  <si>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</si>
  <si>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</si>
  <si>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</si>
  <si>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</si>
  <si>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</si>
  <si>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</si>
  <si>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</si>
  <si>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</si>
  <si>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</si>
  <si>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</si>
  <si>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</si>
  <si>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</si>
  <si>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</si>
  <si>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</si>
  <si>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</si>
  <si>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</si>
  <si>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</si>
  <si>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</si>
  <si>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</si>
  <si>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</si>
  <si>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</si>
  <si>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</si>
  <si>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</si>
  <si>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</si>
  <si>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</si>
  <si>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</si>
  <si>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</si>
  <si>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</si>
  <si>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</si>
  <si>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</si>
  <si>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</si>
  <si>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</si>
  <si>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</si>
  <si>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</si>
  <si>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</si>
  <si>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</si>
  <si>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</si>
  <si>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</si>
  <si>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</si>
  <si>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</si>
  <si>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</si>
  <si>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</si>
  <si>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</si>
  <si>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</si>
  <si>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</si>
  <si>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</si>
  <si>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</si>
  <si>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</si>
  <si>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</si>
  <si>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</si>
  <si>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</si>
  <si>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</si>
  <si>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</si>
  <si>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</si>
  <si>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</si>
  <si>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</si>
  <si>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</si>
  <si>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</si>
  <si>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</si>
  <si>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</si>
  <si>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</si>
  <si>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</si>
  <si>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</si>
  <si>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</si>
  <si>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</si>
  <si>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</si>
  <si>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</si>
  <si>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</si>
  <si>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</si>
  <si>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</si>
  <si>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</si>
  <si>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</si>
  <si>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</si>
  <si>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</si>
  <si>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</si>
  <si>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</si>
  <si>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</si>
  <si>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</si>
  <si>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</si>
  <si>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</si>
  <si>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</si>
  <si>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</si>
  <si>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</si>
  <si>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</si>
  <si>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</si>
  <si>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</si>
  <si>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</si>
  <si>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</si>
  <si>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</si>
  <si>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</si>
  <si>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</si>
  <si>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</si>
  <si>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</si>
  <si>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</si>
  <si>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</si>
  <si>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</si>
  <si>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</si>
  <si>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</si>
  <si>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</si>
  <si>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</si>
  <si>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</si>
  <si>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</si>
  <si>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</si>
  <si>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</si>
  <si>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</si>
  <si>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</si>
  <si>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</si>
  <si>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</si>
  <si>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</si>
  <si>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</si>
  <si>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</si>
  <si>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</si>
  <si>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</si>
  <si>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</si>
  <si>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</si>
  <si>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</si>
  <si>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</si>
  <si>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</si>
  <si>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</si>
  <si>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</si>
  <si>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</si>
  <si>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</si>
  <si>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</si>
  <si>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</si>
  <si>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</si>
  <si>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</si>
  <si>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</si>
  <si>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</si>
  <si>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</si>
  <si>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</si>
  <si>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</si>
  <si>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</si>
  <si>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</si>
  <si>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</si>
  <si>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</si>
  <si>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</si>
  <si>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</si>
  <si>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</si>
  <si>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</si>
  <si>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</si>
  <si>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</si>
  <si>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</si>
  <si>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</si>
  <si>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</si>
  <si>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</si>
  <si>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</si>
  <si>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</si>
  <si>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</si>
  <si>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</si>
  <si>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</si>
  <si>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</si>
  <si>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</si>
  <si>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</si>
  <si>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</si>
  <si>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</si>
  <si>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</si>
  <si>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</si>
  <si>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</si>
  <si>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</si>
  <si>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</si>
  <si>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</si>
  <si>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</si>
  <si>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</si>
  <si>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</si>
  <si>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</si>
  <si>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</si>
  <si>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</si>
  <si>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</si>
  <si>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</si>
  <si>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</si>
  <si>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</si>
  <si>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</si>
  <si>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</si>
  <si>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</si>
  <si>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</si>
  <si>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</si>
  <si>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</si>
  <si>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</si>
  <si>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</si>
  <si>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</si>
  <si>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</si>
  <si>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</si>
  <si>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</si>
  <si>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</si>
  <si>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</si>
  <si>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</si>
  <si>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</si>
  <si>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</si>
  <si>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</si>
  <si>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</si>
  <si>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</si>
  <si>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</si>
  <si>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</si>
  <si>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</si>
  <si>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</si>
  <si>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</si>
  <si>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</si>
  <si>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</si>
  <si>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</si>
  <si>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</si>
  <si>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</si>
  <si>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</si>
  <si>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</si>
  <si>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</si>
  <si>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</si>
  <si>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</si>
  <si>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</si>
  <si>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</si>
  <si>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</si>
  <si>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</si>
  <si>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</si>
  <si>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</si>
  <si>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</si>
  <si>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</si>
  <si>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</si>
  <si>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</si>
  <si>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</si>
  <si>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</si>
  <si>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</si>
  <si>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</si>
  <si>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</si>
  <si>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</si>
  <si>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</si>
  <si>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</si>
  <si>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</si>
  <si>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</si>
  <si>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</si>
  <si>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</si>
  <si>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</si>
  <si>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</si>
  <si>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</si>
  <si>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</si>
  <si>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</si>
  <si>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</si>
  <si>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</si>
  <si>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</si>
  <si>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</si>
  <si>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</si>
  <si>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</si>
  <si>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</si>
  <si>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</si>
  <si>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</si>
  <si>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</si>
  <si>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</si>
  <si>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</si>
  <si>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</si>
  <si>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</si>
  <si>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</si>
  <si>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</si>
  <si>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</si>
  <si>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</si>
  <si>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</si>
  <si>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</si>
  <si>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</si>
  <si>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</si>
  <si>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</si>
  <si>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</si>
  <si>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</si>
  <si>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</si>
  <si>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</si>
  <si>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</si>
  <si>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</si>
  <si>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</si>
  <si>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</si>
  <si>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</si>
  <si>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</si>
  <si>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</si>
  <si>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</si>
  <si>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</si>
  <si>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</si>
  <si>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</si>
  <si>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</si>
  <si>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</si>
  <si>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</si>
  <si>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</si>
  <si>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</si>
  <si>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</si>
  <si>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</si>
  <si>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</si>
  <si>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</si>
  <si>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</si>
  <si>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</si>
  <si>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</si>
  <si>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</si>
  <si>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</si>
  <si>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</si>
  <si>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</si>
  <si>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</si>
  <si>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</si>
  <si>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</si>
  <si>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</si>
  <si>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</si>
  <si>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</si>
  <si>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</si>
  <si>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</si>
  <si>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</si>
  <si>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</si>
  <si>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</si>
  <si>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</si>
  <si>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</si>
  <si>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</si>
  <si>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</si>
  <si>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</si>
  <si>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</si>
  <si>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</si>
  <si>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</si>
  <si>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</si>
  <si>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</si>
  <si>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</si>
  <si>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</si>
  <si>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</si>
  <si>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</si>
  <si>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</si>
  <si>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</si>
  <si>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</si>
  <si>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</si>
  <si>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</si>
  <si>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</si>
  <si>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</si>
  <si>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</si>
  <si>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</si>
  <si>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</si>
  <si>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</si>
  <si>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</si>
  <si>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</si>
  <si>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</si>
  <si>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</si>
  <si>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</si>
  <si>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</si>
  <si>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</si>
  <si>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</si>
  <si>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</si>
  <si>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</si>
  <si>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</si>
  <si>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</si>
  <si>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</si>
  <si>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</si>
  <si>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</si>
  <si>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</si>
  <si>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</si>
  <si>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</si>
  <si>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</si>
  <si>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</si>
  <si>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</si>
  <si>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</si>
  <si>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</si>
  <si>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</si>
  <si>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</si>
  <si>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</si>
  <si>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</si>
  <si>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</si>
  <si>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</si>
  <si>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</si>
  <si>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</si>
  <si>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</si>
  <si>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</si>
  <si>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</si>
  <si>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</si>
  <si>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</si>
  <si>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</si>
  <si>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</si>
  <si>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</si>
  <si>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</si>
  <si>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</si>
  <si>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</si>
  <si>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</si>
  <si>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</si>
  <si>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</si>
  <si>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</si>
  <si>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</si>
  <si>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</si>
  <si>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</si>
  <si>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</si>
  <si>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</si>
  <si>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</si>
  <si>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</si>
  <si>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</si>
  <si>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</si>
  <si>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</si>
  <si>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</si>
  <si>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</si>
  <si>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</si>
  <si>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</si>
  <si>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</si>
  <si>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</si>
  <si>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</si>
  <si>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</si>
  <si>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</si>
  <si>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</si>
  <si>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</si>
  <si>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</si>
  <si>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</si>
  <si>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</si>
  <si>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</si>
  <si>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</si>
  <si>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</si>
  <si>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</si>
  <si>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</si>
  <si>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</si>
  <si>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</si>
  <si>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</si>
  <si>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</si>
  <si>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</si>
  <si>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</si>
  <si>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</si>
  <si>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</si>
  <si>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</si>
  <si>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</si>
  <si>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</si>
  <si>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</si>
  <si>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</si>
  <si>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</si>
  <si>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</si>
  <si>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</si>
  <si>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</si>
  <si>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</si>
  <si>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</si>
  <si>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</si>
  <si>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</si>
  <si>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</si>
  <si>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</si>
  <si>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</si>
  <si>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</si>
  <si>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</si>
  <si>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</si>
  <si>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</si>
  <si>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</si>
  <si>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</si>
  <si>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</si>
  <si>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</si>
  <si>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</si>
  <si>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</si>
  <si>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</si>
  <si>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</si>
  <si>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</si>
  <si>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</si>
  <si>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</si>
  <si>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</si>
  <si>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</si>
  <si>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</si>
  <si>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</si>
  <si>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</si>
  <si>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</si>
  <si>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</si>
  <si>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</si>
  <si>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</si>
  <si>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</si>
  <si>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</si>
  <si>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</si>
  <si>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</si>
  <si>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</si>
  <si>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</si>
  <si>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</si>
  <si>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</si>
  <si>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</si>
  <si>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</si>
  <si>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</si>
  <si>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</si>
  <si>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</si>
  <si>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</si>
  <si>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</si>
  <si>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</si>
  <si>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</si>
  <si>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</si>
  <si>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</si>
  <si>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</si>
  <si>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</si>
  <si>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</si>
  <si>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</si>
  <si>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</si>
  <si>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</si>
  <si>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</si>
  <si>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</si>
  <si>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</si>
  <si>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</si>
  <si>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</si>
  <si>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</si>
  <si>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</si>
  <si>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</si>
  <si>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</si>
  <si>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</si>
  <si>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</si>
  <si>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</si>
  <si>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</si>
  <si>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</si>
  <si>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</si>
  <si>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</si>
  <si>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</si>
  <si>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</si>
  <si>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</si>
  <si>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</si>
  <si>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</si>
  <si>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</si>
  <si>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</si>
  <si>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</si>
  <si>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</si>
  <si>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</si>
  <si>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</si>
  <si>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</si>
  <si>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</si>
  <si>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</si>
  <si>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</si>
  <si>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</si>
  <si>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</si>
  <si>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</si>
  <si>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</si>
  <si>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</si>
  <si>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</si>
  <si>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</si>
  <si>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</si>
  <si>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</si>
  <si>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</si>
  <si>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</si>
  <si>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</si>
  <si>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</si>
  <si>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</si>
  <si>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</si>
  <si>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</si>
  <si>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</si>
  <si>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</si>
  <si>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</si>
  <si>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</si>
  <si>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</si>
  <si>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</si>
  <si>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</si>
  <si>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</si>
  <si>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</si>
  <si>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</si>
  <si>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</si>
  <si>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</si>
  <si>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</si>
  <si>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</si>
  <si>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</si>
  <si>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</si>
  <si>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</si>
  <si>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</si>
  <si>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</si>
  <si>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</si>
  <si>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</si>
  <si>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</si>
  <si>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</si>
  <si>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</si>
  <si>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</si>
  <si>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</si>
  <si>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</si>
  <si>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</si>
  <si>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</si>
  <si>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</si>
  <si>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</si>
  <si>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</si>
  <si>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</si>
  <si>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</si>
  <si>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</si>
  <si>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</si>
  <si>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</si>
  <si>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</si>
  <si>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</si>
  <si>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</si>
  <si>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</si>
  <si>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</si>
  <si>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</si>
  <si>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</si>
  <si>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</si>
  <si>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</si>
  <si>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</si>
  <si>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</si>
  <si>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</si>
  <si>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</si>
  <si>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</si>
  <si>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</si>
  <si>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</si>
  <si>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</si>
  <si>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</si>
  <si>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</si>
  <si>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</si>
  <si>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</si>
  <si>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</si>
  <si>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</si>
  <si>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</si>
  <si>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</si>
  <si>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</si>
  <si>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</si>
  <si>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</si>
  <si>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</si>
  <si>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</si>
  <si>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</si>
  <si>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</si>
  <si>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</si>
  <si>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</si>
  <si>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</si>
  <si>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</si>
  <si>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</si>
  <si>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</si>
  <si>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</si>
  <si>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</si>
  <si>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</si>
  <si>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</si>
  <si>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</si>
  <si>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</si>
  <si>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</si>
  <si>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</si>
  <si>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</si>
  <si>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</si>
  <si>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</si>
  <si>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</si>
  <si>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</si>
  <si>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</si>
  <si>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</si>
  <si>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</si>
  <si>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</si>
  <si>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</si>
  <si>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</si>
  <si>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</si>
  <si>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</si>
  <si>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</si>
  <si>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</si>
  <si>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</si>
  <si>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</si>
  <si>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</si>
  <si>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</si>
  <si>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</si>
  <si>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</si>
  <si>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</si>
  <si>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</si>
  <si>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</si>
  <si>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</si>
  <si>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</si>
  <si>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</si>
  <si>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</si>
  <si>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</si>
  <si>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</si>
  <si>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</si>
  <si>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</si>
  <si>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</si>
  <si>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</si>
  <si>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</si>
  <si>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</si>
  <si>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</si>
  <si>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</si>
  <si>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</si>
  <si>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</si>
  <si>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</si>
  <si>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</si>
  <si>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</si>
  <si>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</si>
  <si>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</si>
  <si>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</si>
  <si>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</si>
  <si>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</si>
  <si>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</si>
  <si>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</si>
  <si>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</si>
  <si>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</si>
  <si>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</si>
  <si>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</si>
  <si>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</si>
  <si>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</si>
  <si>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</si>
  <si>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</si>
  <si>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</si>
  <si>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</si>
  <si>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</si>
  <si>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</si>
  <si>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</si>
  <si>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</si>
  <si>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</si>
  <si>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</si>
  <si>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</si>
  <si>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</si>
  <si>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</si>
  <si>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</si>
  <si>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</si>
  <si>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</si>
  <si>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</si>
  <si>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</si>
  <si>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</si>
  <si>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</si>
  <si>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</si>
  <si>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</si>
  <si>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</si>
  <si>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</si>
  <si>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</si>
  <si>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</si>
  <si>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</si>
  <si>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</si>
  <si>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</si>
  <si>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</si>
  <si>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</si>
  <si>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</si>
  <si>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</si>
  <si>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</si>
  <si>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</si>
  <si>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</si>
  <si>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</si>
  <si>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</si>
  <si>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</si>
  <si>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</si>
  <si>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</si>
  <si>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</si>
  <si>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</si>
  <si>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</si>
  <si>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</si>
  <si>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</si>
  <si>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</si>
  <si>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</si>
  <si>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</si>
  <si>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</si>
  <si>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</si>
  <si>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</si>
  <si>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</si>
  <si>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</si>
  <si>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</si>
  <si>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</si>
  <si>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</si>
  <si>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</si>
  <si>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</si>
  <si>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</si>
  <si>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</si>
  <si>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</si>
  <si>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</si>
  <si>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</si>
  <si>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</si>
  <si>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</si>
  <si>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</si>
  <si>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</si>
  <si>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</si>
  <si>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</si>
  <si>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</si>
  <si>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</si>
  <si>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</si>
  <si>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</si>
  <si>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</si>
  <si>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</si>
  <si>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</si>
  <si>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</si>
  <si>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</si>
  <si>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</si>
  <si>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</si>
  <si>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</si>
  <si>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</si>
  <si>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</si>
  <si>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</si>
  <si>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</si>
  <si>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</si>
  <si>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</si>
  <si>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</si>
  <si>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</si>
  <si>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</si>
  <si>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</si>
  <si>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</si>
  <si>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</si>
  <si>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</si>
  <si>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</si>
  <si>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</si>
  <si>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</si>
  <si>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</si>
  <si>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</si>
  <si>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</si>
  <si>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</si>
  <si>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</si>
  <si>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</si>
  <si>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</si>
  <si>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</si>
  <si>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</si>
  <si>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</si>
  <si>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</si>
  <si>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</si>
  <si>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</si>
  <si>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</si>
  <si>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</si>
  <si>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</si>
  <si>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</si>
  <si>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</si>
  <si>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</si>
  <si>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</si>
  <si>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</si>
  <si>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</si>
  <si>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</si>
  <si>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</si>
  <si>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</si>
  <si>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</si>
  <si>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</si>
  <si>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</si>
  <si>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</si>
  <si>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</si>
  <si>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</si>
  <si>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</si>
  <si>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</si>
  <si>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</si>
  <si>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</si>
  <si>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</si>
  <si>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</si>
  <si>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</si>
  <si>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</si>
  <si>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</si>
  <si>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</si>
  <si>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</si>
  <si>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</si>
  <si>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</si>
  <si>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</si>
  <si>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</si>
  <si>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</si>
  <si>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</si>
  <si>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</si>
  <si>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</si>
  <si>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</si>
  <si>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</si>
  <si>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</si>
  <si>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</si>
  <si>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</si>
  <si>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</si>
  <si>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</si>
  <si>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</si>
  <si>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</si>
  <si>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</si>
  <si>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</si>
  <si>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</si>
  <si>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</si>
  <si>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</si>
  <si>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</si>
  <si>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</si>
  <si>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</si>
  <si>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</si>
  <si>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</si>
  <si>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</si>
  <si>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</si>
  <si>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</si>
  <si>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</si>
  <si>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</si>
  <si>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</si>
  <si>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</si>
  <si>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</si>
  <si>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</si>
  <si>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</si>
  <si>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</si>
  <si>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</si>
  <si>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</si>
  <si>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</si>
  <si>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</si>
  <si>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</si>
  <si>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</si>
  <si>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</si>
  <si>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</si>
  <si>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</si>
  <si>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</si>
  <si>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</si>
  <si>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</si>
  <si>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</si>
  <si>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</si>
  <si>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</si>
  <si>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</si>
  <si>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</si>
  <si>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</si>
  <si>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</si>
  <si>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</si>
  <si>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</si>
  <si>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</si>
  <si>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</si>
  <si>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</si>
  <si>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</si>
  <si>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</si>
  <si>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</si>
  <si>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</si>
  <si>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</si>
  <si>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</si>
  <si>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</si>
  <si>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</si>
  <si>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</si>
  <si>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</si>
  <si>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</si>
  <si>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</si>
  <si>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</si>
  <si>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</si>
  <si>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</si>
  <si>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</si>
  <si>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</si>
  <si>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</si>
  <si>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</si>
  <si>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ALD Automotive d.o.o. </t>
  </si>
  <si>
    <t xml:space="preserve">BKS - leasing Croatia d.o.o. </t>
  </si>
  <si>
    <t>SCANIA CREDIT HRVATSKA d.o.o.</t>
  </si>
  <si>
    <t>UniCredit Leasing Croatia d.o.o.</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</si>
  <si>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</si>
  <si>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</si>
  <si>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</si>
  <si>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</si>
  <si>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</si>
  <si>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</si>
  <si>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</si>
  <si>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</si>
  <si>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</si>
  <si>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</si>
  <si>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</si>
  <si>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</si>
  <si>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</si>
  <si>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</si>
  <si>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</si>
  <si>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</si>
  <si>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</si>
  <si>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</si>
  <si>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</si>
  <si>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</si>
  <si>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</si>
  <si>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</si>
  <si>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</si>
  <si>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</si>
  <si>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</si>
  <si>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</si>
  <si>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</si>
  <si>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</si>
  <si>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</si>
  <si>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</si>
  <si>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</si>
  <si>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</si>
  <si>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</si>
  <si>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</si>
  <si>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Prosinac 2021.</t>
  </si>
  <si>
    <t>December 2021</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</si>
  <si>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</si>
  <si>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Erste Future Equity</t>
  </si>
  <si>
    <t>58979959467</t>
  </si>
  <si>
    <t>HRERSIUFTRE2</t>
  </si>
  <si>
    <t>Erste Green Multi Asset</t>
  </si>
  <si>
    <t>15887601585</t>
  </si>
  <si>
    <t>HRERSIUGMAS1</t>
  </si>
  <si>
    <t>Raiffeisen Sustainable Equities</t>
  </si>
  <si>
    <t>2021 Q 4</t>
  </si>
  <si>
    <t>2021.</t>
  </si>
  <si>
    <t>31.12.2021.</t>
  </si>
  <si>
    <t>88180260839</t>
  </si>
  <si>
    <t>HRFGCPUFGIF4</t>
  </si>
  <si>
    <t>Ožujak 2022.</t>
  </si>
  <si>
    <t>March 2022</t>
  </si>
  <si>
    <t>Travanj 2022.</t>
  </si>
  <si>
    <t>April 2022</t>
  </si>
  <si>
    <t>I-IV/2021</t>
  </si>
  <si>
    <t>I-IV/2022</t>
  </si>
  <si>
    <r>
      <t xml:space="preserve">Indeks (100 = I-IV/2021)
</t>
    </r>
    <r>
      <rPr>
        <i/>
        <sz val="9"/>
        <color theme="1" tint="0.34998626667073579"/>
        <rFont val="Arial"/>
        <family val="2"/>
        <charset val="238"/>
      </rPr>
      <t>Index(100 =I-IV/2021)</t>
    </r>
  </si>
  <si>
    <t>Tablica 3.1: Zaračunata bruto premija osiguranja za period od 1. siječnja do 30. travnja 2022.</t>
  </si>
  <si>
    <t>Table 3.1: Written premium for the period 1 January  - 30 April 2022</t>
  </si>
  <si>
    <t>Tablica 3.2: Podaci o osiguranju za period od 1. siječnja do 30. travnja 2022.</t>
  </si>
  <si>
    <t>Table 3.2: Insurance data for the period 1 January - 30 April 2022</t>
  </si>
  <si>
    <t>HRRIVPRA0000</t>
  </si>
  <si>
    <t>HRHT00RA0005</t>
  </si>
  <si>
    <t>HRZABARA0009</t>
  </si>
  <si>
    <t>HRPODRRA0004</t>
  </si>
  <si>
    <t>HRATPLRA0008</t>
  </si>
  <si>
    <t>HRHPB0RA0002</t>
  </si>
  <si>
    <t>HRMAISRA0007</t>
  </si>
  <si>
    <t>HRATGRRA0003</t>
  </si>
  <si>
    <t>HRADRSPA0009</t>
  </si>
  <si>
    <t>HRERNTRA0000</t>
  </si>
  <si>
    <t>HRRHMFO297A0</t>
  </si>
  <si>
    <t>HRRHMFO302E0</t>
  </si>
  <si>
    <t>HRRHMFO23BA4</t>
  </si>
  <si>
    <t>HRRHMFO26CA5</t>
  </si>
  <si>
    <t>HRRHMFO227E9</t>
  </si>
  <si>
    <t>HRRHMFO257A4</t>
  </si>
  <si>
    <t>HRRHMFO287A1</t>
  </si>
  <si>
    <t>HRRIBAO23BA6</t>
  </si>
  <si>
    <t>HRRHMFO247E7</t>
  </si>
  <si>
    <t>HRKOTRPA0003</t>
  </si>
  <si>
    <t>HRBCINRA0003</t>
  </si>
  <si>
    <t>HRTSHCRA0009</t>
  </si>
  <si>
    <t>OŽUJAK 2022.</t>
  </si>
  <si>
    <t>MARCH 2022</t>
  </si>
  <si>
    <t>31.3.2022.</t>
  </si>
  <si>
    <t>1.1. - 31.3.2022.</t>
  </si>
  <si>
    <t>Raiffeisen Sustainable Solid</t>
  </si>
  <si>
    <t>FARVE PRO INVEST d.o.o.</t>
  </si>
  <si>
    <t>2022 Q 1</t>
  </si>
  <si>
    <t>1.1. - 31.3.2022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</si>
  <si>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31.3.2022</t>
    </r>
  </si>
  <si>
    <t>AGRAM LEASING d.o.o.</t>
  </si>
  <si>
    <t xml:space="preserve">Blue Iris Resolution d.o.o. za financiranje </t>
  </si>
  <si>
    <t xml:space="preserve">Erste &amp; Steiermärkische S-Leasing d.o.o. </t>
  </si>
  <si>
    <t xml:space="preserve">i4next leasing Croatia d.o.o. </t>
  </si>
  <si>
    <t>IMPULS-LEASING d.o.o.</t>
  </si>
  <si>
    <t xml:space="preserve">Mobil Leasing d.o.o. za leasing nekretnina, vozila i strojeva </t>
  </si>
  <si>
    <t>OTP Leasing d.d.</t>
  </si>
  <si>
    <t xml:space="preserve">PBZ-LEASING d.o.o. </t>
  </si>
  <si>
    <t>PORSCHE LEASING d.o.o.</t>
  </si>
  <si>
    <t>Raiffeisen Leasing d.o.o.</t>
  </si>
  <si>
    <t>89187481269</t>
  </si>
  <si>
    <t>HRRBAIUMAS16</t>
  </si>
  <si>
    <r>
      <t xml:space="preserve"> Fond FWR Multi-Asset Strategy I promijenio je naziv u  Raiffeisen Sustainable Solid i postao napajajući fond. / </t>
    </r>
    <r>
      <rPr>
        <i/>
        <sz val="8"/>
        <color theme="1" tint="0.34998626667073579"/>
        <rFont val="Arial"/>
        <family val="2"/>
      </rPr>
      <t>The FWR Multi-Asset Strategy I fund changed its name to Raiffeisen Sustainable Solid and became a feeder fund.</t>
    </r>
  </si>
  <si>
    <r>
      <t xml:space="preserve"> Fond Raiffeisen Fund Conservative je 7.4.2022. pripojen fondu Raiffeisen Sustainable Solid. / </t>
    </r>
    <r>
      <rPr>
        <i/>
        <sz val="8"/>
        <color theme="1" tint="0.34998626667073579"/>
        <rFont val="Arial"/>
        <family val="2"/>
      </rPr>
      <t>The Raiffeisen Fund Conservative is on April 7, 2022. merged with Raiffeisen Sustainable Solid.</t>
    </r>
  </si>
  <si>
    <r>
      <t xml:space="preserve"> Fond InterCapital Euro Area Bond je od 8.4.2022. u postupku likvidacije. /</t>
    </r>
    <r>
      <rPr>
        <i/>
        <sz val="8"/>
        <color theme="1" tint="0.34998626667073579"/>
        <rFont val="Arial"/>
        <family val="2"/>
      </rPr>
      <t xml:space="preserve"> The InterCapital Euro Area Bond fund is from 8.4.2022. in liquidation proceedings.</t>
    </r>
  </si>
  <si>
    <r>
      <t xml:space="preserve">Broj / </t>
    </r>
    <r>
      <rPr>
        <i/>
        <sz val="10"/>
        <color theme="1" tint="0.34998626667073579"/>
        <rFont val="Arial"/>
        <family val="2"/>
        <charset val="238"/>
      </rPr>
      <t>Number</t>
    </r>
    <r>
      <rPr>
        <sz val="10"/>
        <color theme="1"/>
        <rFont val="Arial"/>
        <family val="2"/>
      </rPr>
      <t xml:space="preserve"> 5</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18.5.2022.</t>
    </r>
  </si>
  <si>
    <r>
      <t xml:space="preserve"> Fond Raiffeisen Harmonic postao je 7.4.2022. napajajući fond. / </t>
    </r>
    <r>
      <rPr>
        <i/>
        <sz val="8"/>
        <color theme="1" tint="0.34998626667073579"/>
        <rFont val="Arial"/>
        <family val="2"/>
      </rPr>
      <t>The Raiffeisen Harmonic Fund became 7.4.2022. a feeder fund.</t>
    </r>
  </si>
  <si>
    <t>Napomena: Podaci se odnose na tri od četiri aktivna faktoring društva.</t>
  </si>
  <si>
    <t>Note: Data refer to three of the four active factoring companies.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</si>
</sst>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6">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9">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0" fontId="40" fillId="12" borderId="0" xfId="3" applyFont="1" applyFill="1" applyBorder="1" applyAlignment="1">
      <alignment horizontal="center" vertical="center" wrapText="1"/>
    </xf>
    <xf numFmtId="178" fontId="73" fillId="42" borderId="0" xfId="0" applyNumberFormat="1" applyFont="1" applyFill="1" applyBorder="1" applyAlignment="1">
      <alignment vertical="center"/>
    </xf>
    <xf numFmtId="0" fontId="244" fillId="0" borderId="0" xfId="3" applyFont="1" applyFill="1" applyBorder="1" applyAlignment="1">
      <alignment horizontal="left" vertical="center"/>
    </xf>
    <xf numFmtId="0" fontId="245" fillId="0" borderId="0" xfId="0" applyFont="1" applyAlignment="1">
      <alignment horizontal="left" vertical="center"/>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0" fontId="15" fillId="32" borderId="1" xfId="0" applyFont="1" applyFill="1" applyBorder="1" applyAlignment="1">
      <alignment horizontal="center" vertical="center" wrapText="1"/>
    </xf>
    <xf numFmtId="0" fontId="15" fillId="32" borderId="2" xfId="0" applyFont="1" applyFill="1" applyBorder="1" applyAlignment="1">
      <alignment horizontal="center" vertical="center" wrapText="1"/>
    </xf>
    <xf numFmtId="0" fontId="15" fillId="32" borderId="3" xfId="0" applyFont="1" applyFill="1" applyBorder="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99CCFF"/>
      <color rgb="FF66CC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PLATE-ISPLATE)"/>
      <sheetName val="Omjer NAV - UPLATE ZDMF-ova"/>
      <sheetName val="bruto uplate po članu"/>
      <sheetName val="NAV po članu"/>
      <sheetName val="NAV,UK.UPLATE, UK.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refreshError="1"/>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3"/>
  </cols>
  <sheetData>
    <row r="1" spans="1:9" ht="21" customHeight="1">
      <c r="A1" s="664"/>
      <c r="B1" s="665"/>
      <c r="C1" s="665"/>
      <c r="D1" s="665"/>
      <c r="E1" s="665"/>
      <c r="F1" s="665"/>
      <c r="G1" s="665"/>
      <c r="H1" s="665"/>
      <c r="I1" s="665"/>
    </row>
    <row r="2" spans="1:9" ht="18">
      <c r="A2" s="1053"/>
      <c r="B2" s="1053"/>
      <c r="C2" s="1053"/>
      <c r="D2" s="1053"/>
      <c r="E2" s="1053"/>
      <c r="F2" s="1053"/>
      <c r="G2" s="1053"/>
      <c r="H2" s="1053"/>
      <c r="I2" s="1053"/>
    </row>
    <row r="3" spans="1:9" ht="18">
      <c r="A3" s="666"/>
      <c r="B3" s="666"/>
      <c r="C3" s="666"/>
      <c r="D3" s="666"/>
      <c r="E3" s="666"/>
      <c r="F3" s="666"/>
      <c r="G3" s="666"/>
      <c r="H3" s="666"/>
      <c r="I3" s="666"/>
    </row>
    <row r="4" spans="1:9" ht="16.5">
      <c r="A4" s="1054"/>
      <c r="B4" s="1054"/>
      <c r="C4" s="1054"/>
      <c r="D4" s="1054"/>
      <c r="E4" s="1054"/>
      <c r="F4" s="1054"/>
      <c r="G4" s="1054"/>
      <c r="H4" s="1054"/>
      <c r="I4" s="1054"/>
    </row>
    <row r="5" spans="1:9" ht="15" customHeight="1">
      <c r="A5" s="667"/>
      <c r="B5" s="667"/>
      <c r="C5" s="667"/>
      <c r="D5" s="667"/>
      <c r="E5" s="667"/>
      <c r="F5" s="667"/>
      <c r="G5" s="667"/>
      <c r="H5" s="667"/>
      <c r="I5" s="667"/>
    </row>
    <row r="6" spans="1:9" ht="15" customHeight="1">
      <c r="A6" s="668"/>
      <c r="B6" s="668"/>
      <c r="C6" s="668"/>
      <c r="D6" s="668"/>
      <c r="E6" s="668"/>
      <c r="F6" s="668"/>
      <c r="G6" s="668"/>
      <c r="H6" s="668"/>
      <c r="I6" s="668"/>
    </row>
    <row r="7" spans="1:9">
      <c r="A7" s="675"/>
      <c r="B7" s="675"/>
      <c r="C7" s="675"/>
      <c r="D7" s="675"/>
      <c r="E7" s="675"/>
      <c r="F7" s="675"/>
      <c r="G7" s="675"/>
      <c r="H7" s="675"/>
      <c r="I7" s="675"/>
    </row>
    <row r="8" spans="1:9">
      <c r="A8" s="669"/>
      <c r="B8" s="669"/>
      <c r="C8" s="669"/>
      <c r="D8" s="669"/>
      <c r="E8" s="669"/>
      <c r="F8" s="669"/>
      <c r="G8" s="669"/>
      <c r="H8" s="669"/>
      <c r="I8" s="669"/>
    </row>
    <row r="9" spans="1:9">
      <c r="A9" s="1055" t="s">
        <v>1592</v>
      </c>
      <c r="B9" s="1056"/>
      <c r="C9" s="1056"/>
      <c r="D9" s="1056"/>
      <c r="E9" s="1056"/>
      <c r="F9" s="1056"/>
      <c r="G9" s="1056"/>
      <c r="H9" s="1056"/>
      <c r="I9" s="1056"/>
    </row>
    <row r="10" spans="1:9">
      <c r="A10" s="670"/>
      <c r="B10" s="670"/>
      <c r="C10" s="670"/>
      <c r="D10" s="670"/>
      <c r="E10" s="670"/>
      <c r="F10" s="670"/>
      <c r="G10" s="670"/>
      <c r="H10" s="670"/>
      <c r="I10" s="670"/>
    </row>
    <row r="11" spans="1:9">
      <c r="A11" s="670"/>
      <c r="B11" s="670"/>
      <c r="C11" s="670"/>
      <c r="D11" s="670"/>
      <c r="E11" s="670"/>
      <c r="F11" s="670"/>
      <c r="G11" s="670"/>
      <c r="H11" s="670"/>
      <c r="I11" s="670"/>
    </row>
    <row r="12" spans="1:9">
      <c r="A12" s="670"/>
      <c r="B12" s="670"/>
      <c r="C12" s="670"/>
      <c r="D12" s="670"/>
      <c r="E12" s="670"/>
      <c r="F12" s="670"/>
      <c r="G12" s="670"/>
      <c r="H12" s="670"/>
      <c r="I12" s="670"/>
    </row>
    <row r="13" spans="1:9">
      <c r="A13" s="670"/>
      <c r="B13" s="670"/>
      <c r="C13" s="670"/>
      <c r="D13" s="670"/>
      <c r="E13" s="670"/>
      <c r="F13" s="670"/>
      <c r="G13" s="670"/>
      <c r="H13" s="670"/>
      <c r="I13" s="670"/>
    </row>
    <row r="14" spans="1:9">
      <c r="A14" s="670"/>
      <c r="B14" s="670"/>
      <c r="C14" s="670"/>
      <c r="D14" s="670"/>
      <c r="E14" s="670"/>
      <c r="F14" s="670"/>
      <c r="G14" s="670"/>
      <c r="H14" s="670"/>
      <c r="I14" s="670"/>
    </row>
    <row r="15" spans="1:9">
      <c r="A15" s="670"/>
      <c r="B15" s="670"/>
      <c r="C15" s="670"/>
      <c r="D15" s="670"/>
      <c r="E15" s="670"/>
      <c r="F15" s="670"/>
      <c r="G15" s="670"/>
      <c r="H15" s="670"/>
      <c r="I15" s="670"/>
    </row>
    <row r="16" spans="1:9">
      <c r="A16" s="670"/>
      <c r="B16" s="670"/>
      <c r="C16" s="670"/>
      <c r="D16" s="670"/>
      <c r="E16" s="670"/>
      <c r="F16" s="670"/>
      <c r="G16" s="670"/>
      <c r="H16" s="670"/>
      <c r="I16" s="670"/>
    </row>
    <row r="17" spans="1:9">
      <c r="A17" s="670"/>
      <c r="B17" s="670"/>
      <c r="C17" s="670"/>
      <c r="D17" s="670"/>
      <c r="E17" s="670"/>
      <c r="F17" s="670"/>
      <c r="G17" s="670"/>
      <c r="H17" s="670"/>
      <c r="I17" s="670"/>
    </row>
    <row r="18" spans="1:9" ht="30">
      <c r="A18" s="1057" t="s">
        <v>0</v>
      </c>
      <c r="B18" s="1057"/>
      <c r="C18" s="1057"/>
      <c r="D18" s="1057"/>
      <c r="E18" s="1057"/>
      <c r="F18" s="1057"/>
      <c r="G18" s="1057"/>
      <c r="H18" s="1057"/>
      <c r="I18" s="1057"/>
    </row>
    <row r="19" spans="1:9" ht="18.75" customHeight="1">
      <c r="A19" s="671"/>
      <c r="B19" s="671"/>
      <c r="C19" s="671"/>
      <c r="D19" s="671"/>
      <c r="E19" s="671"/>
      <c r="F19" s="671"/>
      <c r="G19" s="671"/>
      <c r="H19" s="671"/>
      <c r="I19" s="671"/>
    </row>
    <row r="20" spans="1:9" ht="18.75" customHeight="1">
      <c r="A20" s="1058" t="s">
        <v>1537</v>
      </c>
      <c r="B20" s="1058"/>
      <c r="C20" s="1058"/>
      <c r="D20" s="1058"/>
      <c r="E20" s="1058"/>
      <c r="F20" s="1058"/>
      <c r="G20" s="1058"/>
      <c r="H20" s="1058"/>
      <c r="I20" s="1058"/>
    </row>
    <row r="21" spans="1:9" ht="18.75" customHeight="1">
      <c r="A21" s="672"/>
      <c r="B21" s="672"/>
      <c r="C21" s="672"/>
      <c r="D21" s="672"/>
      <c r="E21" s="672"/>
      <c r="F21" s="672"/>
      <c r="G21" s="672"/>
      <c r="H21" s="672"/>
      <c r="I21" s="672"/>
    </row>
    <row r="22" spans="1:9" ht="26.25" customHeight="1">
      <c r="A22" s="1059" t="s">
        <v>1</v>
      </c>
      <c r="B22" s="1059"/>
      <c r="C22" s="1059"/>
      <c r="D22" s="1059"/>
      <c r="E22" s="1059"/>
      <c r="F22" s="1059"/>
      <c r="G22" s="1059"/>
      <c r="H22" s="1059"/>
      <c r="I22" s="1059"/>
    </row>
    <row r="23" spans="1:9" ht="18.75">
      <c r="A23" s="673"/>
      <c r="B23" s="673"/>
      <c r="C23" s="673"/>
      <c r="D23" s="673"/>
      <c r="E23" s="673"/>
      <c r="F23" s="673"/>
      <c r="G23" s="673"/>
      <c r="H23" s="673"/>
      <c r="I23" s="673"/>
    </row>
    <row r="24" spans="1:9" ht="18.75" customHeight="1">
      <c r="A24" s="1049" t="s">
        <v>1538</v>
      </c>
      <c r="B24" s="1049"/>
      <c r="C24" s="1049"/>
      <c r="D24" s="1049"/>
      <c r="E24" s="1049"/>
      <c r="F24" s="1049"/>
      <c r="G24" s="1049"/>
      <c r="H24" s="1049"/>
      <c r="I24" s="1049"/>
    </row>
    <row r="25" spans="1:9">
      <c r="A25" s="670"/>
      <c r="B25" s="670"/>
      <c r="C25" s="670"/>
      <c r="D25" s="670"/>
      <c r="E25" s="670"/>
      <c r="F25" s="670"/>
      <c r="G25" s="670"/>
      <c r="H25" s="670"/>
      <c r="I25" s="670"/>
    </row>
    <row r="26" spans="1:9">
      <c r="A26" s="670"/>
      <c r="B26" s="670"/>
      <c r="C26" s="670"/>
      <c r="D26" s="670"/>
      <c r="E26" s="670"/>
      <c r="F26" s="670"/>
      <c r="G26" s="670"/>
      <c r="H26" s="670"/>
      <c r="I26" s="670"/>
    </row>
    <row r="27" spans="1:9">
      <c r="A27" s="670"/>
      <c r="B27" s="670"/>
      <c r="C27" s="670"/>
      <c r="D27" s="670"/>
      <c r="E27" s="670"/>
      <c r="F27" s="670"/>
      <c r="G27" s="670"/>
      <c r="H27" s="670"/>
      <c r="I27" s="670"/>
    </row>
    <row r="28" spans="1:9">
      <c r="A28" s="670"/>
      <c r="B28" s="670"/>
      <c r="C28" s="670"/>
      <c r="D28" s="670"/>
      <c r="E28" s="670"/>
      <c r="F28" s="670"/>
      <c r="G28" s="670"/>
      <c r="H28" s="670"/>
      <c r="I28" s="670"/>
    </row>
    <row r="29" spans="1:9">
      <c r="A29" s="670"/>
      <c r="B29" s="670"/>
      <c r="C29" s="670"/>
      <c r="D29" s="670"/>
      <c r="E29" s="670"/>
      <c r="F29" s="670"/>
      <c r="G29" s="670"/>
      <c r="H29" s="670"/>
      <c r="I29" s="670"/>
    </row>
    <row r="30" spans="1:9">
      <c r="A30" s="670"/>
      <c r="B30" s="670"/>
      <c r="C30" s="670"/>
      <c r="D30" s="670"/>
      <c r="E30" s="670"/>
      <c r="F30" s="670"/>
      <c r="G30" s="670"/>
      <c r="H30" s="670"/>
      <c r="I30" s="670"/>
    </row>
    <row r="31" spans="1:9">
      <c r="A31" s="670"/>
      <c r="B31" s="670"/>
      <c r="C31" s="670"/>
      <c r="D31" s="670"/>
      <c r="E31" s="670"/>
      <c r="F31" s="670"/>
      <c r="G31" s="670"/>
      <c r="H31" s="670"/>
      <c r="I31" s="670"/>
    </row>
    <row r="32" spans="1:9">
      <c r="A32" s="670"/>
      <c r="B32" s="670"/>
      <c r="C32" s="670"/>
      <c r="D32" s="670"/>
      <c r="E32" s="670"/>
      <c r="F32" s="670"/>
      <c r="G32" s="670"/>
      <c r="H32" s="670"/>
      <c r="I32" s="670"/>
    </row>
    <row r="33" spans="1:9">
      <c r="A33" s="670"/>
      <c r="B33" s="670"/>
      <c r="C33" s="670"/>
      <c r="D33" s="670"/>
      <c r="E33" s="670"/>
      <c r="F33" s="670"/>
      <c r="G33" s="670"/>
      <c r="H33" s="670"/>
      <c r="I33" s="670"/>
    </row>
    <row r="34" spans="1:9">
      <c r="A34" s="670"/>
      <c r="B34" s="670"/>
      <c r="C34" s="670"/>
      <c r="D34" s="670"/>
      <c r="E34" s="670"/>
      <c r="F34" s="670"/>
      <c r="G34" s="670"/>
      <c r="H34" s="670"/>
      <c r="I34" s="670"/>
    </row>
    <row r="35" spans="1:9">
      <c r="A35" s="670"/>
      <c r="B35" s="670"/>
      <c r="C35" s="670"/>
      <c r="D35" s="670"/>
      <c r="E35" s="670"/>
      <c r="F35" s="670"/>
      <c r="G35" s="670"/>
      <c r="H35" s="670"/>
      <c r="I35" s="670"/>
    </row>
    <row r="36" spans="1:9">
      <c r="A36" s="1050"/>
      <c r="B36" s="1050"/>
      <c r="C36" s="1050"/>
      <c r="D36" s="1050"/>
      <c r="E36" s="1050"/>
      <c r="F36" s="1050"/>
      <c r="G36" s="1050"/>
      <c r="H36" s="1050"/>
      <c r="I36" s="1050"/>
    </row>
    <row r="37" spans="1:9" ht="50.25" customHeight="1">
      <c r="A37" s="1051" t="s">
        <v>2</v>
      </c>
      <c r="B37" s="1051"/>
      <c r="C37" s="1051"/>
      <c r="D37" s="1051"/>
      <c r="E37" s="1051"/>
      <c r="F37" s="1051"/>
      <c r="G37" s="1051"/>
      <c r="H37" s="1051"/>
      <c r="I37" s="1051"/>
    </row>
    <row r="38" spans="1:9">
      <c r="A38" s="674"/>
      <c r="B38" s="674"/>
      <c r="C38" s="674"/>
      <c r="D38" s="674"/>
      <c r="E38" s="674"/>
      <c r="F38" s="674"/>
      <c r="G38" s="674"/>
      <c r="H38" s="674"/>
      <c r="I38" s="674"/>
    </row>
    <row r="39" spans="1:9" ht="65.25" customHeight="1">
      <c r="A39" s="1052" t="s">
        <v>3</v>
      </c>
      <c r="B39" s="1052"/>
      <c r="C39" s="1052"/>
      <c r="D39" s="1052"/>
      <c r="E39" s="1052"/>
      <c r="F39" s="1052"/>
      <c r="G39" s="1052"/>
      <c r="H39" s="1052"/>
      <c r="I39" s="1052"/>
    </row>
    <row r="40" spans="1:9">
      <c r="A40" s="675"/>
      <c r="B40" s="675"/>
      <c r="C40" s="675"/>
      <c r="D40" s="675"/>
      <c r="E40" s="675"/>
      <c r="F40" s="675"/>
      <c r="G40" s="675"/>
      <c r="H40" s="675"/>
      <c r="I40" s="67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688</v>
      </c>
      <c r="G1" s="140" t="str">
        <f>Naslovnica!A20</f>
        <v>Travanj 2022.</v>
      </c>
    </row>
    <row r="2" spans="1:8" ht="12.75" customHeight="1">
      <c r="A2" s="540" t="s">
        <v>972</v>
      </c>
      <c r="G2" s="542" t="str">
        <f>Naslovnica!A24</f>
        <v>April 2022</v>
      </c>
    </row>
    <row r="3" spans="1:8" ht="12.75" customHeight="1"/>
    <row r="4" spans="1:8" ht="12.75" customHeight="1">
      <c r="F4" s="73"/>
      <c r="G4" s="14" t="s">
        <v>328</v>
      </c>
    </row>
    <row r="5" spans="1:8" ht="19.5" customHeight="1">
      <c r="A5" s="1106" t="s">
        <v>1170</v>
      </c>
      <c r="B5" s="1107" t="s">
        <v>575</v>
      </c>
      <c r="C5" s="1107"/>
      <c r="D5" s="1107"/>
      <c r="E5" s="1107"/>
      <c r="F5" s="1107"/>
      <c r="G5" s="1107"/>
    </row>
    <row r="6" spans="1:8" ht="26.25" customHeight="1">
      <c r="A6" s="1106"/>
      <c r="B6" s="1085" t="str">
        <f>Naslovnica!A20</f>
        <v>Travanj 2022.</v>
      </c>
      <c r="C6" s="1108"/>
      <c r="D6" s="1109" t="s">
        <v>17</v>
      </c>
      <c r="E6" s="1109"/>
      <c r="F6" s="1110" t="s">
        <v>237</v>
      </c>
      <c r="G6" s="1110"/>
    </row>
    <row r="7" spans="1:8">
      <c r="A7" s="1106"/>
      <c r="B7" s="1083" t="str">
        <f>Naslovnica!A24</f>
        <v>April 2022</v>
      </c>
      <c r="C7" s="1111"/>
      <c r="D7" s="1112" t="s">
        <v>45</v>
      </c>
      <c r="E7" s="1112"/>
      <c r="F7" s="1112" t="s">
        <v>51</v>
      </c>
      <c r="G7" s="1112"/>
    </row>
    <row r="8" spans="1:8">
      <c r="A8" s="1106"/>
      <c r="B8" s="708" t="s">
        <v>27</v>
      </c>
      <c r="C8" s="708" t="s">
        <v>28</v>
      </c>
      <c r="D8" s="689" t="s">
        <v>1167</v>
      </c>
      <c r="E8" s="689" t="s">
        <v>146</v>
      </c>
      <c r="F8" s="689" t="s">
        <v>1167</v>
      </c>
      <c r="G8" s="689" t="s">
        <v>146</v>
      </c>
    </row>
    <row r="9" spans="1:8">
      <c r="A9" s="1106"/>
      <c r="B9" s="709" t="s">
        <v>29</v>
      </c>
      <c r="C9" s="709" t="s">
        <v>30</v>
      </c>
      <c r="D9" s="730" t="s">
        <v>1168</v>
      </c>
      <c r="E9" s="730" t="s">
        <v>147</v>
      </c>
      <c r="F9" s="730" t="s">
        <v>1168</v>
      </c>
      <c r="G9" s="730" t="s">
        <v>147</v>
      </c>
    </row>
    <row r="10" spans="1:8">
      <c r="A10" s="385" t="s">
        <v>33</v>
      </c>
      <c r="B10" s="386">
        <v>914088.83398</v>
      </c>
      <c r="C10" s="387">
        <v>0.14477658205518268</v>
      </c>
      <c r="D10" s="849">
        <v>-9680.2021500000264</v>
      </c>
      <c r="E10" s="388">
        <v>-1.0479028600648754E-2</v>
      </c>
      <c r="F10" s="389">
        <v>-22674.036190000013</v>
      </c>
      <c r="G10" s="388">
        <v>-2.4204670052609178E-2</v>
      </c>
      <c r="H10" s="53"/>
    </row>
    <row r="11" spans="1:8">
      <c r="A11" s="385" t="s">
        <v>34</v>
      </c>
      <c r="B11" s="386">
        <v>2166972.1649799999</v>
      </c>
      <c r="C11" s="387">
        <v>0.3432126198156667</v>
      </c>
      <c r="D11" s="850">
        <v>-25699.811639999971</v>
      </c>
      <c r="E11" s="388">
        <v>-1.1720773519264038E-2</v>
      </c>
      <c r="F11" s="389">
        <v>-63035.028480000328</v>
      </c>
      <c r="G11" s="388">
        <v>-2.8266737732893787E-2</v>
      </c>
      <c r="H11" s="53"/>
    </row>
    <row r="12" spans="1:8">
      <c r="A12" s="385" t="s">
        <v>46</v>
      </c>
      <c r="B12" s="386">
        <v>420842.32036000001</v>
      </c>
      <c r="C12" s="387">
        <v>6.6654476524571682E-2</v>
      </c>
      <c r="D12" s="850">
        <v>-3020.2763699999778</v>
      </c>
      <c r="E12" s="388">
        <v>-7.1256024789653205E-3</v>
      </c>
      <c r="F12" s="389">
        <v>-6301.0755500000087</v>
      </c>
      <c r="G12" s="388">
        <v>-1.4751663282949745E-2</v>
      </c>
    </row>
    <row r="13" spans="1:8">
      <c r="A13" s="385" t="s">
        <v>226</v>
      </c>
      <c r="B13" s="386">
        <v>39696.693740000002</v>
      </c>
      <c r="C13" s="387">
        <v>6.2873009984654431E-3</v>
      </c>
      <c r="D13" s="850">
        <v>2.0884100000039325</v>
      </c>
      <c r="E13" s="388">
        <v>5.2611935114077468E-5</v>
      </c>
      <c r="F13" s="389">
        <v>1501.4390700000004</v>
      </c>
      <c r="G13" s="388">
        <v>3.9309570860887266E-2</v>
      </c>
    </row>
    <row r="14" spans="1:8">
      <c r="A14" s="385" t="s">
        <v>227</v>
      </c>
      <c r="B14" s="386">
        <v>23513.638890000002</v>
      </c>
      <c r="C14" s="387">
        <v>3.724172250690137E-3</v>
      </c>
      <c r="D14" s="850">
        <v>89.152020000001357</v>
      </c>
      <c r="E14" s="388">
        <v>3.8059326761252787E-3</v>
      </c>
      <c r="F14" s="389">
        <v>941.74403000000166</v>
      </c>
      <c r="G14" s="388">
        <v>4.1721974864807665E-2</v>
      </c>
    </row>
    <row r="15" spans="1:8">
      <c r="A15" s="385" t="s">
        <v>36</v>
      </c>
      <c r="B15" s="386">
        <v>403028.98824000004</v>
      </c>
      <c r="C15" s="387">
        <v>6.3833138768898123E-2</v>
      </c>
      <c r="D15" s="850">
        <v>-2187.1173199999612</v>
      </c>
      <c r="E15" s="388">
        <v>-5.397409653738694E-3</v>
      </c>
      <c r="F15" s="389">
        <v>-1797.8637699999381</v>
      </c>
      <c r="G15" s="388">
        <v>-4.4410684742708373E-3</v>
      </c>
    </row>
    <row r="16" spans="1:8">
      <c r="A16" s="385" t="s">
        <v>37</v>
      </c>
      <c r="B16" s="386">
        <v>380697.27487000002</v>
      </c>
      <c r="C16" s="387">
        <v>6.0296164010036374E-2</v>
      </c>
      <c r="D16" s="850">
        <v>-2318.712600000028</v>
      </c>
      <c r="E16" s="388">
        <v>-6.0538271922178089E-3</v>
      </c>
      <c r="F16" s="389">
        <v>-570.05648999998812</v>
      </c>
      <c r="G16" s="388">
        <v>-1.4951621686719596E-3</v>
      </c>
    </row>
    <row r="17" spans="1:9">
      <c r="A17" s="385" t="s">
        <v>38</v>
      </c>
      <c r="B17" s="386">
        <v>1964949.38017</v>
      </c>
      <c r="C17" s="387">
        <v>0.31121554557648895</v>
      </c>
      <c r="D17" s="850">
        <v>-5141.6608200001065</v>
      </c>
      <c r="E17" s="388">
        <v>-2.6098595004098168E-3</v>
      </c>
      <c r="F17" s="389">
        <v>-14819.42564000003</v>
      </c>
      <c r="G17" s="388">
        <v>-7.48543243863109E-3</v>
      </c>
    </row>
    <row r="18" spans="1:9" ht="18.75" customHeight="1">
      <c r="A18" s="966" t="s">
        <v>354</v>
      </c>
      <c r="B18" s="967">
        <v>6313789.2952299993</v>
      </c>
      <c r="C18" s="968">
        <v>1</v>
      </c>
      <c r="D18" s="969">
        <v>-47956.540470000356</v>
      </c>
      <c r="E18" s="968">
        <v>-7.5382672789101601E-3</v>
      </c>
      <c r="F18" s="970">
        <v>-106754.30302000046</v>
      </c>
      <c r="G18" s="968">
        <v>-1.6626988258299114E-2</v>
      </c>
    </row>
    <row r="19" spans="1:9" ht="12.75" customHeight="1">
      <c r="A19" s="23" t="s">
        <v>571</v>
      </c>
    </row>
    <row r="20" spans="1:9" ht="12.75" customHeight="1"/>
    <row r="22" spans="1:9">
      <c r="A22" s="154" t="s">
        <v>1078</v>
      </c>
      <c r="B22" s="267"/>
      <c r="C22" s="267"/>
      <c r="D22" s="267"/>
      <c r="E22" s="267"/>
      <c r="F22" s="267"/>
      <c r="G22" s="140" t="str">
        <f>Naslovnica!A20</f>
        <v>Travanj 2022.</v>
      </c>
    </row>
    <row r="23" spans="1:9">
      <c r="A23" s="540" t="s">
        <v>1079</v>
      </c>
      <c r="B23" s="267"/>
      <c r="C23" s="267"/>
      <c r="D23" s="267"/>
      <c r="E23" s="267"/>
      <c r="F23" s="267"/>
      <c r="G23" s="542" t="str">
        <f>Naslovnica!A24</f>
        <v>April 2022</v>
      </c>
    </row>
    <row r="24" spans="1:9">
      <c r="A24" s="267"/>
      <c r="B24" s="267"/>
      <c r="C24" s="267"/>
      <c r="D24" s="267"/>
      <c r="E24" s="267"/>
      <c r="F24" s="267"/>
      <c r="G24" s="267"/>
      <c r="H24" s="267"/>
      <c r="I24" s="267"/>
    </row>
    <row r="25" spans="1:9" ht="21.75">
      <c r="A25" s="744"/>
      <c r="B25" s="745" t="s">
        <v>573</v>
      </c>
      <c r="C25" s="1091" t="s">
        <v>574</v>
      </c>
      <c r="D25" s="1091"/>
      <c r="E25" s="1091"/>
      <c r="F25" s="1091"/>
      <c r="G25" s="1091"/>
      <c r="H25" s="267"/>
      <c r="I25" s="267"/>
    </row>
    <row r="26" spans="1:9" ht="33.75">
      <c r="A26" s="996" t="s">
        <v>1170</v>
      </c>
      <c r="B26" s="744" t="str">
        <f>Naslovnica!A20</f>
        <v>Travanj 2022.</v>
      </c>
      <c r="C26" s="744" t="s">
        <v>248</v>
      </c>
      <c r="D26" s="744" t="s">
        <v>60</v>
      </c>
      <c r="E26" s="744" t="s">
        <v>50</v>
      </c>
      <c r="F26" s="744" t="s">
        <v>859</v>
      </c>
      <c r="G26" s="744" t="s">
        <v>1080</v>
      </c>
      <c r="H26" s="267"/>
      <c r="I26" s="267"/>
    </row>
    <row r="27" spans="1:9" ht="33.75">
      <c r="A27" s="744"/>
      <c r="B27" s="729" t="str">
        <f>Naslovnica!A24</f>
        <v>April 2022</v>
      </c>
      <c r="C27" s="729" t="s">
        <v>249</v>
      </c>
      <c r="D27" s="729" t="s">
        <v>51</v>
      </c>
      <c r="E27" s="729" t="s">
        <v>52</v>
      </c>
      <c r="F27" s="729" t="s">
        <v>53</v>
      </c>
      <c r="G27" s="729" t="s">
        <v>1081</v>
      </c>
      <c r="H27" s="267"/>
      <c r="I27" s="267"/>
    </row>
    <row r="28" spans="1:9">
      <c r="A28" s="385" t="s">
        <v>33</v>
      </c>
      <c r="B28" s="733">
        <v>261.72640000000001</v>
      </c>
      <c r="C28" s="383">
        <v>-1.433458101393903E-2</v>
      </c>
      <c r="D28" s="383">
        <v>-4.32665295864747E-2</v>
      </c>
      <c r="E28" s="383">
        <v>-4.0623323001310885E-2</v>
      </c>
      <c r="F28" s="383">
        <v>5.3623528278643029E-2</v>
      </c>
      <c r="G28" s="732">
        <v>37958</v>
      </c>
      <c r="H28" s="267"/>
      <c r="I28" s="267"/>
    </row>
    <row r="29" spans="1:9">
      <c r="A29" s="385" t="s">
        <v>34</v>
      </c>
      <c r="B29" s="731">
        <v>279.28460000000001</v>
      </c>
      <c r="C29" s="383">
        <v>-1.5401548298574319E-2</v>
      </c>
      <c r="D29" s="383">
        <v>-4.0577265614667235E-2</v>
      </c>
      <c r="E29" s="383">
        <v>1.3143647953879345E-3</v>
      </c>
      <c r="F29" s="383">
        <v>5.6779922832087548E-2</v>
      </c>
      <c r="G29" s="732">
        <v>37893</v>
      </c>
      <c r="H29" s="267"/>
      <c r="I29" s="267"/>
    </row>
    <row r="30" spans="1:9">
      <c r="A30" s="385" t="s">
        <v>46</v>
      </c>
      <c r="B30" s="731">
        <v>182.28370000000001</v>
      </c>
      <c r="C30" s="383">
        <v>-1.2019962992150579E-2</v>
      </c>
      <c r="D30" s="383">
        <v>-3.9817680733743921E-2</v>
      </c>
      <c r="E30" s="383">
        <v>-7.5893807468189189E-3</v>
      </c>
      <c r="F30" s="383">
        <v>3.295881651963728E-2</v>
      </c>
      <c r="G30" s="732">
        <v>37923</v>
      </c>
      <c r="H30" s="267"/>
      <c r="I30" s="267"/>
    </row>
    <row r="31" spans="1:9">
      <c r="A31" s="385" t="s">
        <v>226</v>
      </c>
      <c r="B31" s="731">
        <v>1285.1791000000001</v>
      </c>
      <c r="C31" s="383">
        <v>-1.7182080916014697E-2</v>
      </c>
      <c r="D31" s="383">
        <v>-5.6483576328981489E-2</v>
      </c>
      <c r="E31" s="383">
        <v>-1.5219293127134881E-2</v>
      </c>
      <c r="F31" s="383">
        <v>5.819478506438247E-2</v>
      </c>
      <c r="G31" s="732">
        <v>43062</v>
      </c>
      <c r="H31" s="267"/>
      <c r="I31" s="267"/>
    </row>
    <row r="32" spans="1:9">
      <c r="A32" s="385" t="s">
        <v>227</v>
      </c>
      <c r="B32" s="731">
        <v>1107.6576</v>
      </c>
      <c r="C32" s="383">
        <v>-5.0710354555704162E-3</v>
      </c>
      <c r="D32" s="383">
        <v>-2.390222469279113E-2</v>
      </c>
      <c r="E32" s="383">
        <v>-1.9131867037115002E-2</v>
      </c>
      <c r="F32" s="383">
        <v>2.3319216745097737E-2</v>
      </c>
      <c r="G32" s="732">
        <v>43062</v>
      </c>
      <c r="H32" s="267"/>
      <c r="I32" s="267"/>
    </row>
    <row r="33" spans="1:9">
      <c r="A33" s="385" t="s">
        <v>36</v>
      </c>
      <c r="B33" s="731">
        <v>248.05199999999999</v>
      </c>
      <c r="C33" s="383">
        <v>-1.1002286577768583E-2</v>
      </c>
      <c r="D33" s="390">
        <v>-2.9705898229662742E-2</v>
      </c>
      <c r="E33" s="383">
        <v>2.7115549050013676E-2</v>
      </c>
      <c r="F33" s="383">
        <v>5.4433504632227292E-2</v>
      </c>
      <c r="G33" s="732">
        <v>38425</v>
      </c>
      <c r="H33" s="267"/>
      <c r="I33" s="267"/>
    </row>
    <row r="34" spans="1:9">
      <c r="A34" s="385" t="s">
        <v>37</v>
      </c>
      <c r="B34" s="731">
        <v>218.26990000000001</v>
      </c>
      <c r="C34" s="383">
        <v>-1.4995523320252335E-2</v>
      </c>
      <c r="D34" s="390">
        <v>-3.7320338232518013E-2</v>
      </c>
      <c r="E34" s="383">
        <v>-4.0171904600246666E-2</v>
      </c>
      <c r="F34" s="383">
        <v>4.6594031410258641E-2</v>
      </c>
      <c r="G34" s="732">
        <v>38425</v>
      </c>
      <c r="H34" s="267"/>
      <c r="I34" s="267"/>
    </row>
    <row r="35" spans="1:9">
      <c r="A35" s="385" t="s">
        <v>38</v>
      </c>
      <c r="B35" s="731">
        <v>271.24669999999998</v>
      </c>
      <c r="C35" s="383">
        <v>-4.74243705125732E-3</v>
      </c>
      <c r="D35" s="383">
        <v>-1.9884039579461055E-2</v>
      </c>
      <c r="E35" s="383">
        <v>2.0671819068149855E-2</v>
      </c>
      <c r="F35" s="383">
        <v>5.183551972443734E-2</v>
      </c>
      <c r="G35" s="732">
        <v>37474</v>
      </c>
      <c r="H35" s="267"/>
      <c r="I35" s="267"/>
    </row>
    <row r="36" spans="1:9">
      <c r="A36" s="23" t="s">
        <v>571</v>
      </c>
      <c r="B36" s="767"/>
      <c r="C36" s="768"/>
      <c r="D36" s="768"/>
      <c r="E36" s="768"/>
      <c r="F36" s="768"/>
      <c r="G36" s="769"/>
      <c r="H36" s="267"/>
      <c r="I36" s="267"/>
    </row>
    <row r="37" spans="1:9">
      <c r="A37" s="270" t="s">
        <v>114</v>
      </c>
      <c r="B37" s="267"/>
      <c r="C37" s="267"/>
      <c r="D37" s="267"/>
      <c r="E37" s="267"/>
      <c r="F37" s="267"/>
      <c r="G37" s="267"/>
      <c r="H37" s="267"/>
      <c r="I37" s="267"/>
    </row>
    <row r="38" spans="1:9">
      <c r="A38" s="566" t="s">
        <v>228</v>
      </c>
      <c r="B38" s="269"/>
      <c r="C38" s="269"/>
      <c r="D38" s="269"/>
      <c r="E38" s="269"/>
      <c r="F38" s="269"/>
      <c r="G38" s="269"/>
      <c r="H38" s="269"/>
      <c r="I38" s="269"/>
    </row>
    <row r="39" spans="1:9">
      <c r="A39" s="270" t="s">
        <v>229</v>
      </c>
      <c r="B39" s="268"/>
      <c r="C39" s="268"/>
      <c r="D39" s="268"/>
      <c r="E39" s="268"/>
      <c r="F39" s="268"/>
      <c r="G39" s="268"/>
      <c r="H39" s="268"/>
      <c r="I39" s="268"/>
    </row>
    <row r="40" spans="1:9">
      <c r="A40" s="566" t="s">
        <v>984</v>
      </c>
      <c r="B40" s="269"/>
      <c r="C40" s="269"/>
      <c r="D40" s="269"/>
      <c r="E40" s="269"/>
      <c r="F40" s="269"/>
      <c r="G40" s="269"/>
      <c r="H40" s="269"/>
      <c r="I40" s="269"/>
    </row>
    <row r="41" spans="1:9">
      <c r="B41" s="268"/>
      <c r="C41" s="268"/>
      <c r="D41" s="268"/>
      <c r="E41" s="268"/>
      <c r="F41" s="268"/>
      <c r="G41" s="268"/>
      <c r="H41" s="268"/>
      <c r="I41" s="268"/>
    </row>
    <row r="42" spans="1:9">
      <c r="A42" s="267"/>
      <c r="B42" s="267"/>
      <c r="C42" s="267"/>
      <c r="D42" s="267"/>
      <c r="E42" s="267"/>
      <c r="F42" s="267"/>
      <c r="G42" s="267"/>
      <c r="H42" s="267"/>
      <c r="I42" s="267"/>
    </row>
    <row r="43" spans="1:9">
      <c r="A43" s="627" t="s">
        <v>82</v>
      </c>
      <c r="B43" s="288"/>
      <c r="C43" s="288"/>
      <c r="D43" s="288"/>
      <c r="E43" s="288"/>
      <c r="F43" s="288"/>
      <c r="G43" s="288"/>
      <c r="H43" s="288"/>
      <c r="I43" s="8"/>
    </row>
    <row r="57" spans="7:7">
      <c r="G57" s="27" t="s">
        <v>845</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689</v>
      </c>
      <c r="S1" s="140" t="str">
        <f>Naslovnica!A20</f>
        <v>Travanj 2022.</v>
      </c>
    </row>
    <row r="2" spans="1:20" ht="12.75" customHeight="1">
      <c r="A2" s="565" t="s">
        <v>973</v>
      </c>
      <c r="S2" s="542" t="str">
        <f>Naslovnica!A24</f>
        <v>April 2022</v>
      </c>
    </row>
    <row r="3" spans="1:20" ht="12.75" customHeight="1"/>
    <row r="4" spans="1:20" ht="12.75" customHeight="1">
      <c r="P4" s="70"/>
      <c r="Q4" s="70"/>
      <c r="R4" s="70"/>
      <c r="S4" s="25" t="s">
        <v>437</v>
      </c>
    </row>
    <row r="5" spans="1:20" ht="33" customHeight="1">
      <c r="A5" s="1113" t="s">
        <v>570</v>
      </c>
      <c r="B5" s="1088" t="s">
        <v>54</v>
      </c>
      <c r="C5" s="1088"/>
      <c r="D5" s="1088" t="s">
        <v>55</v>
      </c>
      <c r="E5" s="1114"/>
      <c r="F5" s="1088" t="s">
        <v>56</v>
      </c>
      <c r="G5" s="1088"/>
      <c r="H5" s="1115" t="s">
        <v>226</v>
      </c>
      <c r="I5" s="1116"/>
      <c r="J5" s="1115" t="s">
        <v>227</v>
      </c>
      <c r="K5" s="1116"/>
      <c r="L5" s="1088" t="s">
        <v>57</v>
      </c>
      <c r="M5" s="1088"/>
      <c r="N5" s="1088" t="s">
        <v>58</v>
      </c>
      <c r="O5" s="1088"/>
      <c r="P5" s="1088" t="s">
        <v>59</v>
      </c>
      <c r="Q5" s="1088"/>
      <c r="R5" s="1088" t="s">
        <v>436</v>
      </c>
      <c r="S5" s="1088"/>
    </row>
    <row r="6" spans="1:20">
      <c r="A6" s="1113"/>
      <c r="B6" s="734" t="s">
        <v>31</v>
      </c>
      <c r="C6" s="734" t="s">
        <v>32</v>
      </c>
      <c r="D6" s="734" t="s">
        <v>31</v>
      </c>
      <c r="E6" s="734" t="s">
        <v>32</v>
      </c>
      <c r="F6" s="734" t="s">
        <v>31</v>
      </c>
      <c r="G6" s="734" t="s">
        <v>32</v>
      </c>
      <c r="H6" s="734" t="s">
        <v>31</v>
      </c>
      <c r="I6" s="734" t="s">
        <v>32</v>
      </c>
      <c r="J6" s="734" t="s">
        <v>31</v>
      </c>
      <c r="K6" s="734" t="s">
        <v>32</v>
      </c>
      <c r="L6" s="734" t="s">
        <v>32</v>
      </c>
      <c r="M6" s="734" t="s">
        <v>32</v>
      </c>
      <c r="N6" s="734" t="s">
        <v>31</v>
      </c>
      <c r="O6" s="734" t="s">
        <v>32</v>
      </c>
      <c r="P6" s="734" t="s">
        <v>31</v>
      </c>
      <c r="Q6" s="734" t="s">
        <v>32</v>
      </c>
      <c r="R6" s="734" t="s">
        <v>31</v>
      </c>
      <c r="S6" s="734" t="s">
        <v>32</v>
      </c>
    </row>
    <row r="7" spans="1:20">
      <c r="A7" s="1113"/>
      <c r="B7" s="735" t="s">
        <v>29</v>
      </c>
      <c r="C7" s="735" t="s">
        <v>30</v>
      </c>
      <c r="D7" s="735" t="s">
        <v>29</v>
      </c>
      <c r="E7" s="735" t="s">
        <v>30</v>
      </c>
      <c r="F7" s="735" t="s">
        <v>29</v>
      </c>
      <c r="G7" s="735" t="s">
        <v>30</v>
      </c>
      <c r="H7" s="735" t="s">
        <v>29</v>
      </c>
      <c r="I7" s="735" t="s">
        <v>30</v>
      </c>
      <c r="J7" s="735" t="s">
        <v>29</v>
      </c>
      <c r="K7" s="735" t="s">
        <v>30</v>
      </c>
      <c r="L7" s="735" t="s">
        <v>30</v>
      </c>
      <c r="M7" s="735" t="s">
        <v>30</v>
      </c>
      <c r="N7" s="735" t="s">
        <v>29</v>
      </c>
      <c r="O7" s="735" t="s">
        <v>30</v>
      </c>
      <c r="P7" s="735" t="s">
        <v>29</v>
      </c>
      <c r="Q7" s="735" t="s">
        <v>30</v>
      </c>
      <c r="R7" s="735" t="s">
        <v>29</v>
      </c>
      <c r="S7" s="735" t="s">
        <v>30</v>
      </c>
    </row>
    <row r="8" spans="1:20" ht="18">
      <c r="A8" s="370" t="s">
        <v>438</v>
      </c>
      <c r="B8" s="391">
        <v>80794.941230000011</v>
      </c>
      <c r="C8" s="392">
        <v>8.8388500358563382E-2</v>
      </c>
      <c r="D8" s="391">
        <v>163770.60193999999</v>
      </c>
      <c r="E8" s="392">
        <v>7.5575775539097209E-2</v>
      </c>
      <c r="F8" s="391">
        <v>120597.33657</v>
      </c>
      <c r="G8" s="392">
        <v>0.28656180886665045</v>
      </c>
      <c r="H8" s="391">
        <v>10700.928300000001</v>
      </c>
      <c r="I8" s="392">
        <v>0.26956724330966914</v>
      </c>
      <c r="J8" s="391">
        <v>8779.3119399999996</v>
      </c>
      <c r="K8" s="392">
        <v>0.37337104567569546</v>
      </c>
      <c r="L8" s="391">
        <v>34811.09648</v>
      </c>
      <c r="M8" s="392">
        <v>8.6373679054744107E-2</v>
      </c>
      <c r="N8" s="391">
        <v>34074.611060000003</v>
      </c>
      <c r="O8" s="392">
        <v>8.9505791896292805E-2</v>
      </c>
      <c r="P8" s="391">
        <v>155319.17131000001</v>
      </c>
      <c r="Q8" s="392">
        <v>7.9044871526081154E-2</v>
      </c>
      <c r="R8" s="391">
        <v>608847.99883000006</v>
      </c>
      <c r="S8" s="392">
        <v>9.6431472505891597E-2</v>
      </c>
      <c r="T8" s="53"/>
    </row>
    <row r="9" spans="1:20" ht="18">
      <c r="A9" s="370" t="s">
        <v>439</v>
      </c>
      <c r="B9" s="391">
        <v>2144.9050400000001</v>
      </c>
      <c r="C9" s="392">
        <v>2.3464951766897198E-3</v>
      </c>
      <c r="D9" s="391">
        <v>6628.2315499999995</v>
      </c>
      <c r="E9" s="392">
        <v>3.058752510584821E-3</v>
      </c>
      <c r="F9" s="391">
        <v>270.87617999999998</v>
      </c>
      <c r="G9" s="392">
        <v>6.4365242489939007E-4</v>
      </c>
      <c r="H9" s="391">
        <v>35.447629999999997</v>
      </c>
      <c r="I9" s="392">
        <v>8.9296177238764652E-4</v>
      </c>
      <c r="J9" s="391">
        <v>11.72326</v>
      </c>
      <c r="K9" s="392">
        <v>4.9857276684578693E-4</v>
      </c>
      <c r="L9" s="391">
        <v>1717.51765</v>
      </c>
      <c r="M9" s="392">
        <v>4.2615238608524958E-3</v>
      </c>
      <c r="N9" s="391">
        <v>0</v>
      </c>
      <c r="O9" s="392">
        <v>0</v>
      </c>
      <c r="P9" s="391">
        <v>4857.7125400000004</v>
      </c>
      <c r="Q9" s="392">
        <v>2.472182026187591E-3</v>
      </c>
      <c r="R9" s="391">
        <v>15666.413850000001</v>
      </c>
      <c r="S9" s="392">
        <v>2.4813013417886182E-3</v>
      </c>
      <c r="T9" s="53"/>
    </row>
    <row r="10" spans="1:20" ht="18">
      <c r="A10" s="370" t="s">
        <v>440</v>
      </c>
      <c r="B10" s="391">
        <v>837208.33202999993</v>
      </c>
      <c r="C10" s="392">
        <v>0.91589383975378247</v>
      </c>
      <c r="D10" s="391">
        <v>2012004.34451</v>
      </c>
      <c r="E10" s="392">
        <v>0.92848647390381678</v>
      </c>
      <c r="F10" s="391">
        <v>318724.35189999995</v>
      </c>
      <c r="G10" s="392">
        <v>0.7573486231787584</v>
      </c>
      <c r="H10" s="391">
        <v>30957.927729999999</v>
      </c>
      <c r="I10" s="392">
        <v>0.77986161600167558</v>
      </c>
      <c r="J10" s="391">
        <v>15501.734480000001</v>
      </c>
      <c r="K10" s="392">
        <v>0.65926565226757206</v>
      </c>
      <c r="L10" s="391">
        <v>367687.20983000001</v>
      </c>
      <c r="M10" s="392">
        <v>0.91230958704897347</v>
      </c>
      <c r="N10" s="391">
        <v>347227.21799999999</v>
      </c>
      <c r="O10" s="392">
        <v>0.91208222627432955</v>
      </c>
      <c r="P10" s="391">
        <v>1818382.8781900001</v>
      </c>
      <c r="Q10" s="392">
        <v>0.92540952787391118</v>
      </c>
      <c r="R10" s="391">
        <v>5747693.9966700003</v>
      </c>
      <c r="S10" s="392">
        <v>0.91033984948174074</v>
      </c>
      <c r="T10" s="53"/>
    </row>
    <row r="11" spans="1:20" ht="18.75">
      <c r="A11" s="370" t="s">
        <v>441</v>
      </c>
      <c r="B11" s="393">
        <v>783717.9413200001</v>
      </c>
      <c r="C11" s="394">
        <v>0.85737612383650186</v>
      </c>
      <c r="D11" s="393">
        <v>1645812.08491</v>
      </c>
      <c r="E11" s="394">
        <v>0.759498488955067</v>
      </c>
      <c r="F11" s="393">
        <v>158347.50743</v>
      </c>
      <c r="G11" s="394">
        <v>0.37626326956505995</v>
      </c>
      <c r="H11" s="393">
        <v>14266.3549</v>
      </c>
      <c r="I11" s="394">
        <v>0.35938395760210734</v>
      </c>
      <c r="J11" s="393">
        <v>10635.871080000001</v>
      </c>
      <c r="K11" s="394">
        <v>0.45232773752102134</v>
      </c>
      <c r="L11" s="393">
        <v>248814.96031999998</v>
      </c>
      <c r="M11" s="394">
        <v>0.61736244185947486</v>
      </c>
      <c r="N11" s="393">
        <v>306739.08041000005</v>
      </c>
      <c r="O11" s="394">
        <v>0.80572964572637118</v>
      </c>
      <c r="P11" s="393">
        <v>1241826.7922400001</v>
      </c>
      <c r="Q11" s="394">
        <v>0.63198920276454229</v>
      </c>
      <c r="R11" s="393">
        <v>4410160.5926100006</v>
      </c>
      <c r="S11" s="394">
        <v>0.69849663750242896</v>
      </c>
    </row>
    <row r="12" spans="1:20" ht="19.5">
      <c r="A12" s="377" t="s">
        <v>442</v>
      </c>
      <c r="B12" s="393">
        <v>50456.298619999994</v>
      </c>
      <c r="C12" s="394">
        <v>5.5198462933093835E-2</v>
      </c>
      <c r="D12" s="393">
        <v>519639.08082999999</v>
      </c>
      <c r="E12" s="394">
        <v>0.23979961036315203</v>
      </c>
      <c r="F12" s="393">
        <v>59016.870539999996</v>
      </c>
      <c r="G12" s="394">
        <v>0.1402351134494158</v>
      </c>
      <c r="H12" s="393">
        <v>7644.9334800000006</v>
      </c>
      <c r="I12" s="394">
        <v>0.19258363253302013</v>
      </c>
      <c r="J12" s="393">
        <v>956.34953000000007</v>
      </c>
      <c r="K12" s="394">
        <v>4.0672119465384883E-2</v>
      </c>
      <c r="L12" s="393">
        <v>107542.15859000001</v>
      </c>
      <c r="M12" s="394">
        <v>0.26683479781350034</v>
      </c>
      <c r="N12" s="393">
        <v>0</v>
      </c>
      <c r="O12" s="394">
        <v>0</v>
      </c>
      <c r="P12" s="393">
        <v>387928.84647000005</v>
      </c>
      <c r="Q12" s="394">
        <v>0.19742434608590889</v>
      </c>
      <c r="R12" s="393">
        <v>1133184.5380600002</v>
      </c>
      <c r="S12" s="394">
        <v>0.1794777248771833</v>
      </c>
    </row>
    <row r="13" spans="1:20" ht="19.5">
      <c r="A13" s="377" t="s">
        <v>443</v>
      </c>
      <c r="B13" s="393">
        <v>690846.0514</v>
      </c>
      <c r="C13" s="394">
        <v>0.75577561580313046</v>
      </c>
      <c r="D13" s="393">
        <v>1033557.62702</v>
      </c>
      <c r="E13" s="394">
        <v>0.47695934618963565</v>
      </c>
      <c r="F13" s="393">
        <v>69777.38145999999</v>
      </c>
      <c r="G13" s="394">
        <v>0.16580409831480472</v>
      </c>
      <c r="H13" s="393">
        <v>4079.9258100000002</v>
      </c>
      <c r="I13" s="394">
        <v>0.10277747151241719</v>
      </c>
      <c r="J13" s="393">
        <v>6936.0092199999999</v>
      </c>
      <c r="K13" s="394">
        <v>0.29497812960586806</v>
      </c>
      <c r="L13" s="393">
        <v>118941.84796</v>
      </c>
      <c r="M13" s="394">
        <v>0.29511983363631211</v>
      </c>
      <c r="N13" s="393">
        <v>271818.80637000001</v>
      </c>
      <c r="O13" s="394">
        <v>0.71400250097093632</v>
      </c>
      <c r="P13" s="393">
        <v>773806.23724000005</v>
      </c>
      <c r="Q13" s="394">
        <v>0.39380466746527143</v>
      </c>
      <c r="R13" s="393">
        <v>2969763.8864799999</v>
      </c>
      <c r="S13" s="394">
        <v>0.4703615764828149</v>
      </c>
    </row>
    <row r="14" spans="1:20" ht="19.5">
      <c r="A14" s="377" t="s">
        <v>444</v>
      </c>
      <c r="B14" s="393">
        <v>0</v>
      </c>
      <c r="C14" s="394">
        <v>0</v>
      </c>
      <c r="D14" s="393">
        <v>0</v>
      </c>
      <c r="E14" s="394">
        <v>0</v>
      </c>
      <c r="F14" s="393">
        <v>0</v>
      </c>
      <c r="G14" s="394">
        <v>0</v>
      </c>
      <c r="H14" s="393">
        <v>397.93930999999998</v>
      </c>
      <c r="I14" s="394">
        <v>1.0024495052569584E-2</v>
      </c>
      <c r="J14" s="393">
        <v>543.06226000000004</v>
      </c>
      <c r="K14" s="394">
        <v>2.3095628139077881E-2</v>
      </c>
      <c r="L14" s="393">
        <v>0</v>
      </c>
      <c r="M14" s="394">
        <v>0</v>
      </c>
      <c r="N14" s="393">
        <v>0</v>
      </c>
      <c r="O14" s="394">
        <v>0</v>
      </c>
      <c r="P14" s="393">
        <v>0</v>
      </c>
      <c r="Q14" s="394">
        <v>0</v>
      </c>
      <c r="R14" s="393">
        <v>941.00157000000002</v>
      </c>
      <c r="S14" s="394">
        <v>1.4903911518118082E-4</v>
      </c>
    </row>
    <row r="15" spans="1:20" ht="19.5">
      <c r="A15" s="377" t="s">
        <v>445</v>
      </c>
      <c r="B15" s="393">
        <v>38472.126250000001</v>
      </c>
      <c r="C15" s="394">
        <v>4.2087951214205249E-2</v>
      </c>
      <c r="D15" s="393">
        <v>85046.609400000001</v>
      </c>
      <c r="E15" s="394">
        <v>3.9246747500692951E-2</v>
      </c>
      <c r="F15" s="393">
        <v>22745.66963</v>
      </c>
      <c r="G15" s="394">
        <v>5.4047961741449227E-2</v>
      </c>
      <c r="H15" s="393">
        <v>1640.4131399999999</v>
      </c>
      <c r="I15" s="394">
        <v>4.1323671707879615E-2</v>
      </c>
      <c r="J15" s="393">
        <v>2200.4500699999999</v>
      </c>
      <c r="K15" s="394">
        <v>9.3581860310690504E-2</v>
      </c>
      <c r="L15" s="393">
        <v>19174.370059999997</v>
      </c>
      <c r="M15" s="394">
        <v>4.757565986440121E-2</v>
      </c>
      <c r="N15" s="393">
        <v>29879.915800000002</v>
      </c>
      <c r="O15" s="394">
        <v>7.8487338293144748E-2</v>
      </c>
      <c r="P15" s="393">
        <v>80091.708530000004</v>
      </c>
      <c r="Q15" s="394">
        <v>4.0760189213362011E-2</v>
      </c>
      <c r="R15" s="393">
        <v>279251.26287999999</v>
      </c>
      <c r="S15" s="394">
        <v>4.4228790322701078E-2</v>
      </c>
    </row>
    <row r="16" spans="1:20" ht="19.5" customHeight="1">
      <c r="A16" s="378" t="s">
        <v>446</v>
      </c>
      <c r="B16" s="393">
        <v>0</v>
      </c>
      <c r="C16" s="394">
        <v>0</v>
      </c>
      <c r="D16" s="393">
        <v>0</v>
      </c>
      <c r="E16" s="394">
        <v>0</v>
      </c>
      <c r="F16" s="393">
        <v>0</v>
      </c>
      <c r="G16" s="394">
        <v>0</v>
      </c>
      <c r="H16" s="393">
        <v>0</v>
      </c>
      <c r="I16" s="394">
        <v>0</v>
      </c>
      <c r="J16" s="393">
        <v>0</v>
      </c>
      <c r="K16" s="394">
        <v>0</v>
      </c>
      <c r="L16" s="393">
        <v>378.4545</v>
      </c>
      <c r="M16" s="394">
        <v>9.3902550695592604E-4</v>
      </c>
      <c r="N16" s="393">
        <v>0</v>
      </c>
      <c r="O16" s="394">
        <v>0</v>
      </c>
      <c r="P16" s="393">
        <v>0</v>
      </c>
      <c r="Q16" s="394">
        <v>0</v>
      </c>
      <c r="R16" s="393">
        <v>378.4545</v>
      </c>
      <c r="S16" s="394">
        <v>5.9940945493147471E-5</v>
      </c>
    </row>
    <row r="17" spans="1:19" ht="18.75" customHeight="1">
      <c r="A17" s="378" t="s">
        <v>447</v>
      </c>
      <c r="B17" s="393">
        <v>3943.4650499999998</v>
      </c>
      <c r="C17" s="394">
        <v>4.3140938860722171E-3</v>
      </c>
      <c r="D17" s="393">
        <v>7568.7676600000004</v>
      </c>
      <c r="E17" s="394">
        <v>3.4927849015863369E-3</v>
      </c>
      <c r="F17" s="393">
        <v>6807.5857999999998</v>
      </c>
      <c r="G17" s="394">
        <v>1.6176096059390143E-2</v>
      </c>
      <c r="H17" s="393">
        <v>503.14315999999997</v>
      </c>
      <c r="I17" s="394">
        <v>1.2674686796220826E-2</v>
      </c>
      <c r="J17" s="393">
        <v>0</v>
      </c>
      <c r="K17" s="394">
        <v>0</v>
      </c>
      <c r="L17" s="393">
        <v>2778.1292100000001</v>
      </c>
      <c r="M17" s="394">
        <v>6.8931250383053085E-3</v>
      </c>
      <c r="N17" s="393">
        <v>5040.3582400000005</v>
      </c>
      <c r="O17" s="394">
        <v>1.3239806462289953E-2</v>
      </c>
      <c r="P17" s="393">
        <v>0</v>
      </c>
      <c r="Q17" s="394">
        <v>0</v>
      </c>
      <c r="R17" s="393">
        <v>26641.449120000001</v>
      </c>
      <c r="S17" s="394">
        <v>4.2195657590552672E-3</v>
      </c>
    </row>
    <row r="18" spans="1:19" ht="19.5">
      <c r="A18" s="379" t="s">
        <v>448</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row>
    <row r="19" spans="1:19" ht="18.75">
      <c r="A19" s="370" t="s">
        <v>449</v>
      </c>
      <c r="B19" s="393">
        <v>0</v>
      </c>
      <c r="C19" s="394">
        <v>0</v>
      </c>
      <c r="D19" s="393">
        <v>0</v>
      </c>
      <c r="E19" s="394">
        <v>0</v>
      </c>
      <c r="F19" s="393">
        <v>0</v>
      </c>
      <c r="G19" s="394">
        <v>0</v>
      </c>
      <c r="H19" s="393">
        <v>0</v>
      </c>
      <c r="I19" s="394">
        <v>0</v>
      </c>
      <c r="J19" s="393">
        <v>0</v>
      </c>
      <c r="K19" s="394">
        <v>0</v>
      </c>
      <c r="L19" s="393">
        <v>0</v>
      </c>
      <c r="M19" s="394">
        <v>0</v>
      </c>
      <c r="N19" s="393">
        <v>0</v>
      </c>
      <c r="O19" s="394">
        <v>0</v>
      </c>
      <c r="P19" s="393">
        <v>0</v>
      </c>
      <c r="Q19" s="394">
        <v>0</v>
      </c>
      <c r="R19" s="393">
        <v>0</v>
      </c>
      <c r="S19" s="394">
        <v>0</v>
      </c>
    </row>
    <row r="20" spans="1:19" ht="19.5">
      <c r="A20" s="377" t="s">
        <v>450</v>
      </c>
      <c r="B20" s="393">
        <v>53490.39071</v>
      </c>
      <c r="C20" s="394">
        <v>5.8517715917280701E-2</v>
      </c>
      <c r="D20" s="393">
        <v>366192.25960000005</v>
      </c>
      <c r="E20" s="394">
        <v>0.16898798494874984</v>
      </c>
      <c r="F20" s="393">
        <v>160376.84447000001</v>
      </c>
      <c r="G20" s="394">
        <v>0.38108535361369855</v>
      </c>
      <c r="H20" s="393">
        <v>16691.572830000001</v>
      </c>
      <c r="I20" s="394">
        <v>0.42047765839956824</v>
      </c>
      <c r="J20" s="393">
        <v>4865.8634000000002</v>
      </c>
      <c r="K20" s="394">
        <v>0.20693791474655074</v>
      </c>
      <c r="L20" s="393">
        <v>118872.24951000001</v>
      </c>
      <c r="M20" s="394">
        <v>0.29494714518949861</v>
      </c>
      <c r="N20" s="393">
        <v>40488.137590000006</v>
      </c>
      <c r="O20" s="394">
        <v>0.10635258054795858</v>
      </c>
      <c r="P20" s="393">
        <v>576556.0859500001</v>
      </c>
      <c r="Q20" s="394">
        <v>0.29342032510936888</v>
      </c>
      <c r="R20" s="393">
        <v>1337533.4040600001</v>
      </c>
      <c r="S20" s="394">
        <v>0.2118432119793118</v>
      </c>
    </row>
    <row r="21" spans="1:19" ht="19.5">
      <c r="A21" s="377" t="s">
        <v>451</v>
      </c>
      <c r="B21" s="393">
        <v>2775.8295899999998</v>
      </c>
      <c r="C21" s="394">
        <v>3.0367175342399318E-3</v>
      </c>
      <c r="D21" s="393">
        <v>151135.87023</v>
      </c>
      <c r="E21" s="394">
        <v>6.9745183012719925E-2</v>
      </c>
      <c r="F21" s="393">
        <v>37435.968179999996</v>
      </c>
      <c r="G21" s="394">
        <v>8.8954856412673158E-2</v>
      </c>
      <c r="H21" s="393">
        <v>4972.9423499999994</v>
      </c>
      <c r="I21" s="394">
        <v>0.12527346439910336</v>
      </c>
      <c r="J21" s="393">
        <v>0</v>
      </c>
      <c r="K21" s="394">
        <v>0</v>
      </c>
      <c r="L21" s="393">
        <v>62017.061419999998</v>
      </c>
      <c r="M21" s="394">
        <v>0.15387742130119289</v>
      </c>
      <c r="N21" s="393">
        <v>0</v>
      </c>
      <c r="O21" s="394">
        <v>0</v>
      </c>
      <c r="P21" s="393">
        <v>203597.19931</v>
      </c>
      <c r="Q21" s="394">
        <v>0.10361447544944982</v>
      </c>
      <c r="R21" s="393">
        <v>461934.87108000001</v>
      </c>
      <c r="S21" s="394">
        <v>7.3162858226789182E-2</v>
      </c>
    </row>
    <row r="22" spans="1:19" ht="19.5">
      <c r="A22" s="377" t="s">
        <v>452</v>
      </c>
      <c r="B22" s="393">
        <v>32851.225279999999</v>
      </c>
      <c r="C22" s="394">
        <v>3.5938766626175386E-2</v>
      </c>
      <c r="D22" s="393">
        <v>23170.474870000002</v>
      </c>
      <c r="E22" s="394">
        <v>1.0692557682305925E-2</v>
      </c>
      <c r="F22" s="393">
        <v>46833.634590000001</v>
      </c>
      <c r="G22" s="394">
        <v>0.11128546803452949</v>
      </c>
      <c r="H22" s="393">
        <v>2090.25272</v>
      </c>
      <c r="I22" s="394">
        <v>5.2655587230776763E-2</v>
      </c>
      <c r="J22" s="393">
        <v>2350.92173</v>
      </c>
      <c r="K22" s="394">
        <v>9.9981195637048409E-2</v>
      </c>
      <c r="L22" s="393">
        <v>6691.6829800000005</v>
      </c>
      <c r="M22" s="394">
        <v>1.6603478100228278E-2</v>
      </c>
      <c r="N22" s="393">
        <v>11289.897010000001</v>
      </c>
      <c r="O22" s="394">
        <v>2.9655838786487924E-2</v>
      </c>
      <c r="P22" s="393">
        <v>77943.538560000001</v>
      </c>
      <c r="Q22" s="394">
        <v>3.9666944780864168E-2</v>
      </c>
      <c r="R22" s="393">
        <v>203221.62774000003</v>
      </c>
      <c r="S22" s="394">
        <v>3.218695116953834E-2</v>
      </c>
    </row>
    <row r="23" spans="1:19" ht="19.5">
      <c r="A23" s="377" t="s">
        <v>444</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row>
    <row r="24" spans="1:19" ht="19.5">
      <c r="A24" s="377" t="s">
        <v>453</v>
      </c>
      <c r="B24" s="393">
        <v>0</v>
      </c>
      <c r="C24" s="394">
        <v>0</v>
      </c>
      <c r="D24" s="393">
        <v>0</v>
      </c>
      <c r="E24" s="394">
        <v>0</v>
      </c>
      <c r="F24" s="393">
        <v>0</v>
      </c>
      <c r="G24" s="394">
        <v>0</v>
      </c>
      <c r="H24" s="393">
        <v>0</v>
      </c>
      <c r="I24" s="394">
        <v>0</v>
      </c>
      <c r="J24" s="393">
        <v>0</v>
      </c>
      <c r="K24" s="394">
        <v>0</v>
      </c>
      <c r="L24" s="393">
        <v>7998.9754299999995</v>
      </c>
      <c r="M24" s="394">
        <v>1.9847146640570388E-2</v>
      </c>
      <c r="N24" s="393">
        <v>15339.752699999999</v>
      </c>
      <c r="O24" s="394">
        <v>4.0293833742934451E-2</v>
      </c>
      <c r="P24" s="393">
        <v>0</v>
      </c>
      <c r="Q24" s="394">
        <v>0</v>
      </c>
      <c r="R24" s="393">
        <v>23338.72813</v>
      </c>
      <c r="S24" s="394">
        <v>3.696469273637168E-3</v>
      </c>
    </row>
    <row r="25" spans="1:19" ht="19.5">
      <c r="A25" s="378" t="s">
        <v>446</v>
      </c>
      <c r="B25" s="393">
        <v>0</v>
      </c>
      <c r="C25" s="394">
        <v>0</v>
      </c>
      <c r="D25" s="393">
        <v>7855.7924999999996</v>
      </c>
      <c r="E25" s="394">
        <v>3.6252392287062464E-3</v>
      </c>
      <c r="F25" s="393">
        <v>2285.5144</v>
      </c>
      <c r="G25" s="394">
        <v>5.4308093303090544E-3</v>
      </c>
      <c r="H25" s="393">
        <v>249.84545</v>
      </c>
      <c r="I25" s="394">
        <v>6.293860431712618E-3</v>
      </c>
      <c r="J25" s="393">
        <v>0</v>
      </c>
      <c r="K25" s="394">
        <v>0</v>
      </c>
      <c r="L25" s="393">
        <v>1747.4539499999998</v>
      </c>
      <c r="M25" s="394">
        <v>4.3358021407616642E-3</v>
      </c>
      <c r="N25" s="393">
        <v>0</v>
      </c>
      <c r="O25" s="394">
        <v>0</v>
      </c>
      <c r="P25" s="393">
        <v>0</v>
      </c>
      <c r="Q25" s="394">
        <v>0</v>
      </c>
      <c r="R25" s="393">
        <v>12138.606299999999</v>
      </c>
      <c r="S25" s="394">
        <v>1.9225548608645861E-3</v>
      </c>
    </row>
    <row r="26" spans="1:19" ht="19.5">
      <c r="A26" s="378" t="s">
        <v>454</v>
      </c>
      <c r="B26" s="393">
        <v>17863.33584</v>
      </c>
      <c r="C26" s="394">
        <v>1.9542231756865376E-2</v>
      </c>
      <c r="D26" s="393">
        <v>184030.122</v>
      </c>
      <c r="E26" s="394">
        <v>8.4925005025017708E-2</v>
      </c>
      <c r="F26" s="393">
        <v>73821.727299999999</v>
      </c>
      <c r="G26" s="394">
        <v>0.17541421983618682</v>
      </c>
      <c r="H26" s="393">
        <v>9378.5323100000005</v>
      </c>
      <c r="I26" s="394">
        <v>0.2362547463379755</v>
      </c>
      <c r="J26" s="393">
        <v>2514.9416699999997</v>
      </c>
      <c r="K26" s="394">
        <v>0.1069567191095023</v>
      </c>
      <c r="L26" s="393">
        <v>40417.075729999997</v>
      </c>
      <c r="M26" s="394">
        <v>0.10028329700674533</v>
      </c>
      <c r="N26" s="393">
        <v>13858.487880000001</v>
      </c>
      <c r="O26" s="394">
        <v>3.6402908018536191E-2</v>
      </c>
      <c r="P26" s="393">
        <v>295015.34807999997</v>
      </c>
      <c r="Q26" s="394">
        <v>0.15013890487905482</v>
      </c>
      <c r="R26" s="393">
        <v>636899.57080999995</v>
      </c>
      <c r="S26" s="394">
        <v>0.10087437844848252</v>
      </c>
    </row>
    <row r="27" spans="1:19" ht="19.5">
      <c r="A27" s="379" t="s">
        <v>448</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row>
    <row r="28" spans="1:19" ht="19.5" customHeight="1">
      <c r="A28" s="377" t="s">
        <v>449</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row>
    <row r="29" spans="1:19" ht="19.5">
      <c r="A29" s="377" t="s">
        <v>455</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row>
    <row r="30" spans="1:19" ht="18">
      <c r="A30" s="370" t="s">
        <v>456</v>
      </c>
      <c r="B30" s="391">
        <v>920148.17829999991</v>
      </c>
      <c r="C30" s="392">
        <v>1.0066288352890356</v>
      </c>
      <c r="D30" s="391">
        <v>2182403.1779999998</v>
      </c>
      <c r="E30" s="392">
        <v>1.0071210019534986</v>
      </c>
      <c r="F30" s="391">
        <v>439592.56464999996</v>
      </c>
      <c r="G30" s="392">
        <v>1.0445540844703083</v>
      </c>
      <c r="H30" s="391">
        <v>41694.303659999998</v>
      </c>
      <c r="I30" s="392">
        <v>1.0503218210837322</v>
      </c>
      <c r="J30" s="391">
        <v>24292.769680000001</v>
      </c>
      <c r="K30" s="392">
        <v>1.0331352707101134</v>
      </c>
      <c r="L30" s="391">
        <v>404215.82395999995</v>
      </c>
      <c r="M30" s="392">
        <v>1.0029447899645698</v>
      </c>
      <c r="N30" s="391">
        <v>381301.82906000002</v>
      </c>
      <c r="O30" s="392">
        <v>1.0015880181706225</v>
      </c>
      <c r="P30" s="391">
        <v>1978559.7620399999</v>
      </c>
      <c r="Q30" s="392">
        <v>1.0069265814261799</v>
      </c>
      <c r="R30" s="391">
        <v>6372208.4093500003</v>
      </c>
      <c r="S30" s="392">
        <v>1.009252623329421</v>
      </c>
    </row>
    <row r="31" spans="1:19" ht="19.5">
      <c r="A31" s="377" t="s">
        <v>457</v>
      </c>
      <c r="B31" s="393">
        <v>6059.3443200000002</v>
      </c>
      <c r="C31" s="394">
        <v>6.6288352890355694E-3</v>
      </c>
      <c r="D31" s="393">
        <v>15431.01302</v>
      </c>
      <c r="E31" s="394">
        <v>7.1210019534987522E-3</v>
      </c>
      <c r="F31" s="393">
        <v>18750.244289999999</v>
      </c>
      <c r="G31" s="394">
        <v>4.4554084470308328E-2</v>
      </c>
      <c r="H31" s="393">
        <v>1997.6099199999999</v>
      </c>
      <c r="I31" s="394">
        <v>5.0321821083732392E-2</v>
      </c>
      <c r="J31" s="393">
        <v>779.13079000000005</v>
      </c>
      <c r="K31" s="394">
        <v>3.3135270710113386E-2</v>
      </c>
      <c r="L31" s="393">
        <v>1186.83572</v>
      </c>
      <c r="M31" s="394">
        <v>2.9447899645701175E-3</v>
      </c>
      <c r="N31" s="393">
        <v>604.55418999999995</v>
      </c>
      <c r="O31" s="394">
        <v>1.5880181706224251E-3</v>
      </c>
      <c r="P31" s="393">
        <v>13610.381880000001</v>
      </c>
      <c r="Q31" s="394">
        <v>6.9265814261799188E-3</v>
      </c>
      <c r="R31" s="393">
        <v>58419.114130000016</v>
      </c>
      <c r="S31" s="394">
        <v>9.252623329420822E-3</v>
      </c>
    </row>
    <row r="32" spans="1:19" ht="22.5" customHeight="1">
      <c r="A32" s="971" t="s">
        <v>458</v>
      </c>
      <c r="B32" s="972">
        <v>914088.83398</v>
      </c>
      <c r="C32" s="973">
        <v>1</v>
      </c>
      <c r="D32" s="972">
        <v>2166972.1649799999</v>
      </c>
      <c r="E32" s="973">
        <v>1</v>
      </c>
      <c r="F32" s="972">
        <v>420842.32036000001</v>
      </c>
      <c r="G32" s="973">
        <v>1</v>
      </c>
      <c r="H32" s="972">
        <v>39696.693740000002</v>
      </c>
      <c r="I32" s="973">
        <v>1</v>
      </c>
      <c r="J32" s="972">
        <v>23513.638890000002</v>
      </c>
      <c r="K32" s="973">
        <v>1</v>
      </c>
      <c r="L32" s="972">
        <v>403028.98824000004</v>
      </c>
      <c r="M32" s="973">
        <v>1</v>
      </c>
      <c r="N32" s="972">
        <v>380697.27487000002</v>
      </c>
      <c r="O32" s="973">
        <v>1</v>
      </c>
      <c r="P32" s="972">
        <v>1964949.3801600002</v>
      </c>
      <c r="Q32" s="973">
        <v>1</v>
      </c>
      <c r="R32" s="972">
        <v>6313789.2952199997</v>
      </c>
      <c r="S32" s="973">
        <v>1</v>
      </c>
    </row>
    <row r="33" spans="1:19" ht="19.5">
      <c r="A33" s="379" t="s">
        <v>459</v>
      </c>
      <c r="B33" s="393">
        <v>3820.5378599999999</v>
      </c>
      <c r="C33" s="394">
        <v>4.1796133132544011E-3</v>
      </c>
      <c r="D33" s="393">
        <v>7503.9990099999995</v>
      </c>
      <c r="E33" s="394">
        <v>3.4628958928363796E-3</v>
      </c>
      <c r="F33" s="393">
        <v>0</v>
      </c>
      <c r="G33" s="394">
        <v>0</v>
      </c>
      <c r="H33" s="393">
        <v>0</v>
      </c>
      <c r="I33" s="394">
        <v>0</v>
      </c>
      <c r="J33" s="393">
        <v>0</v>
      </c>
      <c r="K33" s="394">
        <v>0</v>
      </c>
      <c r="L33" s="393">
        <v>1545.74181</v>
      </c>
      <c r="M33" s="394">
        <v>3.8353117396099684E-3</v>
      </c>
      <c r="N33" s="393">
        <v>21.401</v>
      </c>
      <c r="O33" s="394">
        <v>5.6215269750244429E-5</v>
      </c>
      <c r="P33" s="393">
        <v>8852.5340999999989</v>
      </c>
      <c r="Q33" s="394">
        <v>4.505222470046105E-3</v>
      </c>
      <c r="R33" s="393">
        <v>21744.213779999998</v>
      </c>
      <c r="S33" s="394">
        <v>3.4439245219130069E-3</v>
      </c>
    </row>
    <row r="34" spans="1:19" ht="19.5">
      <c r="A34" s="379" t="s">
        <v>460</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row>
    <row r="35" spans="1:19" ht="12.75" customHeight="1">
      <c r="A35" s="23" t="s">
        <v>571</v>
      </c>
    </row>
    <row r="36" spans="1:19" ht="12.75" customHeight="1"/>
    <row r="37" spans="1:19" ht="12.75" customHeight="1">
      <c r="A37" s="627" t="s">
        <v>82</v>
      </c>
    </row>
    <row r="38" spans="1:19" ht="12.75" customHeight="1">
      <c r="S38" s="25" t="s">
        <v>846</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7" customWidth="1"/>
    <col min="2" max="2" width="15.140625" style="267" bestFit="1" customWidth="1"/>
    <col min="3" max="3" width="11.85546875" style="267" customWidth="1"/>
    <col min="4" max="4" width="12.5703125" style="267" bestFit="1" customWidth="1"/>
    <col min="5" max="5" width="12.5703125" style="267" customWidth="1"/>
    <col min="6" max="6" width="8.5703125" style="267" customWidth="1"/>
    <col min="7" max="7" width="12.140625" style="267" customWidth="1"/>
    <col min="8" max="8" width="6" style="267" customWidth="1"/>
    <col min="9" max="9" width="8" style="267" customWidth="1"/>
    <col min="10" max="10" width="8.140625" style="267" bestFit="1" customWidth="1"/>
    <col min="11" max="11" width="9" style="267" customWidth="1"/>
    <col min="12" max="12" width="8.85546875" style="267" customWidth="1"/>
    <col min="13" max="16384" width="8.85546875" style="267"/>
  </cols>
  <sheetData>
    <row r="1" spans="1:12" ht="12.75" customHeight="1">
      <c r="A1" s="139" t="s">
        <v>1115</v>
      </c>
      <c r="G1" s="140" t="str">
        <f>Naslovnica!A20</f>
        <v>Travanj 2022.</v>
      </c>
      <c r="L1" s="140"/>
    </row>
    <row r="2" spans="1:12" ht="12.75" customHeight="1">
      <c r="A2" s="540" t="s">
        <v>1116</v>
      </c>
      <c r="G2" s="542" t="str">
        <f>Naslovnica!A24</f>
        <v>April 2022</v>
      </c>
      <c r="L2" s="542"/>
    </row>
    <row r="3" spans="1:12" ht="12.75" customHeight="1"/>
    <row r="4" spans="1:12" s="64" customFormat="1">
      <c r="A4" s="1121" t="s">
        <v>1169</v>
      </c>
      <c r="B4" s="1122" t="s">
        <v>1171</v>
      </c>
      <c r="C4" s="1122"/>
      <c r="D4" s="1122"/>
      <c r="E4" s="1122"/>
      <c r="F4" s="1122"/>
      <c r="G4" s="1122"/>
      <c r="H4" s="941"/>
    </row>
    <row r="5" spans="1:12" s="64" customFormat="1" ht="22.15" customHeight="1">
      <c r="A5" s="1121"/>
      <c r="B5" s="1123" t="str">
        <f>G1</f>
        <v>Travanj 2022.</v>
      </c>
      <c r="C5" s="1123"/>
      <c r="D5" s="1124" t="s">
        <v>17</v>
      </c>
      <c r="E5" s="1124"/>
      <c r="F5" s="1121" t="s">
        <v>237</v>
      </c>
      <c r="G5" s="1121"/>
    </row>
    <row r="6" spans="1:12" s="64" customFormat="1">
      <c r="A6" s="1121"/>
      <c r="B6" s="1125" t="str">
        <f>Naslovnica!A24</f>
        <v>April 2022</v>
      </c>
      <c r="C6" s="1126"/>
      <c r="D6" s="1119" t="s">
        <v>45</v>
      </c>
      <c r="E6" s="1119"/>
      <c r="F6" s="1119" t="s">
        <v>51</v>
      </c>
      <c r="G6" s="1119"/>
    </row>
    <row r="7" spans="1:12" s="64" customFormat="1">
      <c r="A7" s="1121"/>
      <c r="B7" s="958" t="s">
        <v>27</v>
      </c>
      <c r="C7" s="958" t="s">
        <v>28</v>
      </c>
      <c r="D7" s="689" t="s">
        <v>1167</v>
      </c>
      <c r="E7" s="689" t="s">
        <v>146</v>
      </c>
      <c r="F7" s="689" t="s">
        <v>1167</v>
      </c>
      <c r="G7" s="689" t="s">
        <v>146</v>
      </c>
    </row>
    <row r="8" spans="1:12" s="64" customFormat="1">
      <c r="A8" s="1121"/>
      <c r="B8" s="959" t="s">
        <v>29</v>
      </c>
      <c r="C8" s="959" t="s">
        <v>30</v>
      </c>
      <c r="D8" s="730" t="s">
        <v>1168</v>
      </c>
      <c r="E8" s="730" t="s">
        <v>147</v>
      </c>
      <c r="F8" s="730" t="s">
        <v>1168</v>
      </c>
      <c r="G8" s="730" t="s">
        <v>147</v>
      </c>
    </row>
    <row r="9" spans="1:12" s="64" customFormat="1">
      <c r="A9" s="1001" t="s">
        <v>900</v>
      </c>
      <c r="B9" s="1002">
        <v>575</v>
      </c>
      <c r="C9" s="1003">
        <v>1.2499456545367592E-2</v>
      </c>
      <c r="D9" s="1002">
        <v>-1</v>
      </c>
      <c r="E9" s="1003">
        <v>-1.7361111111111605E-3</v>
      </c>
      <c r="F9" s="1002">
        <v>3</v>
      </c>
      <c r="G9" s="1003">
        <v>5.2447552447552059E-3</v>
      </c>
    </row>
    <row r="10" spans="1:12" s="64" customFormat="1">
      <c r="A10" s="1001" t="s">
        <v>885</v>
      </c>
      <c r="B10" s="1002">
        <v>1496</v>
      </c>
      <c r="C10" s="1003">
        <v>3.2520325203252036E-2</v>
      </c>
      <c r="D10" s="1002">
        <v>-2</v>
      </c>
      <c r="E10" s="1003">
        <v>-1.3351134846462109E-3</v>
      </c>
      <c r="F10" s="1002">
        <v>-2</v>
      </c>
      <c r="G10" s="1003">
        <v>-1.3351134846462109E-3</v>
      </c>
    </row>
    <row r="11" spans="1:12" s="64" customFormat="1">
      <c r="A11" s="1001" t="s">
        <v>190</v>
      </c>
      <c r="B11" s="1002">
        <v>313</v>
      </c>
      <c r="C11" s="1003">
        <v>6.8040519977392291E-3</v>
      </c>
      <c r="D11" s="1002">
        <v>-1</v>
      </c>
      <c r="E11" s="1003">
        <v>-3.1847133757961776E-3</v>
      </c>
      <c r="F11" s="1002">
        <v>-1</v>
      </c>
      <c r="G11" s="1003">
        <v>-3.1847133757961776E-3</v>
      </c>
    </row>
    <row r="12" spans="1:12" s="64" customFormat="1">
      <c r="A12" s="1001" t="s">
        <v>902</v>
      </c>
      <c r="B12" s="1002">
        <v>854</v>
      </c>
      <c r="C12" s="1003">
        <v>1.8564410243032913E-2</v>
      </c>
      <c r="D12" s="1002">
        <v>-5</v>
      </c>
      <c r="E12" s="1003">
        <v>-5.8207217694994373E-3</v>
      </c>
      <c r="F12" s="1002">
        <v>-10</v>
      </c>
      <c r="G12" s="1003">
        <v>-1.157407407407407E-2</v>
      </c>
    </row>
    <row r="13" spans="1:12" s="64" customFormat="1">
      <c r="A13" s="1001" t="s">
        <v>191</v>
      </c>
      <c r="B13" s="1002">
        <v>355</v>
      </c>
      <c r="C13" s="1003">
        <v>7.7170557801834704E-3</v>
      </c>
      <c r="D13" s="1002">
        <v>1</v>
      </c>
      <c r="E13" s="1003">
        <v>2.8248587570620654E-3</v>
      </c>
      <c r="F13" s="1002">
        <v>-3</v>
      </c>
      <c r="G13" s="1003">
        <v>-8.379888268156388E-3</v>
      </c>
    </row>
    <row r="14" spans="1:12" s="64" customFormat="1">
      <c r="A14" s="1001" t="s">
        <v>192</v>
      </c>
      <c r="B14" s="1002">
        <v>3600</v>
      </c>
      <c r="C14" s="1003">
        <v>7.8257467066649281E-2</v>
      </c>
      <c r="D14" s="1002">
        <v>-5</v>
      </c>
      <c r="E14" s="1003">
        <v>-1.3869625520110951E-3</v>
      </c>
      <c r="F14" s="1002">
        <v>-38</v>
      </c>
      <c r="G14" s="1003">
        <v>-1.0445299615173154E-2</v>
      </c>
    </row>
    <row r="15" spans="1:12" s="64" customFormat="1">
      <c r="A15" s="1001" t="s">
        <v>193</v>
      </c>
      <c r="B15" s="1002">
        <v>1914</v>
      </c>
      <c r="C15" s="1003">
        <v>4.1606886657101862E-2</v>
      </c>
      <c r="D15" s="1002">
        <v>8</v>
      </c>
      <c r="E15" s="1003">
        <v>4.1972717733473885E-3</v>
      </c>
      <c r="F15" s="1002">
        <v>48</v>
      </c>
      <c r="G15" s="1003">
        <v>2.5723472668810254E-2</v>
      </c>
    </row>
    <row r="16" spans="1:12" s="64" customFormat="1">
      <c r="A16" s="1004" t="s">
        <v>194</v>
      </c>
      <c r="B16" s="1002">
        <v>4413</v>
      </c>
      <c r="C16" s="1003">
        <v>9.5930611712534239E-2</v>
      </c>
      <c r="D16" s="1002">
        <v>-2</v>
      </c>
      <c r="E16" s="1003">
        <v>-4.5300113250279495E-4</v>
      </c>
      <c r="F16" s="1002">
        <v>19</v>
      </c>
      <c r="G16" s="1003">
        <v>4.3240782885753948E-3</v>
      </c>
    </row>
    <row r="17" spans="1:12" s="64" customFormat="1">
      <c r="A17" s="1001" t="s">
        <v>195</v>
      </c>
      <c r="B17" s="1002">
        <v>3786</v>
      </c>
      <c r="C17" s="1003">
        <v>8.2300769531759493E-2</v>
      </c>
      <c r="D17" s="1002">
        <v>-5</v>
      </c>
      <c r="E17" s="1003">
        <v>-1.3189132155103644E-3</v>
      </c>
      <c r="F17" s="1002">
        <v>12</v>
      </c>
      <c r="G17" s="1003">
        <v>3.1796502384737746E-3</v>
      </c>
    </row>
    <row r="18" spans="1:12" s="64" customFormat="1">
      <c r="A18" s="1001" t="s">
        <v>196</v>
      </c>
      <c r="B18" s="1002">
        <v>4296</v>
      </c>
      <c r="C18" s="1003">
        <v>9.3387244032868133E-2</v>
      </c>
      <c r="D18" s="1002">
        <v>12</v>
      </c>
      <c r="E18" s="1003">
        <v>2.8011204481792618E-3</v>
      </c>
      <c r="F18" s="1002">
        <v>41</v>
      </c>
      <c r="G18" s="1003">
        <v>9.6357226792009865E-3</v>
      </c>
    </row>
    <row r="19" spans="1:12" s="64" customFormat="1">
      <c r="A19" s="1001" t="s">
        <v>663</v>
      </c>
      <c r="B19" s="1002">
        <v>3029</v>
      </c>
      <c r="C19" s="1003">
        <v>6.5844963262466846E-2</v>
      </c>
      <c r="D19" s="1002">
        <v>4</v>
      </c>
      <c r="E19" s="1003">
        <v>1.3223140495868257E-3</v>
      </c>
      <c r="F19" s="1002">
        <v>11</v>
      </c>
      <c r="G19" s="1003">
        <v>3.6447978793903157E-3</v>
      </c>
    </row>
    <row r="20" spans="1:12" s="64" customFormat="1">
      <c r="A20" s="1001" t="s">
        <v>197</v>
      </c>
      <c r="B20" s="1002">
        <v>822</v>
      </c>
      <c r="C20" s="1003">
        <v>1.7868788313551584E-2</v>
      </c>
      <c r="D20" s="1002">
        <v>4</v>
      </c>
      <c r="E20" s="1003">
        <v>4.8899755501221609E-3</v>
      </c>
      <c r="F20" s="1002">
        <v>-2</v>
      </c>
      <c r="G20" s="1003">
        <v>-2.4271844660194164E-3</v>
      </c>
    </row>
    <row r="21" spans="1:12" s="64" customFormat="1">
      <c r="A21" s="1001" t="s">
        <v>198</v>
      </c>
      <c r="B21" s="1002">
        <v>3755</v>
      </c>
      <c r="C21" s="1003">
        <v>8.1626885787574446E-2</v>
      </c>
      <c r="D21" s="1002">
        <v>1</v>
      </c>
      <c r="E21" s="1003">
        <v>2.6638252530641893E-4</v>
      </c>
      <c r="F21" s="1002">
        <v>-14</v>
      </c>
      <c r="G21" s="1003">
        <v>-3.7145131334571646E-3</v>
      </c>
    </row>
    <row r="22" spans="1:12" s="64" customFormat="1">
      <c r="A22" s="1001" t="s">
        <v>203</v>
      </c>
      <c r="B22" s="1002">
        <v>95</v>
      </c>
      <c r="C22" s="1003">
        <v>2.0651276031476893E-3</v>
      </c>
      <c r="D22" s="1002">
        <v>0</v>
      </c>
      <c r="E22" s="1003">
        <v>0</v>
      </c>
      <c r="F22" s="1002">
        <v>1</v>
      </c>
      <c r="G22" s="1003">
        <v>1.0638297872340496E-2</v>
      </c>
    </row>
    <row r="23" spans="1:12" s="64" customFormat="1">
      <c r="A23" s="1001" t="s">
        <v>236</v>
      </c>
      <c r="B23" s="1002">
        <v>242</v>
      </c>
      <c r="C23" s="1003">
        <v>5.2606408417025345E-3</v>
      </c>
      <c r="D23" s="1002">
        <v>1</v>
      </c>
      <c r="E23" s="1003">
        <v>4.1493775933609811E-3</v>
      </c>
      <c r="F23" s="1002">
        <v>5</v>
      </c>
      <c r="G23" s="1003">
        <v>2.1097046413502074E-2</v>
      </c>
    </row>
    <row r="24" spans="1:12" s="64" customFormat="1">
      <c r="A24" s="1001" t="s">
        <v>235</v>
      </c>
      <c r="B24" s="1002">
        <v>10080</v>
      </c>
      <c r="C24" s="1003">
        <v>0.21912090778661797</v>
      </c>
      <c r="D24" s="1002">
        <v>-29</v>
      </c>
      <c r="E24" s="1003">
        <v>-2.8687308339103712E-3</v>
      </c>
      <c r="F24" s="1002">
        <v>-155</v>
      </c>
      <c r="G24" s="1003">
        <v>-1.5144113336590159E-2</v>
      </c>
    </row>
    <row r="25" spans="1:12" s="64" customFormat="1">
      <c r="A25" s="1004" t="s">
        <v>199</v>
      </c>
      <c r="B25" s="1002">
        <v>2083</v>
      </c>
      <c r="C25" s="1003">
        <v>4.5280639972175123E-2</v>
      </c>
      <c r="D25" s="1002">
        <v>4</v>
      </c>
      <c r="E25" s="1003">
        <v>1.9240019240018835E-3</v>
      </c>
      <c r="F25" s="1002">
        <v>60</v>
      </c>
      <c r="G25" s="1003">
        <v>2.9658922392486353E-2</v>
      </c>
    </row>
    <row r="26" spans="1:12" s="64" customFormat="1">
      <c r="A26" s="1004" t="s">
        <v>906</v>
      </c>
      <c r="B26" s="1002">
        <v>738</v>
      </c>
      <c r="C26" s="1003">
        <v>1.6042780748663103E-2</v>
      </c>
      <c r="D26" s="1002">
        <v>-3</v>
      </c>
      <c r="E26" s="1003">
        <v>-4.0485829959514552E-3</v>
      </c>
      <c r="F26" s="1002">
        <v>-8</v>
      </c>
      <c r="G26" s="1003">
        <v>-1.072386058981234E-2</v>
      </c>
    </row>
    <row r="27" spans="1:12" s="64" customFormat="1">
      <c r="A27" s="1001" t="s">
        <v>201</v>
      </c>
      <c r="B27" s="1002">
        <v>2704</v>
      </c>
      <c r="C27" s="1003">
        <v>5.878005304117212E-2</v>
      </c>
      <c r="D27" s="1002">
        <v>-3</v>
      </c>
      <c r="E27" s="1003">
        <v>-1.1082379017361976E-3</v>
      </c>
      <c r="F27" s="1002">
        <v>37</v>
      </c>
      <c r="G27" s="1003">
        <v>1.3873265841769733E-2</v>
      </c>
    </row>
    <row r="28" spans="1:12" s="64" customFormat="1">
      <c r="A28" s="1001" t="s">
        <v>202</v>
      </c>
      <c r="B28" s="1002">
        <v>852</v>
      </c>
      <c r="C28" s="1003">
        <v>1.8520933872440328E-2</v>
      </c>
      <c r="D28" s="1002">
        <v>1</v>
      </c>
      <c r="E28" s="1003">
        <v>1.175088131609936E-3</v>
      </c>
      <c r="F28" s="1002">
        <v>-3</v>
      </c>
      <c r="G28" s="1003">
        <v>-3.5087719298245723E-3</v>
      </c>
    </row>
    <row r="29" spans="1:12" s="64" customFormat="1" ht="18" customHeight="1">
      <c r="A29" s="1005" t="s">
        <v>1114</v>
      </c>
      <c r="B29" s="1006">
        <v>46002</v>
      </c>
      <c r="C29" s="1007">
        <v>1</v>
      </c>
      <c r="D29" s="1006">
        <v>-20</v>
      </c>
      <c r="E29" s="1007">
        <v>-4.3457476858899113E-4</v>
      </c>
      <c r="F29" s="1006">
        <v>1</v>
      </c>
      <c r="G29" s="1046">
        <v>2.1738657855374655E-5</v>
      </c>
    </row>
    <row r="30" spans="1:12">
      <c r="A30" s="29" t="s">
        <v>568</v>
      </c>
      <c r="I30" s="955"/>
      <c r="J30" s="955"/>
      <c r="K30" s="955"/>
      <c r="L30" s="956"/>
    </row>
    <row r="31" spans="1:12">
      <c r="A31" s="33" t="s">
        <v>1522</v>
      </c>
      <c r="B31" s="840"/>
      <c r="C31" s="940"/>
      <c r="D31" s="766"/>
      <c r="E31" s="839"/>
      <c r="F31" s="839"/>
      <c r="G31" s="839"/>
      <c r="I31" s="955"/>
      <c r="J31" s="955"/>
      <c r="K31" s="955"/>
      <c r="L31" s="956"/>
    </row>
    <row r="32" spans="1:12" ht="12.75" customHeight="1"/>
    <row r="33" spans="1:8">
      <c r="A33" s="139" t="s">
        <v>910</v>
      </c>
      <c r="H33" s="936"/>
    </row>
    <row r="34" spans="1:8">
      <c r="A34" s="540" t="s">
        <v>911</v>
      </c>
      <c r="H34" s="937"/>
    </row>
    <row r="35" spans="1:8">
      <c r="D35" s="770"/>
      <c r="E35" s="770" t="s">
        <v>43</v>
      </c>
      <c r="G35" s="727" t="s">
        <v>1568</v>
      </c>
      <c r="H35" s="315"/>
    </row>
    <row r="36" spans="1:8" ht="12.75" customHeight="1">
      <c r="D36" s="771"/>
      <c r="E36" s="771" t="s">
        <v>44</v>
      </c>
      <c r="F36" s="531"/>
      <c r="G36" s="542" t="s">
        <v>1569</v>
      </c>
      <c r="H36" s="316"/>
    </row>
    <row r="37" spans="1:8" ht="12.75" customHeight="1">
      <c r="D37" s="771"/>
      <c r="E37" s="771"/>
      <c r="F37" s="531"/>
      <c r="G37" s="542"/>
      <c r="H37" s="316"/>
    </row>
    <row r="38" spans="1:8" ht="23.45" customHeight="1">
      <c r="A38" s="736"/>
      <c r="B38" s="737"/>
      <c r="C38" s="737" t="s">
        <v>1535</v>
      </c>
      <c r="D38" s="737"/>
      <c r="E38" s="1092" t="s">
        <v>560</v>
      </c>
      <c r="F38" s="1092"/>
      <c r="G38" s="1092"/>
      <c r="H38" s="316"/>
    </row>
    <row r="39" spans="1:8" ht="24">
      <c r="A39" s="736"/>
      <c r="B39" s="738"/>
      <c r="C39" s="739" t="s">
        <v>1536</v>
      </c>
      <c r="D39" s="738"/>
      <c r="E39" s="1098" t="s">
        <v>561</v>
      </c>
      <c r="F39" s="1098"/>
      <c r="G39" s="740" t="s">
        <v>562</v>
      </c>
      <c r="H39" s="316"/>
    </row>
    <row r="40" spans="1:8" ht="24">
      <c r="A40" s="988" t="s">
        <v>1172</v>
      </c>
      <c r="B40" s="997" t="s">
        <v>1173</v>
      </c>
      <c r="C40" s="997" t="s">
        <v>1174</v>
      </c>
      <c r="D40" s="997" t="s">
        <v>1175</v>
      </c>
      <c r="E40" s="997" t="s">
        <v>1173</v>
      </c>
      <c r="F40" s="997" t="s">
        <v>1174</v>
      </c>
      <c r="G40" s="997" t="s">
        <v>1175</v>
      </c>
      <c r="H40" s="316"/>
    </row>
    <row r="41" spans="1:8" ht="15" customHeight="1">
      <c r="A41" s="78" t="s">
        <v>6</v>
      </c>
      <c r="B41" s="381">
        <v>6</v>
      </c>
      <c r="C41" s="381">
        <v>8</v>
      </c>
      <c r="D41" s="381">
        <v>14</v>
      </c>
      <c r="E41" s="381">
        <v>0</v>
      </c>
      <c r="F41" s="381">
        <v>0</v>
      </c>
      <c r="G41" s="382">
        <v>0</v>
      </c>
      <c r="H41" s="316"/>
    </row>
    <row r="42" spans="1:8" ht="15" customHeight="1">
      <c r="A42" s="78" t="s">
        <v>7</v>
      </c>
      <c r="B42" s="381">
        <v>313</v>
      </c>
      <c r="C42" s="381">
        <v>107</v>
      </c>
      <c r="D42" s="381">
        <v>420</v>
      </c>
      <c r="E42" s="381">
        <v>-91</v>
      </c>
      <c r="F42" s="381">
        <v>-38</v>
      </c>
      <c r="G42" s="382">
        <v>-0.23497267759562845</v>
      </c>
      <c r="H42" s="316"/>
    </row>
    <row r="43" spans="1:8" ht="15" customHeight="1">
      <c r="A43" s="78" t="s">
        <v>8</v>
      </c>
      <c r="B43" s="381">
        <v>1151</v>
      </c>
      <c r="C43" s="381">
        <v>762</v>
      </c>
      <c r="D43" s="381">
        <v>1913</v>
      </c>
      <c r="E43" s="381">
        <v>-32</v>
      </c>
      <c r="F43" s="381">
        <v>-80</v>
      </c>
      <c r="G43" s="382">
        <v>-5.5308641975308603E-2</v>
      </c>
      <c r="H43" s="316"/>
    </row>
    <row r="44" spans="1:8" ht="15" customHeight="1">
      <c r="A44" s="78" t="s">
        <v>9</v>
      </c>
      <c r="B44" s="381">
        <v>1993</v>
      </c>
      <c r="C44" s="381">
        <v>1759</v>
      </c>
      <c r="D44" s="381">
        <v>3752</v>
      </c>
      <c r="E44" s="381">
        <v>-59</v>
      </c>
      <c r="F44" s="381">
        <v>-86</v>
      </c>
      <c r="G44" s="382">
        <v>-3.720810880164227E-2</v>
      </c>
      <c r="H44" s="316"/>
    </row>
    <row r="45" spans="1:8" ht="15" customHeight="1">
      <c r="A45" s="78" t="s">
        <v>10</v>
      </c>
      <c r="B45" s="381">
        <v>3145</v>
      </c>
      <c r="C45" s="381">
        <v>3084</v>
      </c>
      <c r="D45" s="381">
        <v>6229</v>
      </c>
      <c r="E45" s="381">
        <v>-64</v>
      </c>
      <c r="F45" s="381">
        <v>-47</v>
      </c>
      <c r="G45" s="382">
        <v>-1.7507886435331188E-2</v>
      </c>
      <c r="H45" s="316"/>
    </row>
    <row r="46" spans="1:8" ht="15" customHeight="1">
      <c r="A46" s="78" t="s">
        <v>11</v>
      </c>
      <c r="B46" s="381">
        <v>3824</v>
      </c>
      <c r="C46" s="381">
        <v>3765</v>
      </c>
      <c r="D46" s="381">
        <v>7589</v>
      </c>
      <c r="E46" s="381">
        <v>-27</v>
      </c>
      <c r="F46" s="381">
        <v>-16</v>
      </c>
      <c r="G46" s="382">
        <v>-5.6341719077568353E-3</v>
      </c>
      <c r="H46" s="316"/>
    </row>
    <row r="47" spans="1:8" ht="15" customHeight="1">
      <c r="A47" s="78" t="s">
        <v>12</v>
      </c>
      <c r="B47" s="381">
        <v>4289</v>
      </c>
      <c r="C47" s="381">
        <v>4318</v>
      </c>
      <c r="D47" s="381">
        <v>8607</v>
      </c>
      <c r="E47" s="381">
        <v>21</v>
      </c>
      <c r="F47" s="381">
        <v>-65</v>
      </c>
      <c r="G47" s="382">
        <v>-5.0861172118830122E-3</v>
      </c>
      <c r="H47" s="316"/>
    </row>
    <row r="48" spans="1:8" ht="15" customHeight="1">
      <c r="A48" s="78" t="s">
        <v>39</v>
      </c>
      <c r="B48" s="381">
        <v>6400</v>
      </c>
      <c r="C48" s="381">
        <v>6275</v>
      </c>
      <c r="D48" s="381">
        <v>12675</v>
      </c>
      <c r="E48" s="381">
        <v>163</v>
      </c>
      <c r="F48" s="381">
        <v>145</v>
      </c>
      <c r="G48" s="382">
        <v>2.4904989083852191E-2</v>
      </c>
      <c r="H48" s="318"/>
    </row>
    <row r="49" spans="1:8" ht="15" customHeight="1">
      <c r="A49" s="78" t="s">
        <v>40</v>
      </c>
      <c r="B49" s="381">
        <v>2667</v>
      </c>
      <c r="C49" s="381">
        <v>1834</v>
      </c>
      <c r="D49" s="381">
        <v>4501</v>
      </c>
      <c r="E49" s="381">
        <v>137</v>
      </c>
      <c r="F49" s="381">
        <v>142</v>
      </c>
      <c r="G49" s="382">
        <v>6.6082425390810107E-2</v>
      </c>
    </row>
    <row r="50" spans="1:8" ht="15" customHeight="1">
      <c r="A50" s="78" t="s">
        <v>41</v>
      </c>
      <c r="B50" s="381">
        <v>232</v>
      </c>
      <c r="C50" s="381">
        <v>90</v>
      </c>
      <c r="D50" s="381">
        <v>322</v>
      </c>
      <c r="E50" s="381">
        <v>9</v>
      </c>
      <c r="F50" s="381">
        <v>8</v>
      </c>
      <c r="G50" s="382">
        <v>5.573770491803276E-2</v>
      </c>
    </row>
    <row r="51" spans="1:8" ht="15" customHeight="1">
      <c r="A51" s="78" t="s">
        <v>42</v>
      </c>
      <c r="B51" s="381">
        <v>0</v>
      </c>
      <c r="C51" s="381">
        <v>0</v>
      </c>
      <c r="D51" s="381">
        <v>0</v>
      </c>
      <c r="E51" s="381">
        <v>0</v>
      </c>
      <c r="F51" s="381">
        <v>0</v>
      </c>
      <c r="G51" s="382">
        <v>0</v>
      </c>
    </row>
    <row r="52" spans="1:8" ht="24">
      <c r="A52" s="963" t="s">
        <v>567</v>
      </c>
      <c r="B52" s="964">
        <v>24020</v>
      </c>
      <c r="C52" s="964">
        <v>22002</v>
      </c>
      <c r="D52" s="964">
        <v>46022</v>
      </c>
      <c r="E52" s="964">
        <v>57</v>
      </c>
      <c r="F52" s="964">
        <v>-37</v>
      </c>
      <c r="G52" s="965">
        <v>4.3476370592587799E-4</v>
      </c>
      <c r="H52" s="184"/>
    </row>
    <row r="53" spans="1:8" ht="12.75" customHeight="1">
      <c r="A53" s="33" t="s">
        <v>981</v>
      </c>
      <c r="H53" s="184"/>
    </row>
    <row r="54" spans="1:8" ht="12.75" customHeight="1">
      <c r="B54" s="184"/>
      <c r="C54" s="184"/>
      <c r="D54" s="184"/>
      <c r="E54" s="184"/>
      <c r="F54" s="184"/>
      <c r="G54" s="184"/>
      <c r="H54" s="184"/>
    </row>
    <row r="55" spans="1:8">
      <c r="A55" s="628" t="s">
        <v>82</v>
      </c>
    </row>
    <row r="56" spans="1:8">
      <c r="G56" s="830" t="s">
        <v>847</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3"/>
      <c r="J65" s="203"/>
      <c r="K65" s="203"/>
      <c r="L65" s="203"/>
    </row>
    <row r="66" spans="9:12" ht="12.75" customHeight="1">
      <c r="I66" s="203"/>
      <c r="J66" s="203"/>
      <c r="K66" s="203"/>
      <c r="L66" s="203"/>
    </row>
    <row r="67" spans="9:12" ht="12.75" customHeight="1">
      <c r="I67" s="203"/>
      <c r="J67" s="203"/>
      <c r="K67" s="203"/>
      <c r="L67" s="203"/>
    </row>
    <row r="68" spans="9:12" ht="12.75" customHeight="1">
      <c r="I68" s="1120"/>
      <c r="J68" s="1120"/>
      <c r="K68" s="203"/>
      <c r="L68" s="203"/>
    </row>
    <row r="69" spans="9:12" ht="12.75" customHeight="1">
      <c r="I69" s="334"/>
      <c r="J69" s="1117"/>
      <c r="K69" s="203"/>
      <c r="L69" s="203"/>
    </row>
    <row r="70" spans="9:12" ht="12.75" customHeight="1">
      <c r="I70" s="336"/>
      <c r="J70" s="1118"/>
      <c r="K70" s="203"/>
      <c r="L70" s="203"/>
    </row>
    <row r="71" spans="9:12" ht="12.75" customHeight="1">
      <c r="I71" s="338"/>
      <c r="J71" s="339"/>
      <c r="K71" s="203"/>
      <c r="L71" s="203"/>
    </row>
    <row r="72" spans="9:12" ht="12.75" customHeight="1">
      <c r="I72" s="338"/>
      <c r="J72" s="339"/>
      <c r="K72" s="203"/>
      <c r="L72" s="203"/>
    </row>
    <row r="73" spans="9:12" ht="12.75" customHeight="1">
      <c r="I73" s="338"/>
      <c r="J73" s="339"/>
      <c r="K73" s="203"/>
      <c r="L73" s="203"/>
    </row>
    <row r="74" spans="9:12" ht="12.75" customHeight="1">
      <c r="I74" s="338"/>
      <c r="J74" s="339"/>
      <c r="K74" s="203"/>
      <c r="L74" s="203"/>
    </row>
    <row r="75" spans="9:12" ht="12.75" customHeight="1">
      <c r="I75" s="338"/>
      <c r="J75" s="339"/>
      <c r="K75" s="203"/>
      <c r="L75" s="203"/>
    </row>
    <row r="76" spans="9:12" ht="12.75" customHeight="1">
      <c r="I76" s="203"/>
      <c r="J76" s="203"/>
      <c r="K76" s="203"/>
      <c r="L76" s="203"/>
    </row>
    <row r="77" spans="9:12" ht="12.75" customHeight="1">
      <c r="I77" s="203"/>
      <c r="J77" s="203"/>
      <c r="K77" s="203"/>
      <c r="L77" s="203"/>
    </row>
    <row r="78" spans="9:12" ht="12.75" customHeight="1">
      <c r="I78" s="203"/>
      <c r="J78" s="203"/>
      <c r="K78" s="203"/>
      <c r="L78" s="203"/>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569</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7" customWidth="1"/>
    <col min="2" max="2" width="11.7109375" style="267" customWidth="1"/>
    <col min="3" max="3" width="10.85546875" style="267" customWidth="1"/>
    <col min="4" max="4" width="11.28515625" style="267" customWidth="1"/>
    <col min="5" max="5" width="11.140625" style="267" customWidth="1"/>
    <col min="6" max="6" width="11.28515625" style="267" customWidth="1"/>
    <col min="7" max="8" width="11.140625" style="267" customWidth="1"/>
    <col min="9" max="9" width="11.28515625" style="267" customWidth="1"/>
    <col min="10" max="11" width="10.140625" style="267" customWidth="1"/>
    <col min="12" max="12" width="11" style="267" customWidth="1"/>
    <col min="13" max="16384" width="8.85546875" style="267"/>
  </cols>
  <sheetData>
    <row r="1" spans="1:12">
      <c r="A1" s="153" t="s">
        <v>1117</v>
      </c>
      <c r="I1" s="140" t="str">
        <f>Naslovnica!A20</f>
        <v>Travanj 2022.</v>
      </c>
      <c r="L1" s="140"/>
    </row>
    <row r="2" spans="1:12">
      <c r="A2" s="567" t="s">
        <v>1118</v>
      </c>
      <c r="I2" s="542" t="str">
        <f>Naslovnica!A24</f>
        <v>April 2022</v>
      </c>
      <c r="L2" s="542"/>
    </row>
    <row r="3" spans="1:12" ht="10.15" customHeight="1">
      <c r="A3" s="567"/>
      <c r="I3" s="542"/>
      <c r="L3" s="542"/>
    </row>
    <row r="4" spans="1:12" ht="12.75" customHeight="1">
      <c r="I4" s="14" t="s">
        <v>576</v>
      </c>
    </row>
    <row r="5" spans="1:12" ht="19.899999999999999" customHeight="1">
      <c r="A5" s="1101" t="s">
        <v>1176</v>
      </c>
      <c r="B5" s="1105" t="s">
        <v>1155</v>
      </c>
      <c r="C5" s="1105"/>
      <c r="D5" s="1105"/>
      <c r="E5" s="1105"/>
      <c r="F5" s="1103" t="s">
        <v>1157</v>
      </c>
      <c r="G5" s="1100" t="s">
        <v>1154</v>
      </c>
      <c r="H5" s="1101" t="s">
        <v>1156</v>
      </c>
      <c r="I5" s="1101" t="s">
        <v>1178</v>
      </c>
    </row>
    <row r="6" spans="1:12" s="64" customFormat="1" ht="69" customHeight="1">
      <c r="A6" s="1101"/>
      <c r="B6" s="989" t="s">
        <v>1150</v>
      </c>
      <c r="C6" s="989" t="s">
        <v>1151</v>
      </c>
      <c r="D6" s="989" t="s">
        <v>1152</v>
      </c>
      <c r="E6" s="989" t="s">
        <v>1153</v>
      </c>
      <c r="F6" s="1103"/>
      <c r="G6" s="1100"/>
      <c r="H6" s="1101"/>
      <c r="I6" s="1101"/>
      <c r="J6" s="941"/>
    </row>
    <row r="7" spans="1:12" s="64" customFormat="1">
      <c r="A7" s="974" t="s">
        <v>900</v>
      </c>
      <c r="B7" s="1008">
        <v>163.5</v>
      </c>
      <c r="C7" s="1008">
        <v>10.88017</v>
      </c>
      <c r="D7" s="1008">
        <v>0</v>
      </c>
      <c r="E7" s="1008">
        <v>0</v>
      </c>
      <c r="F7" s="1009">
        <v>174.38016999999999</v>
      </c>
      <c r="G7" s="1010">
        <v>-1.3659038586041672E-2</v>
      </c>
      <c r="H7" s="1009">
        <v>703.96056000000317</v>
      </c>
      <c r="I7" s="1009">
        <v>24218.913120000008</v>
      </c>
    </row>
    <row r="8" spans="1:12" s="64" customFormat="1">
      <c r="A8" s="974" t="s">
        <v>885</v>
      </c>
      <c r="B8" s="1008">
        <v>2.7666599999999999</v>
      </c>
      <c r="C8" s="1008">
        <v>37.416150000000002</v>
      </c>
      <c r="D8" s="1008">
        <v>0</v>
      </c>
      <c r="E8" s="1008">
        <v>0</v>
      </c>
      <c r="F8" s="1009">
        <v>40.182810000000003</v>
      </c>
      <c r="G8" s="1010">
        <v>-0.92654563374309518</v>
      </c>
      <c r="H8" s="1009">
        <v>675.48037999999724</v>
      </c>
      <c r="I8" s="1009">
        <v>20581.931739999985</v>
      </c>
    </row>
    <row r="9" spans="1:12" s="64" customFormat="1">
      <c r="A9" s="974" t="s">
        <v>190</v>
      </c>
      <c r="B9" s="1008">
        <v>14.157459999999999</v>
      </c>
      <c r="C9" s="1008">
        <v>54.908000000000001</v>
      </c>
      <c r="D9" s="1008">
        <v>0</v>
      </c>
      <c r="E9" s="1008">
        <v>0</v>
      </c>
      <c r="F9" s="1009">
        <v>69.065460000000002</v>
      </c>
      <c r="G9" s="1010">
        <v>-1.6225722025543177E-2</v>
      </c>
      <c r="H9" s="1009">
        <v>296.31729999999516</v>
      </c>
      <c r="I9" s="1009">
        <v>38831.217579999968</v>
      </c>
    </row>
    <row r="10" spans="1:12" s="64" customFormat="1">
      <c r="A10" s="974" t="s">
        <v>902</v>
      </c>
      <c r="B10" s="1008">
        <v>615.53515000000004</v>
      </c>
      <c r="C10" s="1008">
        <v>18.940999999999999</v>
      </c>
      <c r="D10" s="1008">
        <v>0</v>
      </c>
      <c r="E10" s="1008">
        <v>0</v>
      </c>
      <c r="F10" s="1009">
        <v>634.47615000000008</v>
      </c>
      <c r="G10" s="1010">
        <v>3.9195710763495484E-4</v>
      </c>
      <c r="H10" s="1009">
        <v>2578.5424599999969</v>
      </c>
      <c r="I10" s="1009">
        <v>101054.63900000001</v>
      </c>
    </row>
    <row r="11" spans="1:12" s="64" customFormat="1">
      <c r="A11" s="974" t="s">
        <v>191</v>
      </c>
      <c r="B11" s="1008">
        <v>7.82</v>
      </c>
      <c r="C11" s="1008">
        <v>62.07282</v>
      </c>
      <c r="D11" s="1008">
        <v>0</v>
      </c>
      <c r="E11" s="1008">
        <v>0</v>
      </c>
      <c r="F11" s="1009">
        <v>69.89282</v>
      </c>
      <c r="G11" s="1010">
        <v>2.8815989354561422E-2</v>
      </c>
      <c r="H11" s="1009">
        <v>304.7730100000008</v>
      </c>
      <c r="I11" s="1009">
        <v>7496.0507900000002</v>
      </c>
    </row>
    <row r="12" spans="1:12" s="64" customFormat="1">
      <c r="A12" s="974" t="s">
        <v>192</v>
      </c>
      <c r="B12" s="1008">
        <v>845.65651000000003</v>
      </c>
      <c r="C12" s="1008">
        <v>99.547499999999999</v>
      </c>
      <c r="D12" s="1008">
        <v>0</v>
      </c>
      <c r="E12" s="1008">
        <v>0</v>
      </c>
      <c r="F12" s="1009">
        <v>945.20401000000004</v>
      </c>
      <c r="G12" s="1010">
        <v>-5.5127000076764521E-3</v>
      </c>
      <c r="H12" s="1009">
        <v>3945.0161999999837</v>
      </c>
      <c r="I12" s="1009">
        <v>172191.43541000003</v>
      </c>
    </row>
    <row r="13" spans="1:12" s="64" customFormat="1">
      <c r="A13" s="975" t="s">
        <v>193</v>
      </c>
      <c r="B13" s="1008">
        <v>271.97535999999997</v>
      </c>
      <c r="C13" s="1008">
        <v>475.29915</v>
      </c>
      <c r="D13" s="1008">
        <v>0</v>
      </c>
      <c r="E13" s="1008">
        <v>1.57057</v>
      </c>
      <c r="F13" s="1009">
        <v>748.84507999999994</v>
      </c>
      <c r="G13" s="1010">
        <v>1.9344144421862275E-3</v>
      </c>
      <c r="H13" s="1009">
        <v>3010.4829699999973</v>
      </c>
      <c r="I13" s="1009">
        <v>121991.55906999993</v>
      </c>
    </row>
    <row r="14" spans="1:12" s="64" customFormat="1">
      <c r="A14" s="976" t="s">
        <v>194</v>
      </c>
      <c r="B14" s="1008">
        <v>88.8</v>
      </c>
      <c r="C14" s="1008">
        <v>250.59235999999999</v>
      </c>
      <c r="D14" s="1008">
        <v>0</v>
      </c>
      <c r="E14" s="1008">
        <v>0</v>
      </c>
      <c r="F14" s="1009">
        <v>339.39236</v>
      </c>
      <c r="G14" s="1010">
        <v>-4.9741257254775739E-2</v>
      </c>
      <c r="H14" s="1009">
        <v>1327.0016500000056</v>
      </c>
      <c r="I14" s="1009">
        <v>98136.815120000072</v>
      </c>
    </row>
    <row r="15" spans="1:12" s="64" customFormat="1">
      <c r="A15" s="976" t="s">
        <v>195</v>
      </c>
      <c r="B15" s="1008">
        <v>0.5</v>
      </c>
      <c r="C15" s="1008">
        <v>148.01400000000001</v>
      </c>
      <c r="D15" s="1008">
        <v>0</v>
      </c>
      <c r="E15" s="1008">
        <v>0</v>
      </c>
      <c r="F15" s="1009">
        <v>148.51400000000001</v>
      </c>
      <c r="G15" s="1010">
        <v>-0.89850214773812886</v>
      </c>
      <c r="H15" s="1009">
        <v>4619.7225500000059</v>
      </c>
      <c r="I15" s="1009">
        <v>180288.00870999985</v>
      </c>
    </row>
    <row r="16" spans="1:12" s="64" customFormat="1">
      <c r="A16" s="976" t="s">
        <v>196</v>
      </c>
      <c r="B16" s="1008">
        <v>6.4</v>
      </c>
      <c r="C16" s="1008">
        <v>1114.5547900000001</v>
      </c>
      <c r="D16" s="1008">
        <v>0</v>
      </c>
      <c r="E16" s="1008">
        <v>0</v>
      </c>
      <c r="F16" s="1009">
        <v>1120.9547900000002</v>
      </c>
      <c r="G16" s="1010">
        <v>-6.5217696299780803E-3</v>
      </c>
      <c r="H16" s="1009">
        <v>4576.4978700000211</v>
      </c>
      <c r="I16" s="1009">
        <v>283720.08344000002</v>
      </c>
    </row>
    <row r="17" spans="1:12" s="64" customFormat="1">
      <c r="A17" s="976" t="s">
        <v>663</v>
      </c>
      <c r="B17" s="1008">
        <v>263.5</v>
      </c>
      <c r="C17" s="1008">
        <v>5.2786800000000005</v>
      </c>
      <c r="D17" s="1008">
        <v>0</v>
      </c>
      <c r="E17" s="1008">
        <v>0</v>
      </c>
      <c r="F17" s="1009">
        <v>268.77868000000001</v>
      </c>
      <c r="G17" s="1010">
        <v>-2.2928538711530222E-2</v>
      </c>
      <c r="H17" s="1009">
        <v>1109.3987799999959</v>
      </c>
      <c r="I17" s="1009">
        <v>56288.20981</v>
      </c>
    </row>
    <row r="18" spans="1:12" s="64" customFormat="1">
      <c r="A18" s="975" t="s">
        <v>197</v>
      </c>
      <c r="B18" s="1008">
        <v>257.3</v>
      </c>
      <c r="C18" s="1008">
        <v>69.284000000000006</v>
      </c>
      <c r="D18" s="1008">
        <v>0</v>
      </c>
      <c r="E18" s="1008">
        <v>0</v>
      </c>
      <c r="F18" s="1009">
        <v>326.584</v>
      </c>
      <c r="G18" s="1010">
        <v>3.989759722850228E-2</v>
      </c>
      <c r="H18" s="1009">
        <v>1210.6630000000005</v>
      </c>
      <c r="I18" s="1009">
        <v>28200.117620000008</v>
      </c>
    </row>
    <row r="19" spans="1:12" s="64" customFormat="1">
      <c r="A19" s="975" t="s">
        <v>198</v>
      </c>
      <c r="B19" s="1008">
        <v>1522.9</v>
      </c>
      <c r="C19" s="1008">
        <v>69.061329999999998</v>
      </c>
      <c r="D19" s="1008">
        <v>0</v>
      </c>
      <c r="E19" s="1008">
        <v>7.8678599999999994</v>
      </c>
      <c r="F19" s="1009">
        <v>1599.8291900000002</v>
      </c>
      <c r="G19" s="1010">
        <v>5.7945367535983143</v>
      </c>
      <c r="H19" s="1009">
        <v>2088.9161099999983</v>
      </c>
      <c r="I19" s="1009">
        <v>49047.298539999989</v>
      </c>
    </row>
    <row r="20" spans="1:12" s="64" customFormat="1">
      <c r="A20" s="975" t="s">
        <v>203</v>
      </c>
      <c r="B20" s="1008">
        <v>24.876999999999999</v>
      </c>
      <c r="C20" s="1008">
        <v>11.359389999999999</v>
      </c>
      <c r="D20" s="1008">
        <v>0</v>
      </c>
      <c r="E20" s="1008">
        <v>0</v>
      </c>
      <c r="F20" s="1009">
        <v>36.23639</v>
      </c>
      <c r="G20" s="1010">
        <v>-0.6263754290563287</v>
      </c>
      <c r="H20" s="1009">
        <v>172.06968000000006</v>
      </c>
      <c r="I20" s="1009">
        <v>2629.25315</v>
      </c>
    </row>
    <row r="21" spans="1:12" s="64" customFormat="1">
      <c r="A21" s="975" t="s">
        <v>236</v>
      </c>
      <c r="B21" s="1008">
        <v>1.68</v>
      </c>
      <c r="C21" s="1008">
        <v>38.337000000000003</v>
      </c>
      <c r="D21" s="1008">
        <v>0</v>
      </c>
      <c r="E21" s="1008">
        <v>0</v>
      </c>
      <c r="F21" s="1009">
        <v>40.017000000000003</v>
      </c>
      <c r="G21" s="1010">
        <v>-0.22802245500318308</v>
      </c>
      <c r="H21" s="1009">
        <v>175.83799999999997</v>
      </c>
      <c r="I21" s="1009">
        <v>1935.75647</v>
      </c>
    </row>
    <row r="22" spans="1:12" s="64" customFormat="1">
      <c r="A22" s="975" t="s">
        <v>235</v>
      </c>
      <c r="B22" s="1008">
        <v>0</v>
      </c>
      <c r="C22" s="1008">
        <v>7.9770000000000003</v>
      </c>
      <c r="D22" s="1008">
        <v>0</v>
      </c>
      <c r="E22" s="1008">
        <v>0</v>
      </c>
      <c r="F22" s="1009">
        <v>7.9770000000000003</v>
      </c>
      <c r="G22" s="1010">
        <v>-0.3960021200878322</v>
      </c>
      <c r="H22" s="1009">
        <v>64.703999999997905</v>
      </c>
      <c r="I22" s="1009">
        <v>64681.345320000015</v>
      </c>
    </row>
    <row r="23" spans="1:12" s="64" customFormat="1">
      <c r="A23" s="975" t="s">
        <v>199</v>
      </c>
      <c r="B23" s="1008">
        <v>0</v>
      </c>
      <c r="C23" s="1008">
        <v>454.90343999999999</v>
      </c>
      <c r="D23" s="1008">
        <v>0</v>
      </c>
      <c r="E23" s="1008">
        <v>0</v>
      </c>
      <c r="F23" s="1009">
        <v>454.90343999999999</v>
      </c>
      <c r="G23" s="1010">
        <v>-0.10038576724934956</v>
      </c>
      <c r="H23" s="1009">
        <v>2088.7468499999959</v>
      </c>
      <c r="I23" s="1009">
        <v>40912.714789999991</v>
      </c>
    </row>
    <row r="24" spans="1:12" s="64" customFormat="1">
      <c r="A24" s="974" t="s">
        <v>200</v>
      </c>
      <c r="B24" s="1008">
        <v>0</v>
      </c>
      <c r="C24" s="1008">
        <v>173.22773000000001</v>
      </c>
      <c r="D24" s="1008">
        <v>0</v>
      </c>
      <c r="E24" s="1008">
        <v>0</v>
      </c>
      <c r="F24" s="1009">
        <v>173.22773000000001</v>
      </c>
      <c r="G24" s="1010">
        <v>-9.0147820483387209E-2</v>
      </c>
      <c r="H24" s="1009">
        <v>909.10548999999446</v>
      </c>
      <c r="I24" s="1009">
        <v>39099.536100000012</v>
      </c>
    </row>
    <row r="25" spans="1:12" s="64" customFormat="1">
      <c r="A25" s="975" t="s">
        <v>201</v>
      </c>
      <c r="B25" s="1008">
        <v>0</v>
      </c>
      <c r="C25" s="1008">
        <v>221.65866</v>
      </c>
      <c r="D25" s="1008">
        <v>0</v>
      </c>
      <c r="E25" s="1008">
        <v>30.917459999999998</v>
      </c>
      <c r="F25" s="1009">
        <v>252.57612</v>
      </c>
      <c r="G25" s="1010">
        <v>-0.76672593274809808</v>
      </c>
      <c r="H25" s="1009">
        <v>1914.5266699999993</v>
      </c>
      <c r="I25" s="1009">
        <v>39115.98339999999</v>
      </c>
    </row>
    <row r="26" spans="1:12" s="64" customFormat="1">
      <c r="A26" s="975" t="s">
        <v>202</v>
      </c>
      <c r="B26" s="1008">
        <v>0</v>
      </c>
      <c r="C26" s="1008">
        <v>99.544669999999996</v>
      </c>
      <c r="D26" s="1008">
        <v>0</v>
      </c>
      <c r="E26" s="1008">
        <v>0</v>
      </c>
      <c r="F26" s="1009">
        <v>99.544669999999996</v>
      </c>
      <c r="G26" s="1010">
        <v>-0.32324169560181448</v>
      </c>
      <c r="H26" s="1009">
        <v>522.93147999999201</v>
      </c>
      <c r="I26" s="1009">
        <v>46256.063570000028</v>
      </c>
    </row>
    <row r="27" spans="1:12" s="64" customFormat="1" ht="21.6" customHeight="1">
      <c r="A27" s="947" t="s">
        <v>1112</v>
      </c>
      <c r="B27" s="1011">
        <v>4087.36814</v>
      </c>
      <c r="C27" s="1011">
        <v>3422.8578400000006</v>
      </c>
      <c r="D27" s="1011">
        <v>0</v>
      </c>
      <c r="E27" s="1011">
        <v>40.355890000000002</v>
      </c>
      <c r="F27" s="1011">
        <v>7550.5818700000009</v>
      </c>
      <c r="G27" s="1027">
        <v>-0.16616646639142141</v>
      </c>
      <c r="H27" s="1011">
        <v>32294.695009999981</v>
      </c>
      <c r="I27" s="1011">
        <v>1468353.8426499995</v>
      </c>
    </row>
    <row r="28" spans="1:12">
      <c r="A28" s="29" t="s">
        <v>568</v>
      </c>
      <c r="I28" s="955"/>
      <c r="J28" s="955"/>
      <c r="K28" s="955"/>
      <c r="L28" s="956"/>
    </row>
    <row r="29" spans="1:12">
      <c r="A29" s="33" t="s">
        <v>981</v>
      </c>
      <c r="B29" s="840"/>
      <c r="C29" s="940"/>
      <c r="D29" s="766"/>
      <c r="E29" s="839"/>
      <c r="F29" s="839"/>
      <c r="G29" s="839"/>
      <c r="I29" s="955"/>
      <c r="J29" s="955"/>
      <c r="K29" s="955"/>
      <c r="L29" s="956"/>
    </row>
    <row r="30" spans="1:12" ht="12.75" customHeight="1">
      <c r="A30" s="267" t="s">
        <v>1220</v>
      </c>
    </row>
    <row r="31" spans="1:12" ht="12.75" customHeight="1">
      <c r="A31" s="1000" t="s">
        <v>1182</v>
      </c>
    </row>
    <row r="32" spans="1:12" ht="12.75" customHeight="1"/>
    <row r="33" spans="1:13">
      <c r="A33" s="153" t="s">
        <v>1119</v>
      </c>
      <c r="H33" s="936"/>
      <c r="L33" s="140" t="str">
        <f>I1</f>
        <v>Travanj 2022.</v>
      </c>
    </row>
    <row r="34" spans="1:13">
      <c r="A34" s="567" t="s">
        <v>1120</v>
      </c>
      <c r="H34" s="937"/>
      <c r="L34" s="542" t="str">
        <f>I2</f>
        <v>April 2022</v>
      </c>
    </row>
    <row r="35" spans="1:13" ht="10.15" customHeight="1">
      <c r="A35" s="567"/>
      <c r="H35" s="937"/>
    </row>
    <row r="36" spans="1:13" ht="10.15" customHeight="1">
      <c r="A36" s="567"/>
      <c r="H36" s="937"/>
      <c r="L36" s="14" t="s">
        <v>576</v>
      </c>
    </row>
    <row r="37" spans="1:13" s="64" customFormat="1" ht="14.45" customHeight="1">
      <c r="A37" s="1101" t="s">
        <v>1176</v>
      </c>
      <c r="B37" s="1104" t="s">
        <v>1217</v>
      </c>
      <c r="C37" s="1104"/>
      <c r="D37" s="1104"/>
      <c r="E37" s="1104"/>
      <c r="F37" s="1102" t="s">
        <v>1160</v>
      </c>
      <c r="G37" s="1102"/>
      <c r="H37" s="1102"/>
      <c r="I37" s="1103" t="s">
        <v>1159</v>
      </c>
      <c r="J37" s="1100" t="s">
        <v>1154</v>
      </c>
      <c r="K37" s="1101" t="s">
        <v>1156</v>
      </c>
      <c r="L37" s="1101" t="s">
        <v>1179</v>
      </c>
      <c r="M37" s="941"/>
    </row>
    <row r="38" spans="1:13" s="64" customFormat="1" ht="94.9" customHeight="1">
      <c r="A38" s="1101"/>
      <c r="B38" s="989" t="s">
        <v>1162</v>
      </c>
      <c r="C38" s="989" t="s">
        <v>1163</v>
      </c>
      <c r="D38" s="989" t="s">
        <v>1164</v>
      </c>
      <c r="E38" s="989" t="s">
        <v>1165</v>
      </c>
      <c r="F38" s="989" t="s">
        <v>1161</v>
      </c>
      <c r="G38" s="989" t="s">
        <v>1166</v>
      </c>
      <c r="H38" s="989" t="s">
        <v>1113</v>
      </c>
      <c r="I38" s="1103"/>
      <c r="J38" s="1100"/>
      <c r="K38" s="1101"/>
      <c r="L38" s="1101"/>
    </row>
    <row r="39" spans="1:13" s="64" customFormat="1">
      <c r="A39" s="974" t="s">
        <v>900</v>
      </c>
      <c r="B39" s="1008">
        <v>0</v>
      </c>
      <c r="C39" s="1008">
        <v>0</v>
      </c>
      <c r="D39" s="1008">
        <v>0</v>
      </c>
      <c r="E39" s="1008">
        <v>0</v>
      </c>
      <c r="F39" s="1008">
        <v>0</v>
      </c>
      <c r="G39" s="1008">
        <v>24.72991</v>
      </c>
      <c r="H39" s="1008">
        <v>0</v>
      </c>
      <c r="I39" s="1009">
        <v>24.72991</v>
      </c>
      <c r="J39" s="1012">
        <v>-0.69534255546559653</v>
      </c>
      <c r="K39" s="1009">
        <v>266.66124000000036</v>
      </c>
      <c r="L39" s="1009">
        <v>2625.6631500000008</v>
      </c>
    </row>
    <row r="40" spans="1:13" s="64" customFormat="1">
      <c r="A40" s="974" t="s">
        <v>885</v>
      </c>
      <c r="B40" s="1008">
        <v>109.64967999999999</v>
      </c>
      <c r="C40" s="1008">
        <v>0</v>
      </c>
      <c r="D40" s="1008">
        <v>0</v>
      </c>
      <c r="E40" s="1008">
        <v>0</v>
      </c>
      <c r="F40" s="1008">
        <v>0</v>
      </c>
      <c r="G40" s="1008">
        <v>23.774540000000002</v>
      </c>
      <c r="H40" s="1008">
        <v>0</v>
      </c>
      <c r="I40" s="1009">
        <v>133.42421999999999</v>
      </c>
      <c r="J40" s="1012">
        <v>1</v>
      </c>
      <c r="K40" s="1009">
        <v>143.62800999999945</v>
      </c>
      <c r="L40" s="1009">
        <v>4953.604699999999</v>
      </c>
    </row>
    <row r="41" spans="1:13" s="64" customFormat="1">
      <c r="A41" s="974" t="s">
        <v>190</v>
      </c>
      <c r="B41" s="1008">
        <v>0</v>
      </c>
      <c r="C41" s="1008">
        <v>0</v>
      </c>
      <c r="D41" s="1008">
        <v>0</v>
      </c>
      <c r="E41" s="1008">
        <v>0</v>
      </c>
      <c r="F41" s="1008">
        <v>0</v>
      </c>
      <c r="G41" s="1008">
        <v>195.85240999999999</v>
      </c>
      <c r="H41" s="1008">
        <v>0</v>
      </c>
      <c r="I41" s="1009">
        <v>195.85240999999999</v>
      </c>
      <c r="J41" s="1012">
        <v>-0.49395670038300687</v>
      </c>
      <c r="K41" s="1009">
        <v>782.24400000000242</v>
      </c>
      <c r="L41" s="1009">
        <v>29760.375640000017</v>
      </c>
    </row>
    <row r="42" spans="1:13" s="64" customFormat="1">
      <c r="A42" s="974" t="s">
        <v>902</v>
      </c>
      <c r="B42" s="1008">
        <v>172.67714999999998</v>
      </c>
      <c r="C42" s="1008">
        <v>0</v>
      </c>
      <c r="D42" s="1008">
        <v>0</v>
      </c>
      <c r="E42" s="1008">
        <v>0</v>
      </c>
      <c r="F42" s="1008">
        <v>0</v>
      </c>
      <c r="G42" s="1008">
        <v>344.74215999999996</v>
      </c>
      <c r="H42" s="1008">
        <v>0</v>
      </c>
      <c r="I42" s="1009">
        <v>517.41931</v>
      </c>
      <c r="J42" s="1012">
        <v>3.560513349560801E-2</v>
      </c>
      <c r="K42" s="1009">
        <v>1847.0361699999994</v>
      </c>
      <c r="L42" s="1009">
        <v>37259.047589999995</v>
      </c>
      <c r="M42" s="1024"/>
    </row>
    <row r="43" spans="1:13" s="64" customFormat="1">
      <c r="A43" s="974" t="s">
        <v>191</v>
      </c>
      <c r="B43" s="1008">
        <v>0</v>
      </c>
      <c r="C43" s="1008">
        <v>0</v>
      </c>
      <c r="D43" s="1008">
        <v>0</v>
      </c>
      <c r="E43" s="1008">
        <v>0</v>
      </c>
      <c r="F43" s="1008">
        <v>0</v>
      </c>
      <c r="G43" s="1008">
        <v>0</v>
      </c>
      <c r="H43" s="1008">
        <v>0</v>
      </c>
      <c r="I43" s="1009">
        <v>0</v>
      </c>
      <c r="J43" s="1012">
        <v>-1</v>
      </c>
      <c r="K43" s="1009">
        <v>247.75570999999997</v>
      </c>
      <c r="L43" s="1009">
        <v>655.93565000000001</v>
      </c>
    </row>
    <row r="44" spans="1:13" s="64" customFormat="1">
      <c r="A44" s="974" t="s">
        <v>192</v>
      </c>
      <c r="B44" s="1008">
        <v>72.478800000000007</v>
      </c>
      <c r="C44" s="1008">
        <v>0</v>
      </c>
      <c r="D44" s="1008">
        <v>0</v>
      </c>
      <c r="E44" s="1008">
        <v>0</v>
      </c>
      <c r="F44" s="1008">
        <v>0</v>
      </c>
      <c r="G44" s="1008">
        <v>188.58035999999998</v>
      </c>
      <c r="H44" s="1008">
        <v>0</v>
      </c>
      <c r="I44" s="1009">
        <v>261.05916000000002</v>
      </c>
      <c r="J44" s="1012">
        <v>-0.66425945520166163</v>
      </c>
      <c r="K44" s="1009">
        <v>2650.4655999999959</v>
      </c>
      <c r="L44" s="1009">
        <v>33925.000399999997</v>
      </c>
    </row>
    <row r="45" spans="1:13" s="64" customFormat="1">
      <c r="A45" s="975" t="s">
        <v>193</v>
      </c>
      <c r="B45" s="1008">
        <v>118.54966999999999</v>
      </c>
      <c r="C45" s="1008">
        <v>0</v>
      </c>
      <c r="D45" s="1008">
        <v>0</v>
      </c>
      <c r="E45" s="1008">
        <v>0</v>
      </c>
      <c r="F45" s="1008">
        <v>0</v>
      </c>
      <c r="G45" s="1008">
        <v>321.88884999999999</v>
      </c>
      <c r="H45" s="1008">
        <v>0</v>
      </c>
      <c r="I45" s="1009">
        <v>440.43851999999998</v>
      </c>
      <c r="J45" s="1012">
        <v>-0.76818653873591536</v>
      </c>
      <c r="K45" s="1009">
        <v>3000.5913900000087</v>
      </c>
      <c r="L45" s="1009">
        <v>53418.082780000012</v>
      </c>
    </row>
    <row r="46" spans="1:13" s="64" customFormat="1">
      <c r="A46" s="976" t="s">
        <v>194</v>
      </c>
      <c r="B46" s="1008">
        <v>0</v>
      </c>
      <c r="C46" s="1008">
        <v>0</v>
      </c>
      <c r="D46" s="1008">
        <v>118.83662</v>
      </c>
      <c r="E46" s="1008">
        <v>0</v>
      </c>
      <c r="F46" s="1008">
        <v>0</v>
      </c>
      <c r="G46" s="1008">
        <v>0</v>
      </c>
      <c r="H46" s="1008">
        <v>0</v>
      </c>
      <c r="I46" s="1009">
        <v>118.83662</v>
      </c>
      <c r="J46" s="1012">
        <v>-0.58539181186942857</v>
      </c>
      <c r="K46" s="1009">
        <v>811.58349999999336</v>
      </c>
      <c r="L46" s="1009">
        <v>42816.127579999978</v>
      </c>
    </row>
    <row r="47" spans="1:13" s="64" customFormat="1">
      <c r="A47" s="976" t="s">
        <v>195</v>
      </c>
      <c r="B47" s="1008">
        <v>0</v>
      </c>
      <c r="C47" s="1008">
        <v>0</v>
      </c>
      <c r="D47" s="1008">
        <v>335.67465000000004</v>
      </c>
      <c r="E47" s="1008">
        <v>216.2098</v>
      </c>
      <c r="F47" s="1008">
        <v>49.851620000000004</v>
      </c>
      <c r="G47" s="1008">
        <v>0</v>
      </c>
      <c r="H47" s="1008">
        <v>0</v>
      </c>
      <c r="I47" s="1009">
        <v>601.73607000000004</v>
      </c>
      <c r="J47" s="1012">
        <v>-0.23953004838937764</v>
      </c>
      <c r="K47" s="1009">
        <v>2883.16518</v>
      </c>
      <c r="L47" s="1009">
        <v>28600.026750000005</v>
      </c>
    </row>
    <row r="48" spans="1:13" s="64" customFormat="1">
      <c r="A48" s="976" t="s">
        <v>196</v>
      </c>
      <c r="B48" s="1008">
        <v>93.467410000000001</v>
      </c>
      <c r="C48" s="1008">
        <v>0</v>
      </c>
      <c r="D48" s="1008">
        <v>330.72931</v>
      </c>
      <c r="E48" s="1008">
        <v>262.03726</v>
      </c>
      <c r="F48" s="1008">
        <v>21.220839999999999</v>
      </c>
      <c r="G48" s="1008">
        <v>0</v>
      </c>
      <c r="H48" s="1008">
        <v>0</v>
      </c>
      <c r="I48" s="1009">
        <v>707.45481999999993</v>
      </c>
      <c r="J48" s="1012">
        <v>-0.41161391287039917</v>
      </c>
      <c r="K48" s="1009">
        <v>3913.5880999999936</v>
      </c>
      <c r="L48" s="1009">
        <v>125566.92697</v>
      </c>
    </row>
    <row r="49" spans="1:12" s="64" customFormat="1">
      <c r="A49" s="976" t="s">
        <v>663</v>
      </c>
      <c r="B49" s="1008">
        <v>0</v>
      </c>
      <c r="C49" s="1008">
        <v>0</v>
      </c>
      <c r="D49" s="1008">
        <v>29.797279999999997</v>
      </c>
      <c r="E49" s="1008">
        <v>77.905600000000007</v>
      </c>
      <c r="F49" s="1008">
        <v>15.74668</v>
      </c>
      <c r="G49" s="1008">
        <v>0</v>
      </c>
      <c r="H49" s="1008">
        <v>0</v>
      </c>
      <c r="I49" s="1009">
        <v>123.44956000000001</v>
      </c>
      <c r="J49" s="1012">
        <v>-6.8956041237669963E-3</v>
      </c>
      <c r="K49" s="1009">
        <v>679.30028000000016</v>
      </c>
      <c r="L49" s="1009">
        <v>1188.3974200000002</v>
      </c>
    </row>
    <row r="50" spans="1:12" s="64" customFormat="1">
      <c r="A50" s="975" t="s">
        <v>197</v>
      </c>
      <c r="B50" s="1008">
        <v>0</v>
      </c>
      <c r="C50" s="1008">
        <v>0</v>
      </c>
      <c r="D50" s="1008">
        <v>0</v>
      </c>
      <c r="E50" s="1008">
        <v>10</v>
      </c>
      <c r="F50" s="1008">
        <v>0</v>
      </c>
      <c r="G50" s="1008">
        <v>9.2700899999999997</v>
      </c>
      <c r="H50" s="1008">
        <v>0</v>
      </c>
      <c r="I50" s="1009">
        <v>19.27009</v>
      </c>
      <c r="J50" s="1012">
        <v>-0.81823668905951275</v>
      </c>
      <c r="K50" s="1009">
        <v>362.42795999999998</v>
      </c>
      <c r="L50" s="1009">
        <v>5764.245359999999</v>
      </c>
    </row>
    <row r="51" spans="1:12" s="64" customFormat="1">
      <c r="A51" s="975" t="s">
        <v>198</v>
      </c>
      <c r="B51" s="1008">
        <v>0</v>
      </c>
      <c r="C51" s="1008">
        <v>0</v>
      </c>
      <c r="D51" s="1008">
        <v>0</v>
      </c>
      <c r="E51" s="1008">
        <v>2.0167299999999999</v>
      </c>
      <c r="F51" s="1008">
        <v>0</v>
      </c>
      <c r="G51" s="1008">
        <v>0</v>
      </c>
      <c r="H51" s="1008">
        <v>0</v>
      </c>
      <c r="I51" s="1009">
        <v>2.0167299999999999</v>
      </c>
      <c r="J51" s="1012">
        <v>-0.98254857609939006</v>
      </c>
      <c r="K51" s="1009">
        <v>225.48725999999988</v>
      </c>
      <c r="L51" s="1009">
        <v>1851.1424699999995</v>
      </c>
    </row>
    <row r="52" spans="1:12" s="64" customFormat="1">
      <c r="A52" s="975" t="s">
        <v>203</v>
      </c>
      <c r="B52" s="1008">
        <v>0</v>
      </c>
      <c r="C52" s="1008">
        <v>0</v>
      </c>
      <c r="D52" s="1008">
        <v>0</v>
      </c>
      <c r="E52" s="1008">
        <v>0</v>
      </c>
      <c r="F52" s="1008">
        <v>0</v>
      </c>
      <c r="G52" s="1008">
        <v>0</v>
      </c>
      <c r="H52" s="1008">
        <v>0</v>
      </c>
      <c r="I52" s="1009">
        <v>0</v>
      </c>
      <c r="J52" s="1012">
        <v>-1</v>
      </c>
      <c r="K52" s="1009">
        <v>28.13627</v>
      </c>
      <c r="L52" s="1009">
        <v>28.13627</v>
      </c>
    </row>
    <row r="53" spans="1:12" s="64" customFormat="1">
      <c r="A53" s="975" t="s">
        <v>236</v>
      </c>
      <c r="B53" s="1008">
        <v>0</v>
      </c>
      <c r="C53" s="1008">
        <v>0</v>
      </c>
      <c r="D53" s="1008">
        <v>0</v>
      </c>
      <c r="E53" s="1008">
        <v>0</v>
      </c>
      <c r="F53" s="1008">
        <v>0</v>
      </c>
      <c r="G53" s="1008">
        <v>0</v>
      </c>
      <c r="H53" s="1008">
        <v>0</v>
      </c>
      <c r="I53" s="1009">
        <v>0</v>
      </c>
      <c r="J53" s="1012">
        <v>-1</v>
      </c>
      <c r="K53" s="1009">
        <v>7.5057299999999998</v>
      </c>
      <c r="L53" s="1009">
        <v>93.689390000000003</v>
      </c>
    </row>
    <row r="54" spans="1:12" s="64" customFormat="1">
      <c r="A54" s="975" t="s">
        <v>235</v>
      </c>
      <c r="B54" s="1008">
        <v>0</v>
      </c>
      <c r="C54" s="1008">
        <v>0</v>
      </c>
      <c r="D54" s="1008">
        <v>0</v>
      </c>
      <c r="E54" s="1008">
        <v>189.99841000000001</v>
      </c>
      <c r="F54" s="1008">
        <v>0</v>
      </c>
      <c r="G54" s="1008">
        <v>44.91592</v>
      </c>
      <c r="H54" s="1008">
        <v>0</v>
      </c>
      <c r="I54" s="1009">
        <v>234.91433000000001</v>
      </c>
      <c r="J54" s="1012">
        <v>-0.37206433592984522</v>
      </c>
      <c r="K54" s="1009">
        <v>1173.6102600000013</v>
      </c>
      <c r="L54" s="1009">
        <v>11523.166260000002</v>
      </c>
    </row>
    <row r="55" spans="1:12" s="64" customFormat="1">
      <c r="A55" s="975" t="s">
        <v>199</v>
      </c>
      <c r="B55" s="1008">
        <v>0</v>
      </c>
      <c r="C55" s="1008">
        <v>0</v>
      </c>
      <c r="D55" s="1008">
        <v>17.916650000000001</v>
      </c>
      <c r="E55" s="1008">
        <v>10.004809999999999</v>
      </c>
      <c r="F55" s="1008">
        <v>0</v>
      </c>
      <c r="G55" s="1008">
        <v>0</v>
      </c>
      <c r="H55" s="1008">
        <v>0</v>
      </c>
      <c r="I55" s="1009">
        <v>27.92146</v>
      </c>
      <c r="J55" s="1012">
        <v>-0.89774824627453387</v>
      </c>
      <c r="K55" s="1009">
        <v>526.85459999999875</v>
      </c>
      <c r="L55" s="1009">
        <v>12889.696249999997</v>
      </c>
    </row>
    <row r="56" spans="1:12" s="64" customFormat="1">
      <c r="A56" s="974" t="s">
        <v>200</v>
      </c>
      <c r="B56" s="1008">
        <v>0</v>
      </c>
      <c r="C56" s="1008">
        <v>0</v>
      </c>
      <c r="D56" s="1008">
        <v>44.580970000000001</v>
      </c>
      <c r="E56" s="1008">
        <v>100.49587</v>
      </c>
      <c r="F56" s="1008">
        <v>0</v>
      </c>
      <c r="G56" s="1008">
        <v>1.05152</v>
      </c>
      <c r="H56" s="1008">
        <v>0</v>
      </c>
      <c r="I56" s="1009">
        <v>146.12836000000001</v>
      </c>
      <c r="J56" s="1012">
        <v>-0.60341721254291469</v>
      </c>
      <c r="K56" s="1009">
        <v>903.42280999999821</v>
      </c>
      <c r="L56" s="1009">
        <v>13829.901709999995</v>
      </c>
    </row>
    <row r="57" spans="1:12" s="64" customFormat="1">
      <c r="A57" s="975" t="s">
        <v>201</v>
      </c>
      <c r="B57" s="1008">
        <v>227.91851</v>
      </c>
      <c r="C57" s="1008">
        <v>0</v>
      </c>
      <c r="D57" s="1008">
        <v>15.40541</v>
      </c>
      <c r="E57" s="1008">
        <v>9.5045500000000001</v>
      </c>
      <c r="F57" s="1008">
        <v>0</v>
      </c>
      <c r="G57" s="1008">
        <v>18.06035</v>
      </c>
      <c r="H57" s="1008">
        <v>0</v>
      </c>
      <c r="I57" s="1009">
        <v>270.88882000000001</v>
      </c>
      <c r="J57" s="1012">
        <v>4.5442620863864018</v>
      </c>
      <c r="K57" s="1009">
        <v>391.69891000000007</v>
      </c>
      <c r="L57" s="1009">
        <v>3912.3091499999991</v>
      </c>
    </row>
    <row r="58" spans="1:12" s="64" customFormat="1">
      <c r="A58" s="975" t="s">
        <v>202</v>
      </c>
      <c r="B58" s="1008">
        <v>0</v>
      </c>
      <c r="C58" s="1008">
        <v>0</v>
      </c>
      <c r="D58" s="1008">
        <v>36.790900000000001</v>
      </c>
      <c r="E58" s="1008">
        <v>16.713740000000001</v>
      </c>
      <c r="F58" s="1008">
        <v>0</v>
      </c>
      <c r="G58" s="1008">
        <v>0</v>
      </c>
      <c r="H58" s="1008">
        <v>0</v>
      </c>
      <c r="I58" s="1009">
        <v>53.504640000000002</v>
      </c>
      <c r="J58" s="1012">
        <v>-0.66590474577680903</v>
      </c>
      <c r="K58" s="1009">
        <v>549.76632999999856</v>
      </c>
      <c r="L58" s="1009">
        <v>21328.81727</v>
      </c>
    </row>
    <row r="59" spans="1:12" s="64" customFormat="1" ht="23.45" customHeight="1">
      <c r="A59" s="947" t="s">
        <v>1112</v>
      </c>
      <c r="B59" s="1011">
        <v>794.74121999999988</v>
      </c>
      <c r="C59" s="1011">
        <v>0</v>
      </c>
      <c r="D59" s="1011">
        <v>929.73178999999993</v>
      </c>
      <c r="E59" s="1011">
        <v>894.88677000000018</v>
      </c>
      <c r="F59" s="1011">
        <v>86.819140000000004</v>
      </c>
      <c r="G59" s="1011">
        <v>1172.8661099999999</v>
      </c>
      <c r="H59" s="1011">
        <v>0</v>
      </c>
      <c r="I59" s="1011">
        <v>3879.0450300000002</v>
      </c>
      <c r="J59" s="1027">
        <v>-0.49071640147301376</v>
      </c>
      <c r="K59" s="1011">
        <v>21394.929309999985</v>
      </c>
      <c r="L59" s="1011">
        <v>454365.43920000014</v>
      </c>
    </row>
    <row r="60" spans="1:12" ht="12.75" customHeight="1">
      <c r="A60" s="33" t="s">
        <v>981</v>
      </c>
      <c r="H60" s="184"/>
    </row>
    <row r="61" spans="1:12" ht="12.75" customHeight="1">
      <c r="A61" s="267" t="s">
        <v>1221</v>
      </c>
      <c r="B61" s="184"/>
      <c r="C61" s="184"/>
      <c r="D61" s="184"/>
      <c r="E61" s="184"/>
      <c r="F61" s="184"/>
      <c r="G61" s="184"/>
      <c r="H61" s="184"/>
    </row>
    <row r="62" spans="1:12">
      <c r="A62" s="1000" t="s">
        <v>1183</v>
      </c>
    </row>
    <row r="63" spans="1:12">
      <c r="A63" s="628" t="s">
        <v>82</v>
      </c>
    </row>
    <row r="64" spans="1:12">
      <c r="L64" s="830" t="s">
        <v>1126</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3"/>
      <c r="J72" s="203"/>
      <c r="K72" s="203"/>
      <c r="L72" s="203"/>
    </row>
    <row r="73" spans="9:12" ht="12.75" customHeight="1">
      <c r="I73" s="203"/>
      <c r="J73" s="203"/>
      <c r="K73" s="203"/>
      <c r="L73" s="203"/>
    </row>
    <row r="74" spans="9:12" ht="12.75" customHeight="1">
      <c r="I74" s="203"/>
      <c r="J74" s="203"/>
      <c r="K74" s="203"/>
      <c r="L74" s="203"/>
    </row>
    <row r="75" spans="9:12" ht="12.75" customHeight="1">
      <c r="I75" s="1120"/>
      <c r="J75" s="1120"/>
      <c r="K75" s="203"/>
      <c r="L75" s="203"/>
    </row>
    <row r="76" spans="9:12" ht="12.75" customHeight="1">
      <c r="I76" s="334"/>
      <c r="J76" s="1117"/>
      <c r="K76" s="203"/>
      <c r="L76" s="203"/>
    </row>
    <row r="77" spans="9:12" ht="12.75" customHeight="1">
      <c r="I77" s="336"/>
      <c r="J77" s="1118"/>
      <c r="K77" s="203"/>
      <c r="L77" s="203"/>
    </row>
    <row r="78" spans="9:12" ht="12.75" customHeight="1">
      <c r="I78" s="338"/>
      <c r="J78" s="339"/>
      <c r="K78" s="203"/>
      <c r="L78" s="203"/>
    </row>
    <row r="79" spans="9:12" ht="12.75" customHeight="1">
      <c r="I79" s="338"/>
      <c r="J79" s="339"/>
      <c r="K79" s="203"/>
      <c r="L79" s="203"/>
    </row>
    <row r="80" spans="9:12" ht="12.75" customHeight="1">
      <c r="I80" s="338"/>
      <c r="J80" s="339"/>
      <c r="K80" s="203"/>
      <c r="L80" s="203"/>
    </row>
    <row r="81" spans="1:12" ht="12.75" customHeight="1">
      <c r="I81" s="338"/>
      <c r="J81" s="339"/>
      <c r="K81" s="203"/>
      <c r="L81" s="203"/>
    </row>
    <row r="82" spans="1:12" ht="12.75" customHeight="1">
      <c r="I82" s="338"/>
      <c r="J82" s="339"/>
      <c r="K82" s="203"/>
      <c r="L82" s="203"/>
    </row>
    <row r="83" spans="1:12" ht="12.75" customHeight="1">
      <c r="I83" s="203"/>
      <c r="J83" s="203"/>
      <c r="K83" s="203"/>
      <c r="L83" s="203"/>
    </row>
    <row r="84" spans="1:12" ht="12.75" customHeight="1">
      <c r="I84" s="203"/>
      <c r="J84" s="203"/>
      <c r="K84" s="203"/>
      <c r="L84" s="203"/>
    </row>
    <row r="85" spans="1:12" ht="12.75" customHeight="1">
      <c r="I85" s="203"/>
      <c r="J85" s="203"/>
      <c r="K85" s="203"/>
      <c r="L85" s="203"/>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7" customWidth="1"/>
    <col min="2" max="2" width="13.28515625" style="267" bestFit="1" customWidth="1"/>
    <col min="3" max="3" width="9.5703125" style="267" customWidth="1"/>
    <col min="4" max="4" width="11.5703125" style="267" customWidth="1"/>
    <col min="5" max="5" width="11" style="267" customWidth="1"/>
    <col min="6" max="6" width="13.140625" style="267" bestFit="1" customWidth="1"/>
    <col min="7" max="7" width="12.140625" style="267" customWidth="1"/>
    <col min="8" max="8" width="6" style="267" customWidth="1"/>
    <col min="9" max="9" width="8.42578125" style="267" customWidth="1"/>
    <col min="10" max="10" width="8" style="267" customWidth="1"/>
    <col min="11" max="11" width="8.140625" style="267" bestFit="1" customWidth="1"/>
    <col min="12" max="12" width="9" style="267" customWidth="1"/>
    <col min="13" max="13" width="8.85546875" style="267" customWidth="1"/>
    <col min="14" max="16384" width="8.85546875" style="267"/>
  </cols>
  <sheetData>
    <row r="1" spans="1:8">
      <c r="A1" s="154" t="s">
        <v>1121</v>
      </c>
      <c r="G1" s="140" t="str">
        <f>Naslovnica!A20</f>
        <v>Travanj 2022.</v>
      </c>
    </row>
    <row r="2" spans="1:8">
      <c r="A2" s="540" t="s">
        <v>1122</v>
      </c>
      <c r="G2" s="542" t="str">
        <f>Naslovnica!A24</f>
        <v>April 2022</v>
      </c>
    </row>
    <row r="4" spans="1:8">
      <c r="A4" s="203"/>
      <c r="B4" s="203"/>
      <c r="C4" s="977"/>
      <c r="D4" s="977"/>
      <c r="E4" s="987"/>
      <c r="F4" s="987"/>
      <c r="G4" s="14" t="s">
        <v>576</v>
      </c>
    </row>
    <row r="5" spans="1:8" s="64" customFormat="1">
      <c r="A5" s="1121" t="s">
        <v>1181</v>
      </c>
      <c r="B5" s="1122" t="s">
        <v>1123</v>
      </c>
      <c r="C5" s="1122"/>
      <c r="D5" s="1122"/>
      <c r="E5" s="1122"/>
      <c r="F5" s="1122"/>
      <c r="G5" s="1122"/>
      <c r="H5" s="941"/>
    </row>
    <row r="6" spans="1:8" s="64" customFormat="1" ht="22.9" customHeight="1">
      <c r="A6" s="1121"/>
      <c r="B6" s="1123" t="str">
        <f>Naslovnica!A20</f>
        <v>Travanj 2022.</v>
      </c>
      <c r="C6" s="1123"/>
      <c r="D6" s="1124" t="s">
        <v>17</v>
      </c>
      <c r="E6" s="1124"/>
      <c r="F6" s="1121" t="s">
        <v>237</v>
      </c>
      <c r="G6" s="1121"/>
    </row>
    <row r="7" spans="1:8" s="64" customFormat="1">
      <c r="A7" s="1121"/>
      <c r="B7" s="1125" t="str">
        <f>Naslovnica!A24</f>
        <v>April 2022</v>
      </c>
      <c r="C7" s="1126"/>
      <c r="D7" s="1130" t="s">
        <v>45</v>
      </c>
      <c r="E7" s="1130"/>
      <c r="F7" s="1130" t="s">
        <v>51</v>
      </c>
      <c r="G7" s="1130"/>
    </row>
    <row r="8" spans="1:8" s="64" customFormat="1">
      <c r="A8" s="1121"/>
      <c r="B8" s="958" t="s">
        <v>27</v>
      </c>
      <c r="C8" s="958" t="s">
        <v>28</v>
      </c>
      <c r="D8" s="689" t="s">
        <v>1167</v>
      </c>
      <c r="E8" s="689" t="s">
        <v>146</v>
      </c>
      <c r="F8" s="689" t="s">
        <v>1167</v>
      </c>
      <c r="G8" s="689" t="s">
        <v>146</v>
      </c>
    </row>
    <row r="9" spans="1:8" s="64" customFormat="1">
      <c r="A9" s="1121"/>
      <c r="B9" s="959" t="s">
        <v>29</v>
      </c>
      <c r="C9" s="959" t="s">
        <v>30</v>
      </c>
      <c r="D9" s="730" t="s">
        <v>1168</v>
      </c>
      <c r="E9" s="730" t="s">
        <v>147</v>
      </c>
      <c r="F9" s="730" t="s">
        <v>1168</v>
      </c>
      <c r="G9" s="730" t="s">
        <v>147</v>
      </c>
    </row>
    <row r="10" spans="1:8" s="64" customFormat="1" ht="15" customHeight="1">
      <c r="A10" s="982" t="s">
        <v>900</v>
      </c>
      <c r="B10" s="983">
        <v>25424.35555</v>
      </c>
      <c r="C10" s="984">
        <v>1.8949848060753133E-2</v>
      </c>
      <c r="D10" s="983">
        <v>-258.38984999999957</v>
      </c>
      <c r="E10" s="984">
        <v>-1.0060834462035317E-2</v>
      </c>
      <c r="F10" s="983">
        <v>-640.55289000000266</v>
      </c>
      <c r="G10" s="984">
        <v>-2.4575297913457916E-2</v>
      </c>
    </row>
    <row r="11" spans="1:8" s="64" customFormat="1" ht="15" customHeight="1">
      <c r="A11" s="982" t="s">
        <v>885</v>
      </c>
      <c r="B11" s="983">
        <v>25515.93737</v>
      </c>
      <c r="C11" s="984">
        <v>1.9018107866619765E-2</v>
      </c>
      <c r="D11" s="983">
        <v>-498.98214000000371</v>
      </c>
      <c r="E11" s="984">
        <v>-1.9180614408904728E-2</v>
      </c>
      <c r="F11" s="983">
        <v>-553.76655000000392</v>
      </c>
      <c r="G11" s="984">
        <v>-2.12417659862707E-2</v>
      </c>
    </row>
    <row r="12" spans="1:8" s="64" customFormat="1" ht="15" customHeight="1">
      <c r="A12" s="982" t="s">
        <v>190</v>
      </c>
      <c r="B12" s="983">
        <v>26013.721329999997</v>
      </c>
      <c r="C12" s="984">
        <v>1.9389127316474807E-2</v>
      </c>
      <c r="D12" s="983">
        <v>-528.87048000000141</v>
      </c>
      <c r="E12" s="984">
        <v>-1.9925351818911197E-2</v>
      </c>
      <c r="F12" s="983">
        <v>-1580.669420000002</v>
      </c>
      <c r="G12" s="984">
        <v>-5.7282272847426485E-2</v>
      </c>
    </row>
    <row r="13" spans="1:8" s="64" customFormat="1" ht="15" customHeight="1">
      <c r="A13" s="982" t="s">
        <v>902</v>
      </c>
      <c r="B13" s="983">
        <v>94345.812739999994</v>
      </c>
      <c r="C13" s="984">
        <v>7.0319926618209488E-2</v>
      </c>
      <c r="D13" s="983">
        <v>-1380.8623500000103</v>
      </c>
      <c r="E13" s="984">
        <v>-1.4425052877912625E-2</v>
      </c>
      <c r="F13" s="983">
        <v>-3157.7972900000022</v>
      </c>
      <c r="G13" s="984">
        <v>-3.2386465373214435E-2</v>
      </c>
    </row>
    <row r="14" spans="1:8" s="64" customFormat="1" ht="15" customHeight="1">
      <c r="A14" s="982" t="s">
        <v>191</v>
      </c>
      <c r="B14" s="983">
        <v>6882.8449199999995</v>
      </c>
      <c r="C14" s="984">
        <v>5.1300755766738228E-3</v>
      </c>
      <c r="D14" s="983">
        <v>-26.411700000000565</v>
      </c>
      <c r="E14" s="984">
        <v>-3.8226543682785552E-3</v>
      </c>
      <c r="F14" s="983">
        <v>-228.28703000000041</v>
      </c>
      <c r="G14" s="984">
        <v>-3.2102769517587171E-2</v>
      </c>
    </row>
    <row r="15" spans="1:8" s="64" customFormat="1" ht="15" customHeight="1">
      <c r="A15" s="982" t="s">
        <v>192</v>
      </c>
      <c r="B15" s="983">
        <v>171703.26306999999</v>
      </c>
      <c r="C15" s="984">
        <v>0.12797770784447768</v>
      </c>
      <c r="D15" s="983">
        <v>-2106.7766700000211</v>
      </c>
      <c r="E15" s="984">
        <v>-1.2121144861088062E-2</v>
      </c>
      <c r="F15" s="983">
        <v>-5891.1135400000203</v>
      </c>
      <c r="G15" s="984">
        <v>-3.3171734671177067E-2</v>
      </c>
    </row>
    <row r="16" spans="1:8" s="64" customFormat="1" ht="15" customHeight="1">
      <c r="A16" s="982" t="s">
        <v>193</v>
      </c>
      <c r="B16" s="983">
        <v>98137.200030000007</v>
      </c>
      <c r="C16" s="984">
        <v>7.3145808003626592E-2</v>
      </c>
      <c r="D16" s="983">
        <v>-1316.8533499999903</v>
      </c>
      <c r="E16" s="984">
        <v>-1.3240821316437223E-2</v>
      </c>
      <c r="F16" s="983">
        <v>-4248.4269699999859</v>
      </c>
      <c r="G16" s="984">
        <v>-4.1494368833625339E-2</v>
      </c>
    </row>
    <row r="17" spans="1:7" s="64" customFormat="1" ht="15" customHeight="1">
      <c r="A17" s="982" t="s">
        <v>194</v>
      </c>
      <c r="B17" s="983">
        <v>80165.344549999994</v>
      </c>
      <c r="C17" s="984">
        <v>5.975062360864538E-2</v>
      </c>
      <c r="D17" s="983">
        <v>-687.85124000001815</v>
      </c>
      <c r="E17" s="984">
        <v>-8.507409426172563E-3</v>
      </c>
      <c r="F17" s="983">
        <v>-2842.4336300000141</v>
      </c>
      <c r="G17" s="984">
        <v>-3.4242979300521448E-2</v>
      </c>
    </row>
    <row r="18" spans="1:7" s="64" customFormat="1" ht="15" customHeight="1">
      <c r="A18" s="982" t="s">
        <v>195</v>
      </c>
      <c r="B18" s="983">
        <v>187760.94949</v>
      </c>
      <c r="C18" s="984">
        <v>0.13994618103813622</v>
      </c>
      <c r="D18" s="983">
        <v>-2645.9025799999945</v>
      </c>
      <c r="E18" s="984">
        <v>-1.3896047076222162E-2</v>
      </c>
      <c r="F18" s="983">
        <v>-5686.2355099999986</v>
      </c>
      <c r="G18" s="984">
        <v>-2.9394253061888698E-2</v>
      </c>
    </row>
    <row r="19" spans="1:7" s="64" customFormat="1" ht="15" customHeight="1">
      <c r="A19" s="982" t="s">
        <v>196</v>
      </c>
      <c r="B19" s="983">
        <v>244178.41537999999</v>
      </c>
      <c r="C19" s="984">
        <v>0.18199650575475318</v>
      </c>
      <c r="D19" s="983">
        <v>-2491.549640000012</v>
      </c>
      <c r="E19" s="984">
        <v>-1.0100741854801809E-2</v>
      </c>
      <c r="F19" s="983">
        <v>-9077.3616400000174</v>
      </c>
      <c r="G19" s="984">
        <v>-3.5842663677058684E-2</v>
      </c>
    </row>
    <row r="20" spans="1:7" s="64" customFormat="1" ht="15" customHeight="1">
      <c r="A20" s="982" t="s">
        <v>663</v>
      </c>
      <c r="B20" s="983">
        <v>58085.900829999999</v>
      </c>
      <c r="C20" s="984">
        <v>4.3293879879699619E-2</v>
      </c>
      <c r="D20" s="983">
        <v>-439.91455000000133</v>
      </c>
      <c r="E20" s="984">
        <v>-7.5165898525924035E-3</v>
      </c>
      <c r="F20" s="983">
        <v>-1471.34663</v>
      </c>
      <c r="G20" s="984">
        <v>-2.4704745312284504E-2</v>
      </c>
    </row>
    <row r="21" spans="1:7" s="64" customFormat="1" ht="15" customHeight="1">
      <c r="A21" s="982" t="s">
        <v>197</v>
      </c>
      <c r="B21" s="983">
        <v>27710.745149999999</v>
      </c>
      <c r="C21" s="984">
        <v>2.0653990981602355E-2</v>
      </c>
      <c r="D21" s="983">
        <v>-137.70159000000058</v>
      </c>
      <c r="E21" s="984">
        <v>-4.9446775716296409E-3</v>
      </c>
      <c r="F21" s="983">
        <v>-262.47129000000132</v>
      </c>
      <c r="G21" s="984">
        <v>-9.3829499572556374E-3</v>
      </c>
    </row>
    <row r="22" spans="1:7" s="64" customFormat="1" ht="15" customHeight="1">
      <c r="A22" s="982" t="s">
        <v>198</v>
      </c>
      <c r="B22" s="983">
        <v>54418.776590000001</v>
      </c>
      <c r="C22" s="984">
        <v>4.0560617003822914E-2</v>
      </c>
      <c r="D22" s="983">
        <v>444.67779000000155</v>
      </c>
      <c r="E22" s="984">
        <v>8.2387256088840566E-3</v>
      </c>
      <c r="F22" s="983">
        <v>-1036.5130900000004</v>
      </c>
      <c r="G22" s="984">
        <v>-1.8690968814356723E-2</v>
      </c>
    </row>
    <row r="23" spans="1:7" s="64" customFormat="1" ht="15" customHeight="1">
      <c r="A23" s="982" t="s">
        <v>203</v>
      </c>
      <c r="B23" s="983">
        <v>2941.8336300000001</v>
      </c>
      <c r="C23" s="984">
        <v>2.1926730924951158E-3</v>
      </c>
      <c r="D23" s="983">
        <v>-15.769809999999779</v>
      </c>
      <c r="E23" s="984">
        <v>-5.3319555240981531E-3</v>
      </c>
      <c r="F23" s="983">
        <v>2.6935600000001614</v>
      </c>
      <c r="G23" s="984">
        <v>9.1644492465459138E-4</v>
      </c>
    </row>
    <row r="24" spans="1:7" s="64" customFormat="1" ht="15" customHeight="1">
      <c r="A24" s="982" t="s">
        <v>236</v>
      </c>
      <c r="B24" s="983">
        <v>1831.32151</v>
      </c>
      <c r="C24" s="984">
        <v>1.364961416490614E-3</v>
      </c>
      <c r="D24" s="983">
        <v>-5.2118600000001152</v>
      </c>
      <c r="E24" s="984">
        <v>-2.8378792812243647E-3</v>
      </c>
      <c r="F24" s="983">
        <v>51.835109999999986</v>
      </c>
      <c r="G24" s="984">
        <v>2.9129253249701614E-2</v>
      </c>
    </row>
    <row r="25" spans="1:7" s="64" customFormat="1" ht="15" customHeight="1">
      <c r="A25" s="982" t="s">
        <v>235</v>
      </c>
      <c r="B25" s="983">
        <v>55534.136610000001</v>
      </c>
      <c r="C25" s="984">
        <v>4.1391942024843503E-2</v>
      </c>
      <c r="D25" s="983">
        <v>-1357.8004599999986</v>
      </c>
      <c r="E25" s="984">
        <v>-2.386630742295448E-2</v>
      </c>
      <c r="F25" s="983">
        <v>-4359.5643899999995</v>
      </c>
      <c r="G25" s="984">
        <v>-7.2788362001540041E-2</v>
      </c>
    </row>
    <row r="26" spans="1:7" s="64" customFormat="1" ht="15" customHeight="1">
      <c r="A26" s="982" t="s">
        <v>199</v>
      </c>
      <c r="B26" s="983">
        <v>44347.95925</v>
      </c>
      <c r="C26" s="984">
        <v>3.305441067873878E-2</v>
      </c>
      <c r="D26" s="983">
        <v>75.442999999999302</v>
      </c>
      <c r="E26" s="984">
        <v>1.7040594569774914E-3</v>
      </c>
      <c r="F26" s="983">
        <v>450.19142999999895</v>
      </c>
      <c r="G26" s="984">
        <v>1.0255451526509862E-2</v>
      </c>
    </row>
    <row r="27" spans="1:7" s="64" customFormat="1" ht="15" customHeight="1">
      <c r="A27" s="982" t="s">
        <v>906</v>
      </c>
      <c r="B27" s="983">
        <v>37585.922439999995</v>
      </c>
      <c r="C27" s="984">
        <v>2.8014378498622421E-2</v>
      </c>
      <c r="D27" s="983">
        <v>-390.73674000000756</v>
      </c>
      <c r="E27" s="984">
        <v>-1.0288865541015935E-2</v>
      </c>
      <c r="F27" s="983">
        <v>-1196.3238900000069</v>
      </c>
      <c r="G27" s="984">
        <v>-3.0847204667321937E-2</v>
      </c>
    </row>
    <row r="28" spans="1:7" s="64" customFormat="1" ht="15" customHeight="1">
      <c r="A28" s="982" t="s">
        <v>201</v>
      </c>
      <c r="B28" s="983">
        <v>42515.707139999999</v>
      </c>
      <c r="C28" s="984">
        <v>3.1688755646688445E-2</v>
      </c>
      <c r="D28" s="983">
        <v>-417.48092000000179</v>
      </c>
      <c r="E28" s="984">
        <v>-9.7239673749958122E-3</v>
      </c>
      <c r="F28" s="983">
        <v>270.11028000000078</v>
      </c>
      <c r="G28" s="984">
        <v>6.393809061217226E-3</v>
      </c>
    </row>
    <row r="29" spans="1:7" s="64" customFormat="1" ht="15" customHeight="1">
      <c r="A29" s="982" t="s">
        <v>202</v>
      </c>
      <c r="B29" s="983">
        <v>56565.256200000003</v>
      </c>
      <c r="C29" s="984">
        <v>4.2160479088626267E-2</v>
      </c>
      <c r="D29" s="983">
        <v>-165.82111999999324</v>
      </c>
      <c r="E29" s="984">
        <v>-2.9229326822872714E-3</v>
      </c>
      <c r="F29" s="983">
        <v>-1057.2662599999967</v>
      </c>
      <c r="G29" s="984">
        <v>-1.8348142616177898E-2</v>
      </c>
    </row>
    <row r="30" spans="1:7" s="64" customFormat="1" ht="24" customHeight="1">
      <c r="A30" s="960" t="s">
        <v>1114</v>
      </c>
      <c r="B30" s="961">
        <v>1341665.4037800001</v>
      </c>
      <c r="C30" s="962">
        <v>1.0000000000000002</v>
      </c>
      <c r="D30" s="961">
        <v>-14352.766260000179</v>
      </c>
      <c r="E30" s="962">
        <v>-1.0584494055545624E-2</v>
      </c>
      <c r="F30" s="961">
        <v>-42515.299640000099</v>
      </c>
      <c r="G30" s="962">
        <v>-3.0715136784492336E-2</v>
      </c>
    </row>
    <row r="31" spans="1:7">
      <c r="A31" s="34" t="s">
        <v>559</v>
      </c>
      <c r="B31" s="986"/>
      <c r="C31" s="986"/>
      <c r="D31" s="953"/>
      <c r="E31" s="978"/>
      <c r="F31" s="978"/>
      <c r="G31" s="978"/>
    </row>
    <row r="33" spans="1:13">
      <c r="A33" s="540"/>
      <c r="H33" s="937"/>
    </row>
    <row r="34" spans="1:13" ht="12.75" customHeight="1">
      <c r="A34" s="156" t="s">
        <v>1124</v>
      </c>
      <c r="G34" s="140" t="str">
        <f>G1</f>
        <v>Travanj 2022.</v>
      </c>
    </row>
    <row r="35" spans="1:13">
      <c r="A35" s="865" t="s">
        <v>1125</v>
      </c>
      <c r="G35" s="542" t="str">
        <f>G2</f>
        <v>April 2022</v>
      </c>
      <c r="M35" s="830"/>
    </row>
    <row r="37" spans="1:13" ht="30" customHeight="1">
      <c r="A37" s="1106" t="s">
        <v>1180</v>
      </c>
      <c r="B37" s="1044" t="s">
        <v>1076</v>
      </c>
      <c r="C37" s="1127" t="s">
        <v>1077</v>
      </c>
      <c r="D37" s="1128"/>
      <c r="E37" s="1128"/>
      <c r="F37" s="1129"/>
      <c r="G37" s="1044"/>
    </row>
    <row r="38" spans="1:13" ht="31.9" customHeight="1">
      <c r="A38" s="1106"/>
      <c r="B38" s="843" t="str">
        <f>G34</f>
        <v>Travanj 2022.</v>
      </c>
      <c r="C38" s="997" t="s">
        <v>666</v>
      </c>
      <c r="D38" s="997" t="s">
        <v>60</v>
      </c>
      <c r="E38" s="997" t="s">
        <v>61</v>
      </c>
      <c r="F38" s="997" t="s">
        <v>859</v>
      </c>
      <c r="G38" s="997" t="s">
        <v>62</v>
      </c>
    </row>
    <row r="39" spans="1:13" ht="39" customHeight="1">
      <c r="A39" s="1106"/>
      <c r="B39" s="844" t="str">
        <f>G35</f>
        <v>April 2022</v>
      </c>
      <c r="C39" s="998" t="s">
        <v>249</v>
      </c>
      <c r="D39" s="998" t="s">
        <v>1447</v>
      </c>
      <c r="E39" s="998" t="s">
        <v>861</v>
      </c>
      <c r="F39" s="999" t="s">
        <v>53</v>
      </c>
      <c r="G39" s="998" t="s">
        <v>860</v>
      </c>
    </row>
    <row r="40" spans="1:13" ht="15" customHeight="1">
      <c r="A40" s="982" t="s">
        <v>900</v>
      </c>
      <c r="B40" s="979">
        <v>167.39830000000001</v>
      </c>
      <c r="C40" s="980">
        <v>-1.5763235149721239E-2</v>
      </c>
      <c r="D40" s="980">
        <v>-4.0727656148373578E-2</v>
      </c>
      <c r="E40" s="980">
        <v>1.064464063274598E-3</v>
      </c>
      <c r="F40" s="980">
        <v>5.1076211035340213E-2</v>
      </c>
      <c r="G40" s="981">
        <v>40906</v>
      </c>
    </row>
    <row r="41" spans="1:13" ht="15" customHeight="1">
      <c r="A41" s="982" t="s">
        <v>885</v>
      </c>
      <c r="B41" s="979">
        <v>294.23849999999999</v>
      </c>
      <c r="C41" s="980">
        <v>-1.5558958529406716E-2</v>
      </c>
      <c r="D41" s="980">
        <v>-4.1000501274044379E-2</v>
      </c>
      <c r="E41" s="980">
        <v>5.7833521223626437E-3</v>
      </c>
      <c r="F41" s="980">
        <v>6.1243140517599048E-2</v>
      </c>
      <c r="G41" s="981">
        <v>38054</v>
      </c>
    </row>
    <row r="42" spans="1:13" ht="15" customHeight="1">
      <c r="A42" s="982" t="s">
        <v>190</v>
      </c>
      <c r="B42" s="979">
        <v>279.72980000000001</v>
      </c>
      <c r="C42" s="980">
        <v>-1.5171849519362055E-2</v>
      </c>
      <c r="D42" s="980">
        <v>-3.9855317457566021E-2</v>
      </c>
      <c r="E42" s="980">
        <v>1.1026496409196354E-2</v>
      </c>
      <c r="F42" s="980">
        <v>6.0949882223722884E-2</v>
      </c>
      <c r="G42" s="981">
        <v>38335</v>
      </c>
    </row>
    <row r="43" spans="1:13" ht="15" customHeight="1">
      <c r="A43" s="982" t="s">
        <v>902</v>
      </c>
      <c r="B43" s="979">
        <v>272.25130000000001</v>
      </c>
      <c r="C43" s="980">
        <v>-1.5596350510386905E-2</v>
      </c>
      <c r="D43" s="980">
        <v>-3.9616638663702977E-2</v>
      </c>
      <c r="E43" s="980">
        <v>7.5783594297041948E-3</v>
      </c>
      <c r="F43" s="980">
        <v>6.0175791215352659E-2</v>
      </c>
      <c r="G43" s="981">
        <v>38425</v>
      </c>
    </row>
    <row r="44" spans="1:13" ht="15" customHeight="1">
      <c r="A44" s="985" t="s">
        <v>191</v>
      </c>
      <c r="B44" s="979">
        <v>107.8064</v>
      </c>
      <c r="C44" s="980">
        <v>-1.3875358683830498E-2</v>
      </c>
      <c r="D44" s="980">
        <v>-4.0140747256817523E-2</v>
      </c>
      <c r="E44" s="980">
        <v>-3.4485970427290721E-2</v>
      </c>
      <c r="F44" s="980">
        <v>1.4191120922465883E-2</v>
      </c>
      <c r="G44" s="981">
        <v>42734</v>
      </c>
    </row>
    <row r="45" spans="1:13" ht="15" customHeight="1">
      <c r="A45" s="985" t="s">
        <v>192</v>
      </c>
      <c r="B45" s="979">
        <v>146.52330000000001</v>
      </c>
      <c r="C45" s="980">
        <v>-1.5982866721467318E-2</v>
      </c>
      <c r="D45" s="980">
        <v>-4.0254432959168508E-2</v>
      </c>
      <c r="E45" s="980">
        <v>5.1477332206467273E-3</v>
      </c>
      <c r="F45" s="980">
        <v>4.067839995700373E-2</v>
      </c>
      <c r="G45" s="981">
        <v>41184</v>
      </c>
      <c r="I45" s="203"/>
      <c r="J45" s="203"/>
      <c r="K45" s="203"/>
      <c r="L45" s="203"/>
      <c r="M45" s="203"/>
    </row>
    <row r="46" spans="1:13" ht="15" customHeight="1">
      <c r="A46" s="985" t="s">
        <v>193</v>
      </c>
      <c r="B46" s="979">
        <v>216.904</v>
      </c>
      <c r="C46" s="980">
        <v>-1.6210680335144466E-2</v>
      </c>
      <c r="D46" s="980">
        <v>-4.0994623655913942E-2</v>
      </c>
      <c r="E46" s="980">
        <v>5.8452955920303999E-3</v>
      </c>
      <c r="F46" s="980">
        <v>5.8742821274937018E-2</v>
      </c>
      <c r="G46" s="981">
        <v>39730</v>
      </c>
      <c r="I46" s="203"/>
      <c r="J46" s="203"/>
      <c r="K46" s="203"/>
      <c r="L46" s="203"/>
      <c r="M46" s="203"/>
    </row>
    <row r="47" spans="1:13" ht="15" customHeight="1">
      <c r="A47" s="985" t="s">
        <v>194</v>
      </c>
      <c r="B47" s="979">
        <v>163.13040000000001</v>
      </c>
      <c r="C47" s="980">
        <v>-1.1211055885561773E-2</v>
      </c>
      <c r="D47" s="980">
        <v>-4.0325299099744506E-2</v>
      </c>
      <c r="E47" s="980">
        <v>-4.2271257559229839E-3</v>
      </c>
      <c r="F47" s="980">
        <v>2.9884525283600416E-2</v>
      </c>
      <c r="G47" s="981">
        <v>38615</v>
      </c>
      <c r="I47" s="203"/>
      <c r="J47" s="203"/>
      <c r="K47" s="203"/>
      <c r="L47" s="203"/>
      <c r="M47" s="203"/>
    </row>
    <row r="48" spans="1:13" ht="15" customHeight="1">
      <c r="A48" s="985" t="s">
        <v>195</v>
      </c>
      <c r="B48" s="979">
        <v>194.16569999999999</v>
      </c>
      <c r="C48" s="980">
        <v>-1.1539338724161668E-2</v>
      </c>
      <c r="D48" s="980">
        <v>-3.8292811826234091E-2</v>
      </c>
      <c r="E48" s="980">
        <v>-1.1780156557766926E-3</v>
      </c>
      <c r="F48" s="980">
        <v>4.8840346082854813E-2</v>
      </c>
      <c r="G48" s="981">
        <v>39602</v>
      </c>
      <c r="I48" s="1040"/>
      <c r="J48" s="1040"/>
      <c r="K48" s="1040"/>
      <c r="L48" s="203"/>
      <c r="M48" s="203"/>
    </row>
    <row r="49" spans="1:15" ht="15" customHeight="1">
      <c r="A49" s="985" t="s">
        <v>196</v>
      </c>
      <c r="B49" s="979">
        <v>182.48439999999999</v>
      </c>
      <c r="C49" s="980">
        <v>-1.1763992316552863E-2</v>
      </c>
      <c r="D49" s="980">
        <v>-3.8419606324314785E-2</v>
      </c>
      <c r="E49" s="980">
        <v>1.4400017560996219E-3</v>
      </c>
      <c r="F49" s="980">
        <v>3.8342425684528614E-2</v>
      </c>
      <c r="G49" s="981">
        <v>38846</v>
      </c>
      <c r="I49" s="939"/>
      <c r="J49" s="334"/>
      <c r="K49" s="1117"/>
      <c r="L49" s="203"/>
      <c r="M49" s="203"/>
    </row>
    <row r="50" spans="1:15" ht="15" customHeight="1">
      <c r="A50" s="985" t="s">
        <v>663</v>
      </c>
      <c r="B50" s="979">
        <v>113.7428</v>
      </c>
      <c r="C50" s="980">
        <v>-9.9938202296089573E-3</v>
      </c>
      <c r="D50" s="980">
        <v>-3.1886362224240301E-2</v>
      </c>
      <c r="E50" s="980">
        <v>8.5146188460089433E-3</v>
      </c>
      <c r="F50" s="980">
        <v>4.0390759144813604E-2</v>
      </c>
      <c r="G50" s="981">
        <v>43494</v>
      </c>
      <c r="I50" s="335"/>
      <c r="J50" s="336"/>
      <c r="K50" s="1118"/>
      <c r="L50" s="203"/>
      <c r="M50" s="203"/>
    </row>
    <row r="51" spans="1:15" ht="15" customHeight="1">
      <c r="A51" s="982" t="s">
        <v>197</v>
      </c>
      <c r="B51" s="979">
        <v>234.99950000000001</v>
      </c>
      <c r="C51" s="980">
        <v>-1.5961144200942006E-2</v>
      </c>
      <c r="D51" s="980">
        <v>-3.93711505782793E-2</v>
      </c>
      <c r="E51" s="980">
        <v>1.7687445434514545E-2</v>
      </c>
      <c r="F51" s="980">
        <v>6.6146004299181715E-2</v>
      </c>
      <c r="G51" s="981">
        <v>39812</v>
      </c>
      <c r="I51" s="338"/>
      <c r="J51" s="338"/>
      <c r="K51" s="339"/>
      <c r="L51" s="203"/>
      <c r="M51" s="203"/>
    </row>
    <row r="52" spans="1:15" ht="15" customHeight="1">
      <c r="A52" s="982" t="s">
        <v>198</v>
      </c>
      <c r="B52" s="979">
        <v>148.24039999999999</v>
      </c>
      <c r="C52" s="980">
        <v>-2.0968805022474672E-2</v>
      </c>
      <c r="D52" s="980">
        <v>-5.175725716537348E-2</v>
      </c>
      <c r="E52" s="980">
        <v>1.4105357491012563E-2</v>
      </c>
      <c r="F52" s="980">
        <v>6.4063393498604349E-2</v>
      </c>
      <c r="G52" s="981">
        <v>42367</v>
      </c>
      <c r="I52" s="338"/>
      <c r="J52" s="338"/>
      <c r="K52" s="339"/>
      <c r="L52" s="203"/>
      <c r="M52" s="203"/>
    </row>
    <row r="53" spans="1:15" ht="15" customHeight="1">
      <c r="A53" s="982" t="s">
        <v>203</v>
      </c>
      <c r="B53" s="979">
        <v>124.36279999999999</v>
      </c>
      <c r="C53" s="980">
        <v>-1.7575957221752234E-2</v>
      </c>
      <c r="D53" s="980">
        <v>-4.7551651697879407E-2</v>
      </c>
      <c r="E53" s="980">
        <v>2.6597149762920456E-2</v>
      </c>
      <c r="F53" s="980">
        <v>4.6853942285352446E-2</v>
      </c>
      <c r="G53" s="981">
        <v>42943</v>
      </c>
      <c r="I53" s="338"/>
      <c r="J53" s="338"/>
      <c r="K53" s="339"/>
      <c r="L53" s="203"/>
      <c r="M53" s="203"/>
    </row>
    <row r="54" spans="1:15" ht="15" customHeight="1">
      <c r="A54" s="982" t="s">
        <v>236</v>
      </c>
      <c r="B54" s="979">
        <v>107.8034</v>
      </c>
      <c r="C54" s="980">
        <v>-2.4218177210148562E-2</v>
      </c>
      <c r="D54" s="980">
        <v>-6.2453580740377442E-2</v>
      </c>
      <c r="E54" s="980">
        <v>-3.734415379147641E-2</v>
      </c>
      <c r="F54" s="980">
        <v>2.1271224573412573E-2</v>
      </c>
      <c r="G54" s="981">
        <v>43378</v>
      </c>
      <c r="I54" s="338"/>
      <c r="J54" s="338"/>
      <c r="K54" s="339"/>
      <c r="L54" s="203"/>
      <c r="M54" s="203"/>
    </row>
    <row r="55" spans="1:15" ht="15" customHeight="1">
      <c r="A55" s="982" t="s">
        <v>235</v>
      </c>
      <c r="B55" s="979">
        <v>110.0895</v>
      </c>
      <c r="C55" s="980">
        <v>-1.9918648159968751E-2</v>
      </c>
      <c r="D55" s="980">
        <v>-5.474257953670246E-2</v>
      </c>
      <c r="E55" s="980">
        <v>-2.260301823405433E-2</v>
      </c>
      <c r="F55" s="980">
        <v>2.6548745793600004E-2</v>
      </c>
      <c r="G55" s="981">
        <v>43342</v>
      </c>
      <c r="I55" s="338"/>
      <c r="J55" s="338"/>
      <c r="K55" s="339"/>
      <c r="L55" s="203"/>
      <c r="M55" s="203"/>
    </row>
    <row r="56" spans="1:15" ht="15" customHeight="1">
      <c r="A56" s="982" t="s">
        <v>199</v>
      </c>
      <c r="B56" s="979">
        <v>298.64089999999999</v>
      </c>
      <c r="C56" s="980">
        <v>-7.8998361896877103E-3</v>
      </c>
      <c r="D56" s="980">
        <v>-2.4789677640144496E-2</v>
      </c>
      <c r="E56" s="980">
        <v>2.7083290343437566E-2</v>
      </c>
      <c r="F56" s="980">
        <v>6.5686242927964544E-2</v>
      </c>
      <c r="G56" s="981">
        <v>38404</v>
      </c>
      <c r="I56" s="203"/>
      <c r="J56" s="203"/>
      <c r="K56" s="203"/>
      <c r="L56" s="203"/>
      <c r="M56" s="203"/>
    </row>
    <row r="57" spans="1:15" ht="15" customHeight="1">
      <c r="A57" s="982" t="s">
        <v>200</v>
      </c>
      <c r="B57" s="979">
        <v>308.73469999999998</v>
      </c>
      <c r="C57" s="980">
        <v>-1.1002046326159065E-2</v>
      </c>
      <c r="D57" s="980">
        <v>-3.0783222473507291E-2</v>
      </c>
      <c r="E57" s="980">
        <v>2.1752577012522003E-2</v>
      </c>
      <c r="F57" s="980">
        <v>6.5225230946542201E-2</v>
      </c>
      <c r="G57" s="981">
        <v>38169</v>
      </c>
      <c r="I57" s="203"/>
      <c r="J57" s="203"/>
      <c r="K57" s="203"/>
      <c r="L57" s="203"/>
      <c r="M57" s="203"/>
    </row>
    <row r="58" spans="1:15" ht="15" customHeight="1">
      <c r="A58" s="985" t="s">
        <v>201</v>
      </c>
      <c r="B58" s="979">
        <v>141.6747</v>
      </c>
      <c r="C58" s="980">
        <v>-9.2865379464863451E-3</v>
      </c>
      <c r="D58" s="980">
        <v>-2.9181824847378912E-2</v>
      </c>
      <c r="E58" s="980">
        <v>2.0952357617650273E-2</v>
      </c>
      <c r="F58" s="980">
        <v>5.5187948988351998E-2</v>
      </c>
      <c r="G58" s="981">
        <v>42314</v>
      </c>
      <c r="I58" s="203"/>
      <c r="J58" s="203"/>
      <c r="K58" s="203"/>
      <c r="L58" s="203"/>
      <c r="M58" s="203"/>
    </row>
    <row r="59" spans="1:15" ht="15" customHeight="1">
      <c r="A59" s="982" t="s">
        <v>202</v>
      </c>
      <c r="B59" s="979">
        <v>265.06470000000002</v>
      </c>
      <c r="C59" s="980">
        <v>-3.7337709319881941E-3</v>
      </c>
      <c r="D59" s="980">
        <v>-1.7874762541178844E-2</v>
      </c>
      <c r="E59" s="980">
        <v>1.6078877541398001E-2</v>
      </c>
      <c r="F59" s="980">
        <v>6.5477505989175899E-2</v>
      </c>
      <c r="G59" s="981">
        <v>39071</v>
      </c>
    </row>
    <row r="60" spans="1:15" ht="12.75" customHeight="1">
      <c r="A60" s="34" t="s">
        <v>559</v>
      </c>
      <c r="O60" s="267"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1127</v>
      </c>
    </row>
    <row r="65" spans="1:7" ht="12.75" customHeight="1"/>
    <row r="66" spans="1:7" ht="12.75" customHeight="1">
      <c r="B66" s="1013"/>
      <c r="C66" s="77"/>
      <c r="D66" s="77"/>
      <c r="E66" s="77"/>
      <c r="F66" s="77"/>
      <c r="G66" s="1014"/>
    </row>
    <row r="67" spans="1:7" ht="12.75" customHeight="1">
      <c r="B67" s="1013"/>
      <c r="C67" s="77"/>
      <c r="D67" s="77"/>
      <c r="E67" s="77"/>
      <c r="F67" s="77"/>
      <c r="G67" s="1014"/>
    </row>
    <row r="68" spans="1:7" ht="12.75" customHeight="1">
      <c r="B68" s="1013"/>
      <c r="C68" s="77"/>
      <c r="D68" s="77"/>
      <c r="E68" s="77"/>
      <c r="F68" s="77"/>
      <c r="G68" s="1014"/>
    </row>
    <row r="69" spans="1:7" ht="12.75" customHeight="1">
      <c r="B69" s="1013"/>
      <c r="C69" s="77"/>
      <c r="D69" s="77"/>
      <c r="E69" s="77"/>
      <c r="F69" s="77"/>
      <c r="G69" s="1014"/>
    </row>
    <row r="70" spans="1:7" ht="12.75" customHeight="1">
      <c r="B70" s="1013"/>
      <c r="C70" s="77"/>
      <c r="D70" s="77"/>
      <c r="E70" s="77"/>
      <c r="F70" s="77"/>
      <c r="G70" s="1014"/>
    </row>
    <row r="71" spans="1:7" ht="12.75" customHeight="1">
      <c r="B71" s="1013"/>
      <c r="C71" s="77"/>
      <c r="D71" s="77"/>
      <c r="E71" s="77"/>
      <c r="F71" s="77"/>
      <c r="G71" s="1014"/>
    </row>
    <row r="72" spans="1:7" ht="12.75" customHeight="1">
      <c r="B72" s="1013"/>
      <c r="C72" s="77"/>
      <c r="D72" s="77"/>
      <c r="E72" s="77"/>
      <c r="F72" s="77"/>
      <c r="G72" s="1014"/>
    </row>
    <row r="73" spans="1:7" ht="12.75" customHeight="1">
      <c r="B73" s="1013"/>
      <c r="C73" s="77"/>
      <c r="D73" s="77"/>
      <c r="E73" s="77"/>
      <c r="F73" s="77"/>
      <c r="G73" s="1014"/>
    </row>
    <row r="74" spans="1:7" ht="12.75" customHeight="1">
      <c r="B74" s="1013"/>
      <c r="C74" s="77"/>
      <c r="D74" s="77"/>
      <c r="E74" s="77"/>
      <c r="F74" s="77"/>
      <c r="G74" s="1014"/>
    </row>
    <row r="75" spans="1:7" ht="12.75" customHeight="1">
      <c r="B75" s="1013"/>
      <c r="C75" s="77"/>
      <c r="D75" s="77"/>
      <c r="E75" s="77"/>
      <c r="F75" s="77"/>
      <c r="G75" s="1014"/>
    </row>
    <row r="76" spans="1:7" ht="12.75" customHeight="1">
      <c r="B76" s="1013"/>
      <c r="C76" s="77"/>
      <c r="D76" s="77"/>
      <c r="E76" s="77"/>
      <c r="F76" s="77"/>
      <c r="G76" s="1014"/>
    </row>
    <row r="77" spans="1:7" ht="12.75" customHeight="1">
      <c r="B77" s="1013"/>
      <c r="C77" s="77"/>
      <c r="D77" s="77"/>
      <c r="E77" s="77"/>
      <c r="F77" s="77"/>
      <c r="G77" s="1014"/>
    </row>
    <row r="78" spans="1:7" ht="12.75" customHeight="1">
      <c r="A78" s="337"/>
      <c r="B78" s="1013"/>
      <c r="C78" s="77"/>
      <c r="D78" s="77"/>
      <c r="E78" s="77"/>
      <c r="F78" s="77"/>
      <c r="G78" s="1014"/>
    </row>
    <row r="79" spans="1:7" ht="12.75" customHeight="1">
      <c r="A79" s="337"/>
      <c r="B79" s="1013"/>
      <c r="C79" s="77"/>
      <c r="D79" s="77"/>
      <c r="E79" s="77"/>
      <c r="F79" s="77"/>
      <c r="G79" s="1014"/>
    </row>
    <row r="80" spans="1:7" ht="12.75" customHeight="1">
      <c r="A80" s="337"/>
      <c r="B80" s="1013"/>
      <c r="C80" s="77"/>
      <c r="D80" s="77"/>
      <c r="E80" s="77"/>
      <c r="F80" s="77"/>
      <c r="G80" s="1014"/>
    </row>
    <row r="81" spans="1:7" ht="12.75" customHeight="1">
      <c r="A81" s="954"/>
      <c r="B81" s="1013"/>
      <c r="C81" s="77"/>
      <c r="D81" s="77"/>
      <c r="E81" s="77"/>
      <c r="F81" s="77"/>
      <c r="G81" s="1014"/>
    </row>
    <row r="82" spans="1:7">
      <c r="A82" s="954"/>
      <c r="B82" s="1013"/>
      <c r="C82" s="77"/>
      <c r="D82" s="77"/>
      <c r="E82" s="77"/>
      <c r="F82" s="77"/>
      <c r="G82" s="1014"/>
    </row>
    <row r="83" spans="1:7">
      <c r="A83" s="954"/>
      <c r="B83" s="1013"/>
      <c r="C83" s="77"/>
      <c r="D83" s="77"/>
      <c r="E83" s="77"/>
      <c r="F83" s="77"/>
      <c r="G83" s="1014"/>
    </row>
    <row r="84" spans="1:7">
      <c r="A84" s="954"/>
      <c r="B84" s="1013"/>
      <c r="C84" s="77"/>
      <c r="D84" s="77"/>
      <c r="E84" s="77"/>
      <c r="F84" s="77"/>
      <c r="G84" s="1014"/>
    </row>
    <row r="85" spans="1:7">
      <c r="A85" s="954"/>
      <c r="B85" s="1013"/>
      <c r="C85" s="77"/>
      <c r="D85" s="77"/>
      <c r="E85" s="77"/>
      <c r="F85" s="77"/>
      <c r="G85" s="1014"/>
    </row>
    <row r="86" spans="1:7">
      <c r="A86" s="954"/>
    </row>
    <row r="87" spans="1:7">
      <c r="A87" s="954"/>
    </row>
    <row r="88" spans="1:7">
      <c r="A88" s="957"/>
    </row>
    <row r="89" spans="1:7">
      <c r="A89" s="957"/>
    </row>
    <row r="90" spans="1:7">
      <c r="A90" s="957"/>
    </row>
    <row r="91" spans="1:7">
      <c r="A91" s="957"/>
    </row>
    <row r="92" spans="1:7">
      <c r="A92" s="954"/>
    </row>
    <row r="93" spans="1:7">
      <c r="A93" s="954"/>
    </row>
    <row r="94" spans="1:7">
      <c r="A94" s="954"/>
    </row>
    <row r="95" spans="1:7">
      <c r="A95" s="954"/>
    </row>
    <row r="96" spans="1:7">
      <c r="A96" s="954"/>
    </row>
    <row r="97" spans="1:1">
      <c r="A97" s="957"/>
    </row>
    <row r="98" spans="1:1">
      <c r="A98" s="957"/>
    </row>
    <row r="99" spans="1:1">
      <c r="A99" s="957"/>
    </row>
    <row r="100" spans="1:1">
      <c r="A100" s="957"/>
    </row>
    <row r="101" spans="1:1">
      <c r="A101" s="203"/>
    </row>
  </sheetData>
  <mergeCells count="11">
    <mergeCell ref="K49:K50"/>
    <mergeCell ref="A5:A9"/>
    <mergeCell ref="B5:G5"/>
    <mergeCell ref="B6:C6"/>
    <mergeCell ref="D6:E6"/>
    <mergeCell ref="F6:G6"/>
    <mergeCell ref="B7:C7"/>
    <mergeCell ref="A37:A39"/>
    <mergeCell ref="C37:F37"/>
    <mergeCell ref="D7:E7"/>
    <mergeCell ref="F7:G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1148</v>
      </c>
      <c r="AQ1" s="140" t="str">
        <f>Naslovnica!A20</f>
        <v>Travanj 2022.</v>
      </c>
    </row>
    <row r="2" spans="1:43" ht="12.75" customHeight="1">
      <c r="A2" s="565" t="s">
        <v>1149</v>
      </c>
      <c r="G2" s="531"/>
      <c r="AQ2" s="542" t="str">
        <f>Naslovnica!A24</f>
        <v>April 2022</v>
      </c>
    </row>
    <row r="3" spans="1:43" ht="12.75" customHeight="1">
      <c r="AQ3" s="25"/>
    </row>
    <row r="4" spans="1:43" ht="12.75" customHeight="1">
      <c r="A4" s="337"/>
      <c r="B4" s="866"/>
      <c r="C4" s="866"/>
      <c r="D4" s="866"/>
      <c r="E4" s="866"/>
      <c r="F4" s="866"/>
      <c r="G4" s="866"/>
      <c r="H4" s="866"/>
      <c r="I4" s="866"/>
      <c r="J4" s="866"/>
      <c r="K4" s="866"/>
      <c r="L4" s="866"/>
      <c r="M4" s="866"/>
      <c r="N4" s="866"/>
      <c r="O4" s="866"/>
      <c r="P4" s="866"/>
      <c r="Q4" s="866"/>
      <c r="R4" s="866"/>
      <c r="S4" s="866"/>
      <c r="T4" s="866"/>
      <c r="U4" s="866"/>
      <c r="V4" s="866"/>
      <c r="W4" s="866"/>
      <c r="X4" s="866"/>
      <c r="Y4" s="866"/>
      <c r="Z4" s="866"/>
      <c r="AA4" s="866"/>
      <c r="AB4" s="866"/>
      <c r="AC4" s="866"/>
      <c r="AD4" s="866"/>
      <c r="AE4" s="866"/>
      <c r="AF4" s="866"/>
      <c r="AG4" s="866"/>
      <c r="AH4" s="866"/>
      <c r="AI4" s="866"/>
      <c r="AJ4" s="866"/>
      <c r="AK4" s="866"/>
      <c r="AL4" s="866"/>
      <c r="AM4" s="866"/>
      <c r="AN4" s="866"/>
      <c r="AO4" s="866"/>
      <c r="AP4" s="267"/>
      <c r="AQ4" s="25" t="s">
        <v>437</v>
      </c>
    </row>
    <row r="5" spans="1:43" ht="48.75" customHeight="1">
      <c r="A5" s="1113" t="s">
        <v>570</v>
      </c>
      <c r="B5" s="1088" t="s">
        <v>900</v>
      </c>
      <c r="C5" s="1088"/>
      <c r="D5" s="1088" t="s">
        <v>885</v>
      </c>
      <c r="E5" s="1088"/>
      <c r="F5" s="1088" t="s">
        <v>901</v>
      </c>
      <c r="G5" s="1088"/>
      <c r="H5" s="1115" t="s">
        <v>902</v>
      </c>
      <c r="I5" s="1115"/>
      <c r="J5" s="1088" t="s">
        <v>191</v>
      </c>
      <c r="K5" s="1088"/>
      <c r="L5" s="1088" t="s">
        <v>192</v>
      </c>
      <c r="M5" s="1088"/>
      <c r="N5" s="1088" t="s">
        <v>193</v>
      </c>
      <c r="O5" s="1088"/>
      <c r="P5" s="1088" t="s">
        <v>197</v>
      </c>
      <c r="Q5" s="1088"/>
      <c r="R5" s="1088" t="s">
        <v>194</v>
      </c>
      <c r="S5" s="1088"/>
      <c r="T5" s="1088" t="s">
        <v>903</v>
      </c>
      <c r="U5" s="1088"/>
      <c r="V5" s="1088" t="s">
        <v>904</v>
      </c>
      <c r="W5" s="1088"/>
      <c r="X5" s="1088" t="s">
        <v>663</v>
      </c>
      <c r="Y5" s="1088"/>
      <c r="Z5" s="1088" t="s">
        <v>196</v>
      </c>
      <c r="AA5" s="1088"/>
      <c r="AB5" s="1088" t="s">
        <v>905</v>
      </c>
      <c r="AC5" s="1088"/>
      <c r="AD5" s="1088" t="s">
        <v>906</v>
      </c>
      <c r="AE5" s="1088"/>
      <c r="AF5" s="1088" t="s">
        <v>907</v>
      </c>
      <c r="AG5" s="1088"/>
      <c r="AH5" s="1088" t="s">
        <v>236</v>
      </c>
      <c r="AI5" s="1088"/>
      <c r="AJ5" s="1088" t="s">
        <v>235</v>
      </c>
      <c r="AK5" s="1088"/>
      <c r="AL5" s="1088" t="s">
        <v>908</v>
      </c>
      <c r="AM5" s="1088"/>
      <c r="AN5" s="1088" t="s">
        <v>909</v>
      </c>
      <c r="AO5" s="1088"/>
      <c r="AP5" s="1088" t="s">
        <v>436</v>
      </c>
      <c r="AQ5" s="1088"/>
    </row>
    <row r="6" spans="1:43">
      <c r="A6" s="1113"/>
      <c r="B6" s="734" t="s">
        <v>31</v>
      </c>
      <c r="C6" s="734" t="s">
        <v>32</v>
      </c>
      <c r="D6" s="734" t="s">
        <v>31</v>
      </c>
      <c r="E6" s="734" t="s">
        <v>32</v>
      </c>
      <c r="F6" s="734" t="s">
        <v>31</v>
      </c>
      <c r="G6" s="734" t="s">
        <v>32</v>
      </c>
      <c r="H6" s="734" t="s">
        <v>31</v>
      </c>
      <c r="I6" s="734" t="s">
        <v>32</v>
      </c>
      <c r="J6" s="734" t="s">
        <v>32</v>
      </c>
      <c r="K6" s="734" t="s">
        <v>32</v>
      </c>
      <c r="L6" s="734" t="s">
        <v>31</v>
      </c>
      <c r="M6" s="734" t="s">
        <v>32</v>
      </c>
      <c r="N6" s="734" t="s">
        <v>31</v>
      </c>
      <c r="O6" s="734" t="s">
        <v>32</v>
      </c>
      <c r="P6" s="734" t="s">
        <v>31</v>
      </c>
      <c r="Q6" s="734" t="s">
        <v>32</v>
      </c>
      <c r="R6" s="734" t="s">
        <v>31</v>
      </c>
      <c r="S6" s="734" t="s">
        <v>32</v>
      </c>
      <c r="T6" s="734" t="s">
        <v>31</v>
      </c>
      <c r="U6" s="734" t="s">
        <v>32</v>
      </c>
      <c r="V6" s="734" t="s">
        <v>31</v>
      </c>
      <c r="W6" s="734" t="s">
        <v>32</v>
      </c>
      <c r="X6" s="734" t="s">
        <v>31</v>
      </c>
      <c r="Y6" s="734" t="s">
        <v>32</v>
      </c>
      <c r="Z6" s="734" t="s">
        <v>31</v>
      </c>
      <c r="AA6" s="734" t="s">
        <v>32</v>
      </c>
      <c r="AB6" s="734" t="s">
        <v>31</v>
      </c>
      <c r="AC6" s="734" t="s">
        <v>32</v>
      </c>
      <c r="AD6" s="734" t="s">
        <v>31</v>
      </c>
      <c r="AE6" s="734" t="s">
        <v>32</v>
      </c>
      <c r="AF6" s="734" t="s">
        <v>31</v>
      </c>
      <c r="AG6" s="734" t="s">
        <v>32</v>
      </c>
      <c r="AH6" s="734" t="s">
        <v>31</v>
      </c>
      <c r="AI6" s="734" t="s">
        <v>32</v>
      </c>
      <c r="AJ6" s="734" t="s">
        <v>31</v>
      </c>
      <c r="AK6" s="734" t="s">
        <v>32</v>
      </c>
      <c r="AL6" s="734" t="s">
        <v>31</v>
      </c>
      <c r="AM6" s="734" t="s">
        <v>32</v>
      </c>
      <c r="AN6" s="734" t="s">
        <v>31</v>
      </c>
      <c r="AO6" s="734" t="s">
        <v>32</v>
      </c>
      <c r="AP6" s="734" t="s">
        <v>31</v>
      </c>
      <c r="AQ6" s="734" t="s">
        <v>32</v>
      </c>
    </row>
    <row r="7" spans="1:43">
      <c r="A7" s="1113"/>
      <c r="B7" s="735" t="s">
        <v>29</v>
      </c>
      <c r="C7" s="735" t="s">
        <v>30</v>
      </c>
      <c r="D7" s="735" t="s">
        <v>29</v>
      </c>
      <c r="E7" s="735" t="s">
        <v>30</v>
      </c>
      <c r="F7" s="735" t="s">
        <v>29</v>
      </c>
      <c r="G7" s="735" t="s">
        <v>30</v>
      </c>
      <c r="H7" s="735" t="s">
        <v>29</v>
      </c>
      <c r="I7" s="735" t="s">
        <v>30</v>
      </c>
      <c r="J7" s="735" t="s">
        <v>30</v>
      </c>
      <c r="K7" s="735" t="s">
        <v>30</v>
      </c>
      <c r="L7" s="735" t="s">
        <v>29</v>
      </c>
      <c r="M7" s="735" t="s">
        <v>30</v>
      </c>
      <c r="N7" s="735" t="s">
        <v>29</v>
      </c>
      <c r="O7" s="735" t="s">
        <v>30</v>
      </c>
      <c r="P7" s="735" t="s">
        <v>29</v>
      </c>
      <c r="Q7" s="735" t="s">
        <v>30</v>
      </c>
      <c r="R7" s="735" t="s">
        <v>29</v>
      </c>
      <c r="S7" s="735" t="s">
        <v>30</v>
      </c>
      <c r="T7" s="735" t="s">
        <v>29</v>
      </c>
      <c r="U7" s="735" t="s">
        <v>30</v>
      </c>
      <c r="V7" s="735" t="s">
        <v>29</v>
      </c>
      <c r="W7" s="735" t="s">
        <v>30</v>
      </c>
      <c r="X7" s="735" t="s">
        <v>29</v>
      </c>
      <c r="Y7" s="735" t="s">
        <v>30</v>
      </c>
      <c r="Z7" s="735" t="s">
        <v>29</v>
      </c>
      <c r="AA7" s="735" t="s">
        <v>30</v>
      </c>
      <c r="AB7" s="735" t="s">
        <v>29</v>
      </c>
      <c r="AC7" s="735" t="s">
        <v>30</v>
      </c>
      <c r="AD7" s="735" t="s">
        <v>29</v>
      </c>
      <c r="AE7" s="735" t="s">
        <v>30</v>
      </c>
      <c r="AF7" s="735" t="s">
        <v>29</v>
      </c>
      <c r="AG7" s="735" t="s">
        <v>30</v>
      </c>
      <c r="AH7" s="735" t="s">
        <v>29</v>
      </c>
      <c r="AI7" s="735" t="s">
        <v>30</v>
      </c>
      <c r="AJ7" s="735" t="s">
        <v>29</v>
      </c>
      <c r="AK7" s="735" t="s">
        <v>30</v>
      </c>
      <c r="AL7" s="735" t="s">
        <v>29</v>
      </c>
      <c r="AM7" s="735" t="s">
        <v>30</v>
      </c>
      <c r="AN7" s="735" t="s">
        <v>29</v>
      </c>
      <c r="AO7" s="735" t="s">
        <v>30</v>
      </c>
      <c r="AP7" s="735" t="s">
        <v>29</v>
      </c>
      <c r="AQ7" s="735" t="s">
        <v>30</v>
      </c>
    </row>
    <row r="8" spans="1:43" ht="18">
      <c r="A8" s="370" t="s">
        <v>438</v>
      </c>
      <c r="B8" s="391">
        <v>1903.4682700000001</v>
      </c>
      <c r="C8" s="392">
        <v>7.4867906337157883E-2</v>
      </c>
      <c r="D8" s="391">
        <v>2155.22057</v>
      </c>
      <c r="E8" s="392">
        <v>8.4465663116651546E-2</v>
      </c>
      <c r="F8" s="391">
        <v>1072.33509</v>
      </c>
      <c r="G8" s="392">
        <v>4.1221902718060685E-2</v>
      </c>
      <c r="H8" s="391">
        <v>5872.1624900000006</v>
      </c>
      <c r="I8" s="392">
        <v>6.2240838458645947E-2</v>
      </c>
      <c r="J8" s="391">
        <v>442.07787000000002</v>
      </c>
      <c r="K8" s="392">
        <v>6.4228945318151973E-2</v>
      </c>
      <c r="L8" s="391">
        <v>12418.621710000001</v>
      </c>
      <c r="M8" s="392">
        <v>7.2326067010505424E-2</v>
      </c>
      <c r="N8" s="391">
        <v>5820.1308200000003</v>
      </c>
      <c r="O8" s="392">
        <v>5.9306061495751031E-2</v>
      </c>
      <c r="P8" s="391">
        <v>1700.13391</v>
      </c>
      <c r="Q8" s="392">
        <v>6.1352875961908228E-2</v>
      </c>
      <c r="R8" s="391">
        <v>19881.548210000001</v>
      </c>
      <c r="S8" s="392">
        <v>0.24800677052662903</v>
      </c>
      <c r="T8" s="391">
        <v>3690.6897400000003</v>
      </c>
      <c r="U8" s="392">
        <v>8.3221185425798372E-2</v>
      </c>
      <c r="V8" s="391">
        <v>4164.7183399999994</v>
      </c>
      <c r="W8" s="392">
        <v>7.6530907178925967E-2</v>
      </c>
      <c r="X8" s="391">
        <v>12894.44356</v>
      </c>
      <c r="Y8" s="392">
        <v>0.22198921555401485</v>
      </c>
      <c r="Z8" s="391">
        <v>43872.538820000002</v>
      </c>
      <c r="AA8" s="392">
        <v>0.17967410736007866</v>
      </c>
      <c r="AB8" s="391">
        <v>35364.983740000003</v>
      </c>
      <c r="AC8" s="392">
        <v>0.18835111260386717</v>
      </c>
      <c r="AD8" s="391">
        <v>2031.41032</v>
      </c>
      <c r="AE8" s="392">
        <v>5.4047105607221826E-2</v>
      </c>
      <c r="AF8" s="391">
        <v>308.47884999999997</v>
      </c>
      <c r="AG8" s="392">
        <v>0.10485937982835554</v>
      </c>
      <c r="AH8" s="391">
        <v>202.35198</v>
      </c>
      <c r="AI8" s="392">
        <v>0.11049505993079282</v>
      </c>
      <c r="AJ8" s="391">
        <v>747.4837</v>
      </c>
      <c r="AK8" s="392">
        <v>1.3459895942010577E-2</v>
      </c>
      <c r="AL8" s="391">
        <v>3406.3051600000003</v>
      </c>
      <c r="AM8" s="392">
        <v>8.011874643842512E-2</v>
      </c>
      <c r="AN8" s="391">
        <v>1939.5516100000002</v>
      </c>
      <c r="AO8" s="392">
        <v>3.4288744374906373E-2</v>
      </c>
      <c r="AP8" s="391">
        <v>159888.65476000003</v>
      </c>
      <c r="AQ8" s="392">
        <v>0.1191717803192379</v>
      </c>
    </row>
    <row r="9" spans="1:43" ht="18">
      <c r="A9" s="370" t="s">
        <v>439</v>
      </c>
      <c r="B9" s="391">
        <v>40.137929999999997</v>
      </c>
      <c r="C9" s="392">
        <v>1.5787196619817566E-3</v>
      </c>
      <c r="D9" s="391">
        <v>21.516929999999999</v>
      </c>
      <c r="E9" s="392">
        <v>8.4327413443561052E-4</v>
      </c>
      <c r="F9" s="391">
        <v>67.892570000000006</v>
      </c>
      <c r="G9" s="392">
        <v>2.6098753476575362E-3</v>
      </c>
      <c r="H9" s="391">
        <v>80.417360000000002</v>
      </c>
      <c r="I9" s="392">
        <v>8.5236808783041291E-4</v>
      </c>
      <c r="J9" s="391">
        <v>0.33655000000000002</v>
      </c>
      <c r="K9" s="392">
        <v>4.8896931997125404E-5</v>
      </c>
      <c r="L9" s="391">
        <v>279.03962999999999</v>
      </c>
      <c r="M9" s="392">
        <v>1.6251271235450684E-3</v>
      </c>
      <c r="N9" s="391">
        <v>135.09573999999998</v>
      </c>
      <c r="O9" s="392">
        <v>1.3766007177574045E-3</v>
      </c>
      <c r="P9" s="391">
        <v>8.6705900000000007</v>
      </c>
      <c r="Q9" s="392">
        <v>3.1289631343601749E-4</v>
      </c>
      <c r="R9" s="391">
        <v>51.760210000000001</v>
      </c>
      <c r="S9" s="392">
        <v>6.4566815362112739E-4</v>
      </c>
      <c r="T9" s="391">
        <v>9.2109999999999997E-2</v>
      </c>
      <c r="U9" s="392">
        <v>2.0769839595268411E-6</v>
      </c>
      <c r="V9" s="391">
        <v>22.424189999999999</v>
      </c>
      <c r="W9" s="392">
        <v>4.1206714676714489E-4</v>
      </c>
      <c r="X9" s="391">
        <v>39.004460000000002</v>
      </c>
      <c r="Y9" s="392">
        <v>6.7149617106144826E-4</v>
      </c>
      <c r="Z9" s="391">
        <v>150.40373000000002</v>
      </c>
      <c r="AA9" s="392">
        <v>6.1595833426118297E-4</v>
      </c>
      <c r="AB9" s="391">
        <v>118.97726</v>
      </c>
      <c r="AC9" s="392">
        <v>6.3366349777825679E-4</v>
      </c>
      <c r="AD9" s="391">
        <v>199.41660999999999</v>
      </c>
      <c r="AE9" s="392">
        <v>5.3056196842123787E-3</v>
      </c>
      <c r="AF9" s="391">
        <v>0.83637000000000006</v>
      </c>
      <c r="AG9" s="392">
        <v>2.8430227714814726E-4</v>
      </c>
      <c r="AH9" s="391">
        <v>0.30279</v>
      </c>
      <c r="AI9" s="392">
        <v>1.653396186014328E-4</v>
      </c>
      <c r="AJ9" s="391">
        <v>1.0640000000000001</v>
      </c>
      <c r="AK9" s="392">
        <v>1.9159386729502267E-5</v>
      </c>
      <c r="AL9" s="391">
        <v>9.461E-2</v>
      </c>
      <c r="AM9" s="392">
        <v>2.2252952229739159E-6</v>
      </c>
      <c r="AN9" s="391">
        <v>0.26275999999999999</v>
      </c>
      <c r="AO9" s="392">
        <v>4.645254308004929E-6</v>
      </c>
      <c r="AP9" s="391">
        <v>1217.7464</v>
      </c>
      <c r="AQ9" s="392">
        <v>9.0763792267297436E-4</v>
      </c>
    </row>
    <row r="10" spans="1:43" ht="27">
      <c r="A10" s="370" t="s">
        <v>440</v>
      </c>
      <c r="B10" s="391">
        <v>23630.35829</v>
      </c>
      <c r="C10" s="392">
        <v>0.92943784724565026</v>
      </c>
      <c r="D10" s="391">
        <v>23506.748909999998</v>
      </c>
      <c r="E10" s="392">
        <v>0.92125750934150374</v>
      </c>
      <c r="F10" s="391">
        <v>25034.301889999999</v>
      </c>
      <c r="G10" s="392">
        <v>0.96234989113724012</v>
      </c>
      <c r="H10" s="391">
        <v>89046.020659999995</v>
      </c>
      <c r="I10" s="392">
        <v>0.94382588981871118</v>
      </c>
      <c r="J10" s="391">
        <v>6460.1980999999996</v>
      </c>
      <c r="K10" s="392">
        <v>0.93859416783140304</v>
      </c>
      <c r="L10" s="391">
        <v>160021.10988</v>
      </c>
      <c r="M10" s="392">
        <v>0.931963126548633</v>
      </c>
      <c r="N10" s="391">
        <v>92889.949569999997</v>
      </c>
      <c r="O10" s="392">
        <v>0.94653148389809416</v>
      </c>
      <c r="P10" s="391">
        <v>26067.07807</v>
      </c>
      <c r="Q10" s="392">
        <v>0.94068484730010948</v>
      </c>
      <c r="R10" s="391">
        <v>63839.465329999999</v>
      </c>
      <c r="S10" s="392">
        <v>0.7963474203018317</v>
      </c>
      <c r="T10" s="391">
        <v>40774.95753</v>
      </c>
      <c r="U10" s="392">
        <v>0.91943255607641061</v>
      </c>
      <c r="V10" s="391">
        <v>50500.255090000006</v>
      </c>
      <c r="W10" s="392">
        <v>0.92799320849267197</v>
      </c>
      <c r="X10" s="391">
        <v>47721.425179999998</v>
      </c>
      <c r="Y10" s="392">
        <v>0.82156641281446752</v>
      </c>
      <c r="Z10" s="391">
        <v>210435.18096</v>
      </c>
      <c r="AA10" s="392">
        <v>0.86180910230133378</v>
      </c>
      <c r="AB10" s="391">
        <v>160465.30986000001</v>
      </c>
      <c r="AC10" s="392">
        <v>0.8546255773410768</v>
      </c>
      <c r="AD10" s="391">
        <v>35476.749880000003</v>
      </c>
      <c r="AE10" s="392">
        <v>0.94388397483643505</v>
      </c>
      <c r="AF10" s="391">
        <v>2635.0841299999997</v>
      </c>
      <c r="AG10" s="392">
        <v>0.89572846782637383</v>
      </c>
      <c r="AH10" s="391">
        <v>1630.3027</v>
      </c>
      <c r="AI10" s="392">
        <v>0.8902329225631167</v>
      </c>
      <c r="AJ10" s="391">
        <v>54898.638479999994</v>
      </c>
      <c r="AK10" s="392">
        <v>0.98855662176828418</v>
      </c>
      <c r="AL10" s="391">
        <v>39403.157039999998</v>
      </c>
      <c r="AM10" s="392">
        <v>0.92679058377764523</v>
      </c>
      <c r="AN10" s="391">
        <v>54808.749200000006</v>
      </c>
      <c r="AO10" s="392">
        <v>0.9689472459189441</v>
      </c>
      <c r="AP10" s="391">
        <v>1209245.0407499999</v>
      </c>
      <c r="AQ10" s="392">
        <v>0.90130149987626829</v>
      </c>
    </row>
    <row r="11" spans="1:43" ht="18.75">
      <c r="A11" s="370" t="s">
        <v>441</v>
      </c>
      <c r="B11" s="393">
        <v>19033.18535</v>
      </c>
      <c r="C11" s="394">
        <v>0.7486201690567531</v>
      </c>
      <c r="D11" s="393">
        <v>19176.98632</v>
      </c>
      <c r="E11" s="394">
        <v>0.75156895245193178</v>
      </c>
      <c r="F11" s="393">
        <v>20924.219920000003</v>
      </c>
      <c r="G11" s="394">
        <v>0.80435319709023756</v>
      </c>
      <c r="H11" s="393">
        <v>73410.945420000004</v>
      </c>
      <c r="I11" s="394">
        <v>0.77810496606041546</v>
      </c>
      <c r="J11" s="393">
        <v>6053.6181100000003</v>
      </c>
      <c r="K11" s="394">
        <v>0.87952266546200208</v>
      </c>
      <c r="L11" s="393">
        <v>128803.03027</v>
      </c>
      <c r="M11" s="394">
        <v>0.75014899527559398</v>
      </c>
      <c r="N11" s="393">
        <v>76065.677049999998</v>
      </c>
      <c r="O11" s="394">
        <v>0.77509524448167599</v>
      </c>
      <c r="P11" s="393">
        <v>19878.96673</v>
      </c>
      <c r="Q11" s="394">
        <v>0.71737395087695799</v>
      </c>
      <c r="R11" s="393">
        <v>31964.787670000002</v>
      </c>
      <c r="S11" s="394">
        <v>0.39873573611429086</v>
      </c>
      <c r="T11" s="393">
        <v>26715.65453</v>
      </c>
      <c r="U11" s="394">
        <v>0.60241000897916175</v>
      </c>
      <c r="V11" s="393">
        <v>35519.275479999997</v>
      </c>
      <c r="W11" s="394">
        <v>0.65270257263606002</v>
      </c>
      <c r="X11" s="393">
        <v>26361.400320000001</v>
      </c>
      <c r="Y11" s="394">
        <v>0.45383475065923329</v>
      </c>
      <c r="Z11" s="393">
        <v>113806.09497000001</v>
      </c>
      <c r="AA11" s="394">
        <v>0.46607762112343348</v>
      </c>
      <c r="AB11" s="393">
        <v>85765.087140000003</v>
      </c>
      <c r="AC11" s="394">
        <v>0.45677808603416648</v>
      </c>
      <c r="AD11" s="393">
        <v>23769.018700000001</v>
      </c>
      <c r="AE11" s="394">
        <v>0.63239152189545367</v>
      </c>
      <c r="AF11" s="393">
        <v>1835.44164</v>
      </c>
      <c r="AG11" s="394">
        <v>0.6239107545996746</v>
      </c>
      <c r="AH11" s="393">
        <v>1405.7345600000001</v>
      </c>
      <c r="AI11" s="394">
        <v>0.76760664488672992</v>
      </c>
      <c r="AJ11" s="393">
        <v>47247.120060000001</v>
      </c>
      <c r="AK11" s="394">
        <v>0.85077617019244767</v>
      </c>
      <c r="AL11" s="393">
        <v>26393.000609999999</v>
      </c>
      <c r="AM11" s="394">
        <v>0.62078235046380559</v>
      </c>
      <c r="AN11" s="393">
        <v>41261.890240000001</v>
      </c>
      <c r="AO11" s="394">
        <v>0.72945643702917706</v>
      </c>
      <c r="AP11" s="393">
        <v>825391.13509</v>
      </c>
      <c r="AQ11" s="394">
        <v>0.61519894063803104</v>
      </c>
    </row>
    <row r="12" spans="1:43" ht="19.5">
      <c r="A12" s="377" t="s">
        <v>442</v>
      </c>
      <c r="B12" s="393">
        <v>5615.1248599999999</v>
      </c>
      <c r="C12" s="394">
        <v>0.2208561333622476</v>
      </c>
      <c r="D12" s="393">
        <v>5989.2205100000001</v>
      </c>
      <c r="E12" s="394">
        <v>0.2347246908138966</v>
      </c>
      <c r="F12" s="393">
        <v>6582.3310099999999</v>
      </c>
      <c r="G12" s="394">
        <v>0.25303304077487021</v>
      </c>
      <c r="H12" s="393">
        <v>23023.182850000001</v>
      </c>
      <c r="I12" s="394">
        <v>0.24402972618877886</v>
      </c>
      <c r="J12" s="393">
        <v>333.08128999999997</v>
      </c>
      <c r="K12" s="394">
        <v>4.8392967424290008E-2</v>
      </c>
      <c r="L12" s="393">
        <v>39270.348469999997</v>
      </c>
      <c r="M12" s="394">
        <v>0.22871055430249665</v>
      </c>
      <c r="N12" s="393">
        <v>23605.18434</v>
      </c>
      <c r="O12" s="394">
        <v>0.24053248241017702</v>
      </c>
      <c r="P12" s="393">
        <v>6492.0900499999998</v>
      </c>
      <c r="Q12" s="394">
        <v>0.23428060179753052</v>
      </c>
      <c r="R12" s="393">
        <v>11732.290630000001</v>
      </c>
      <c r="S12" s="394">
        <v>0.14635115330518469</v>
      </c>
      <c r="T12" s="393">
        <v>8203.63148</v>
      </c>
      <c r="U12" s="394">
        <v>0.18498329164943481</v>
      </c>
      <c r="V12" s="393">
        <v>14537.913119999999</v>
      </c>
      <c r="W12" s="394">
        <v>0.26714884146571366</v>
      </c>
      <c r="X12" s="393">
        <v>7833.8934300000001</v>
      </c>
      <c r="Y12" s="394">
        <v>0.13486738292873265</v>
      </c>
      <c r="Z12" s="393">
        <v>37271.151509999996</v>
      </c>
      <c r="AA12" s="394">
        <v>0.15263900968477156</v>
      </c>
      <c r="AB12" s="393">
        <v>27817.97982</v>
      </c>
      <c r="AC12" s="394">
        <v>0.14815636529086451</v>
      </c>
      <c r="AD12" s="393">
        <v>7404.3644000000004</v>
      </c>
      <c r="AE12" s="394">
        <v>0.19699834186190099</v>
      </c>
      <c r="AF12" s="393">
        <v>851.74554000000001</v>
      </c>
      <c r="AG12" s="394">
        <v>0.28952879296576672</v>
      </c>
      <c r="AH12" s="393">
        <v>251.56917999999999</v>
      </c>
      <c r="AI12" s="394">
        <v>0.13737029714678553</v>
      </c>
      <c r="AJ12" s="393">
        <v>8225.1982499999995</v>
      </c>
      <c r="AK12" s="394">
        <v>0.14811067123926247</v>
      </c>
      <c r="AL12" s="393">
        <v>8153.1589599999998</v>
      </c>
      <c r="AM12" s="394">
        <v>0.19176816072122374</v>
      </c>
      <c r="AN12" s="393">
        <v>6839.8679199999997</v>
      </c>
      <c r="AO12" s="394">
        <v>0.1209199494655378</v>
      </c>
      <c r="AP12" s="393">
        <v>250033.32761999997</v>
      </c>
      <c r="AQ12" s="394">
        <v>0.18636041960791508</v>
      </c>
    </row>
    <row r="13" spans="1:43" ht="19.5">
      <c r="A13" s="377" t="s">
        <v>443</v>
      </c>
      <c r="B13" s="393">
        <v>12482.2889</v>
      </c>
      <c r="C13" s="394">
        <v>0.49095792715186443</v>
      </c>
      <c r="D13" s="393">
        <v>12077.381240000001</v>
      </c>
      <c r="E13" s="394">
        <v>0.47332696678428948</v>
      </c>
      <c r="F13" s="393">
        <v>12810.887859999999</v>
      </c>
      <c r="G13" s="394">
        <v>0.49246656014670243</v>
      </c>
      <c r="H13" s="393">
        <v>46481.56783</v>
      </c>
      <c r="I13" s="394">
        <v>0.49267229228386422</v>
      </c>
      <c r="J13" s="393">
        <v>5700.2741299999998</v>
      </c>
      <c r="K13" s="394">
        <v>0.82818575694423757</v>
      </c>
      <c r="L13" s="393">
        <v>83229.091189999992</v>
      </c>
      <c r="M13" s="394">
        <v>0.48472632206713751</v>
      </c>
      <c r="N13" s="393">
        <v>48123.972780000004</v>
      </c>
      <c r="O13" s="394">
        <v>0.49037442239322876</v>
      </c>
      <c r="P13" s="393">
        <v>12452.66922</v>
      </c>
      <c r="Q13" s="394">
        <v>0.44938052559008868</v>
      </c>
      <c r="R13" s="393">
        <v>14276.134099999999</v>
      </c>
      <c r="S13" s="394">
        <v>0.17808361181677226</v>
      </c>
      <c r="T13" s="393">
        <v>17335.219140000001</v>
      </c>
      <c r="U13" s="394">
        <v>0.39089102256717712</v>
      </c>
      <c r="V13" s="393">
        <v>19639.267399999997</v>
      </c>
      <c r="W13" s="394">
        <v>0.36089138034038254</v>
      </c>
      <c r="X13" s="393">
        <v>12412.025710000002</v>
      </c>
      <c r="Y13" s="394">
        <v>0.21368396689458732</v>
      </c>
      <c r="Z13" s="393">
        <v>55021.215499999998</v>
      </c>
      <c r="AA13" s="394">
        <v>0.22533201968066602</v>
      </c>
      <c r="AB13" s="393">
        <v>41195.30575</v>
      </c>
      <c r="AC13" s="394">
        <v>0.21940294753459388</v>
      </c>
      <c r="AD13" s="393">
        <v>15481.66452</v>
      </c>
      <c r="AE13" s="394">
        <v>0.41190061360327201</v>
      </c>
      <c r="AF13" s="393">
        <v>890.72735</v>
      </c>
      <c r="AG13" s="394">
        <v>0.30277964767164617</v>
      </c>
      <c r="AH13" s="393">
        <v>1115.6564900000001</v>
      </c>
      <c r="AI13" s="394">
        <v>0.6092084234843067</v>
      </c>
      <c r="AJ13" s="393">
        <v>34266.078780000003</v>
      </c>
      <c r="AK13" s="394">
        <v>0.61702730737745426</v>
      </c>
      <c r="AL13" s="393">
        <v>17356.168100000003</v>
      </c>
      <c r="AM13" s="394">
        <v>0.40822955250039394</v>
      </c>
      <c r="AN13" s="393">
        <v>31985.290820000002</v>
      </c>
      <c r="AO13" s="394">
        <v>0.56545825077787915</v>
      </c>
      <c r="AP13" s="393">
        <v>494332.88681000005</v>
      </c>
      <c r="AQ13" s="394">
        <v>0.36844721897199861</v>
      </c>
    </row>
    <row r="14" spans="1:43" ht="19.5">
      <c r="A14" s="377" t="s">
        <v>444</v>
      </c>
      <c r="B14" s="393">
        <v>0</v>
      </c>
      <c r="C14" s="394">
        <v>0</v>
      </c>
      <c r="D14" s="393">
        <v>0</v>
      </c>
      <c r="E14" s="394">
        <v>0</v>
      </c>
      <c r="F14" s="393">
        <v>0</v>
      </c>
      <c r="G14" s="394">
        <v>0</v>
      </c>
      <c r="H14" s="393">
        <v>0</v>
      </c>
      <c r="I14" s="394">
        <v>0</v>
      </c>
      <c r="J14" s="393">
        <v>0</v>
      </c>
      <c r="K14" s="394">
        <v>0</v>
      </c>
      <c r="L14" s="393">
        <v>0</v>
      </c>
      <c r="M14" s="394">
        <v>0</v>
      </c>
      <c r="N14" s="393">
        <v>0</v>
      </c>
      <c r="O14" s="394">
        <v>0</v>
      </c>
      <c r="P14" s="393">
        <v>0</v>
      </c>
      <c r="Q14" s="394">
        <v>0</v>
      </c>
      <c r="R14" s="393">
        <v>0</v>
      </c>
      <c r="S14" s="394">
        <v>0</v>
      </c>
      <c r="T14" s="393">
        <v>0</v>
      </c>
      <c r="U14" s="394">
        <v>0</v>
      </c>
      <c r="V14" s="393">
        <v>0</v>
      </c>
      <c r="W14" s="394">
        <v>0</v>
      </c>
      <c r="X14" s="393">
        <v>459.51421999999997</v>
      </c>
      <c r="Y14" s="394">
        <v>7.9109424737142352E-3</v>
      </c>
      <c r="Z14" s="393">
        <v>0</v>
      </c>
      <c r="AA14" s="394">
        <v>0</v>
      </c>
      <c r="AB14" s="393">
        <v>0</v>
      </c>
      <c r="AC14" s="394">
        <v>0</v>
      </c>
      <c r="AD14" s="393">
        <v>0</v>
      </c>
      <c r="AE14" s="394">
        <v>0</v>
      </c>
      <c r="AF14" s="393">
        <v>0</v>
      </c>
      <c r="AG14" s="394">
        <v>0</v>
      </c>
      <c r="AH14" s="393">
        <v>0</v>
      </c>
      <c r="AI14" s="394">
        <v>0</v>
      </c>
      <c r="AJ14" s="393">
        <v>0</v>
      </c>
      <c r="AK14" s="394">
        <v>0</v>
      </c>
      <c r="AL14" s="393">
        <v>0</v>
      </c>
      <c r="AM14" s="394">
        <v>0</v>
      </c>
      <c r="AN14" s="393">
        <v>0</v>
      </c>
      <c r="AO14" s="394">
        <v>0</v>
      </c>
      <c r="AP14" s="393">
        <v>459.51421999999997</v>
      </c>
      <c r="AQ14" s="394">
        <v>3.4249539319475064E-4</v>
      </c>
    </row>
    <row r="15" spans="1:43" ht="19.5">
      <c r="A15" s="377" t="s">
        <v>445</v>
      </c>
      <c r="B15" s="393">
        <v>821.7436899999999</v>
      </c>
      <c r="C15" s="394">
        <v>3.2321121704892139E-2</v>
      </c>
      <c r="D15" s="393">
        <v>1110.3845700000002</v>
      </c>
      <c r="E15" s="394">
        <v>4.351729485374576E-2</v>
      </c>
      <c r="F15" s="393">
        <v>1531.0010500000001</v>
      </c>
      <c r="G15" s="394">
        <v>5.8853596168664743E-2</v>
      </c>
      <c r="H15" s="393">
        <v>3906.1947400000004</v>
      </c>
      <c r="I15" s="394">
        <v>4.1402947587772305E-2</v>
      </c>
      <c r="J15" s="393">
        <v>7.1969899999999996</v>
      </c>
      <c r="K15" s="394">
        <v>1.0456417489644674E-3</v>
      </c>
      <c r="L15" s="393">
        <v>6303.5906100000002</v>
      </c>
      <c r="M15" s="394">
        <v>3.6712118905959712E-2</v>
      </c>
      <c r="N15" s="393">
        <v>4336.5199299999995</v>
      </c>
      <c r="O15" s="394">
        <v>4.4188339678270308E-2</v>
      </c>
      <c r="P15" s="393">
        <v>664.81800999999996</v>
      </c>
      <c r="Q15" s="394">
        <v>2.3991343661142941E-2</v>
      </c>
      <c r="R15" s="393">
        <v>4606.5587500000001</v>
      </c>
      <c r="S15" s="394">
        <v>5.7463218998913421E-2</v>
      </c>
      <c r="T15" s="393">
        <v>338.94711000000001</v>
      </c>
      <c r="U15" s="394">
        <v>7.6429020800996613E-3</v>
      </c>
      <c r="V15" s="393">
        <v>686.56812000000002</v>
      </c>
      <c r="W15" s="394">
        <v>1.2616382855732258E-2</v>
      </c>
      <c r="X15" s="393">
        <v>4953.9959800000006</v>
      </c>
      <c r="Y15" s="394">
        <v>8.5287408978968235E-2</v>
      </c>
      <c r="Z15" s="393">
        <v>17666.878120000001</v>
      </c>
      <c r="AA15" s="394">
        <v>7.2352333405498251E-2</v>
      </c>
      <c r="AB15" s="393">
        <v>14025.7713</v>
      </c>
      <c r="AC15" s="394">
        <v>7.470015111287559E-2</v>
      </c>
      <c r="AD15" s="393">
        <v>286.80115999999998</v>
      </c>
      <c r="AE15" s="394">
        <v>7.630547324773718E-3</v>
      </c>
      <c r="AF15" s="393">
        <v>28.261020000000002</v>
      </c>
      <c r="AG15" s="394">
        <v>9.6066003569345287E-3</v>
      </c>
      <c r="AH15" s="393">
        <v>19.042300000000001</v>
      </c>
      <c r="AI15" s="394">
        <v>1.0398119552475524E-2</v>
      </c>
      <c r="AJ15" s="393">
        <v>4755.84303</v>
      </c>
      <c r="AK15" s="394">
        <v>8.5638191575731062E-2</v>
      </c>
      <c r="AL15" s="393">
        <v>258.05878999999999</v>
      </c>
      <c r="AM15" s="394">
        <v>6.0697282806619693E-3</v>
      </c>
      <c r="AN15" s="393">
        <v>2436.7314999999999</v>
      </c>
      <c r="AO15" s="394">
        <v>4.307823678576006E-2</v>
      </c>
      <c r="AP15" s="393">
        <v>68744.906770000001</v>
      </c>
      <c r="AQ15" s="394">
        <v>5.1238488058819219E-2</v>
      </c>
    </row>
    <row r="16" spans="1:43" ht="19.5">
      <c r="A16" s="378" t="s">
        <v>446</v>
      </c>
      <c r="B16" s="393">
        <v>0</v>
      </c>
      <c r="C16" s="394">
        <v>0</v>
      </c>
      <c r="D16" s="393">
        <v>0</v>
      </c>
      <c r="E16" s="394">
        <v>0</v>
      </c>
      <c r="F16" s="393">
        <v>0</v>
      </c>
      <c r="G16" s="394">
        <v>0</v>
      </c>
      <c r="H16" s="393">
        <v>0</v>
      </c>
      <c r="I16" s="394">
        <v>0</v>
      </c>
      <c r="J16" s="393">
        <v>0</v>
      </c>
      <c r="K16" s="394">
        <v>0</v>
      </c>
      <c r="L16" s="393">
        <v>0</v>
      </c>
      <c r="M16" s="394">
        <v>0</v>
      </c>
      <c r="N16" s="393">
        <v>0</v>
      </c>
      <c r="O16" s="394">
        <v>0</v>
      </c>
      <c r="P16" s="393">
        <v>0</v>
      </c>
      <c r="Q16" s="394">
        <v>0</v>
      </c>
      <c r="R16" s="393">
        <v>0</v>
      </c>
      <c r="S16" s="394">
        <v>0</v>
      </c>
      <c r="T16" s="393">
        <v>0</v>
      </c>
      <c r="U16" s="394">
        <v>0</v>
      </c>
      <c r="V16" s="393">
        <v>0</v>
      </c>
      <c r="W16" s="394">
        <v>0</v>
      </c>
      <c r="X16" s="393">
        <v>0</v>
      </c>
      <c r="Y16" s="394">
        <v>0</v>
      </c>
      <c r="Z16" s="393">
        <v>0</v>
      </c>
      <c r="AA16" s="394">
        <v>0</v>
      </c>
      <c r="AB16" s="393">
        <v>0</v>
      </c>
      <c r="AC16" s="394">
        <v>0</v>
      </c>
      <c r="AD16" s="393">
        <v>0</v>
      </c>
      <c r="AE16" s="394">
        <v>0</v>
      </c>
      <c r="AF16" s="393">
        <v>0</v>
      </c>
      <c r="AG16" s="394">
        <v>0</v>
      </c>
      <c r="AH16" s="393">
        <v>0</v>
      </c>
      <c r="AI16" s="394">
        <v>0</v>
      </c>
      <c r="AJ16" s="393">
        <v>0</v>
      </c>
      <c r="AK16" s="394">
        <v>0</v>
      </c>
      <c r="AL16" s="393">
        <v>0</v>
      </c>
      <c r="AM16" s="394">
        <v>0</v>
      </c>
      <c r="AN16" s="393">
        <v>0</v>
      </c>
      <c r="AO16" s="394">
        <v>0</v>
      </c>
      <c r="AP16" s="393">
        <v>0</v>
      </c>
      <c r="AQ16" s="394">
        <v>0</v>
      </c>
    </row>
    <row r="17" spans="1:43" s="267" customFormat="1" ht="19.5">
      <c r="A17" s="378" t="s">
        <v>447</v>
      </c>
      <c r="B17" s="393">
        <v>114.02789999999999</v>
      </c>
      <c r="C17" s="394">
        <v>4.4849868377489707E-3</v>
      </c>
      <c r="D17" s="393">
        <v>0</v>
      </c>
      <c r="E17" s="394">
        <v>0</v>
      </c>
      <c r="F17" s="393">
        <v>0</v>
      </c>
      <c r="G17" s="394">
        <v>0</v>
      </c>
      <c r="H17" s="393">
        <v>0</v>
      </c>
      <c r="I17" s="394">
        <v>0</v>
      </c>
      <c r="J17" s="393">
        <v>13.065700000000001</v>
      </c>
      <c r="K17" s="394">
        <v>1.8982993445100028E-3</v>
      </c>
      <c r="L17" s="393">
        <v>0</v>
      </c>
      <c r="M17" s="394">
        <v>0</v>
      </c>
      <c r="N17" s="393">
        <v>0</v>
      </c>
      <c r="O17" s="394">
        <v>0</v>
      </c>
      <c r="P17" s="393">
        <v>269.38945000000001</v>
      </c>
      <c r="Q17" s="394">
        <v>9.7214798281958156E-3</v>
      </c>
      <c r="R17" s="393">
        <v>1349.8041899999998</v>
      </c>
      <c r="S17" s="394">
        <v>1.6837751993420452E-2</v>
      </c>
      <c r="T17" s="393">
        <v>837.85680000000002</v>
      </c>
      <c r="U17" s="394">
        <v>1.8892792682450209E-2</v>
      </c>
      <c r="V17" s="393">
        <v>655.52683999999999</v>
      </c>
      <c r="W17" s="394">
        <v>1.204596797423152E-2</v>
      </c>
      <c r="X17" s="393">
        <v>701.97097999999994</v>
      </c>
      <c r="Y17" s="394">
        <v>1.2085049383230852E-2</v>
      </c>
      <c r="Z17" s="393">
        <v>3846.8498399999999</v>
      </c>
      <c r="AA17" s="394">
        <v>1.5754258352497628E-2</v>
      </c>
      <c r="AB17" s="393">
        <v>2726.0302700000002</v>
      </c>
      <c r="AC17" s="394">
        <v>1.4518622095832479E-2</v>
      </c>
      <c r="AD17" s="393">
        <v>596.18862000000001</v>
      </c>
      <c r="AE17" s="394">
        <v>1.5862019105506879E-2</v>
      </c>
      <c r="AF17" s="393">
        <v>64.707729999999998</v>
      </c>
      <c r="AG17" s="394">
        <v>2.1995713605327163E-2</v>
      </c>
      <c r="AH17" s="393">
        <v>19.46659</v>
      </c>
      <c r="AI17" s="394">
        <v>1.0629804703162144E-2</v>
      </c>
      <c r="AJ17" s="393">
        <v>0</v>
      </c>
      <c r="AK17" s="394">
        <v>0</v>
      </c>
      <c r="AL17" s="393">
        <v>625.61476000000005</v>
      </c>
      <c r="AM17" s="394">
        <v>1.4714908961525979E-2</v>
      </c>
      <c r="AN17" s="393">
        <v>0</v>
      </c>
      <c r="AO17" s="394">
        <v>0</v>
      </c>
      <c r="AP17" s="393">
        <v>11820.499670000003</v>
      </c>
      <c r="AQ17" s="394">
        <v>8.8103186061033577E-3</v>
      </c>
    </row>
    <row r="18" spans="1:43" ht="19.5">
      <c r="A18" s="379" t="s">
        <v>448</v>
      </c>
      <c r="B18" s="393">
        <v>0</v>
      </c>
      <c r="C18" s="394">
        <v>0</v>
      </c>
      <c r="D18" s="393">
        <v>0</v>
      </c>
      <c r="E18" s="394">
        <v>0</v>
      </c>
      <c r="F18" s="393">
        <v>0</v>
      </c>
      <c r="G18" s="394">
        <v>0</v>
      </c>
      <c r="H18" s="393">
        <v>0</v>
      </c>
      <c r="I18" s="394">
        <v>0</v>
      </c>
      <c r="J18" s="393">
        <v>0</v>
      </c>
      <c r="K18" s="394">
        <v>0</v>
      </c>
      <c r="L18" s="393">
        <v>0</v>
      </c>
      <c r="M18" s="394">
        <v>0</v>
      </c>
      <c r="N18" s="393">
        <v>0</v>
      </c>
      <c r="O18" s="394">
        <v>0</v>
      </c>
      <c r="P18" s="393">
        <v>0</v>
      </c>
      <c r="Q18" s="394">
        <v>0</v>
      </c>
      <c r="R18" s="393">
        <v>0</v>
      </c>
      <c r="S18" s="394">
        <v>0</v>
      </c>
      <c r="T18" s="393">
        <v>0</v>
      </c>
      <c r="U18" s="394">
        <v>0</v>
      </c>
      <c r="V18" s="393">
        <v>0</v>
      </c>
      <c r="W18" s="394">
        <v>0</v>
      </c>
      <c r="X18" s="393">
        <v>0</v>
      </c>
      <c r="Y18" s="394">
        <v>0</v>
      </c>
      <c r="Z18" s="393">
        <v>0</v>
      </c>
      <c r="AA18" s="394">
        <v>0</v>
      </c>
      <c r="AB18" s="393">
        <v>0</v>
      </c>
      <c r="AC18" s="394">
        <v>0</v>
      </c>
      <c r="AD18" s="393">
        <v>0</v>
      </c>
      <c r="AE18" s="394">
        <v>0</v>
      </c>
      <c r="AF18" s="393">
        <v>0</v>
      </c>
      <c r="AG18" s="394">
        <v>0</v>
      </c>
      <c r="AH18" s="393">
        <v>0</v>
      </c>
      <c r="AI18" s="394">
        <v>0</v>
      </c>
      <c r="AJ18" s="393">
        <v>0</v>
      </c>
      <c r="AK18" s="394">
        <v>0</v>
      </c>
      <c r="AL18" s="393">
        <v>0</v>
      </c>
      <c r="AM18" s="394">
        <v>0</v>
      </c>
      <c r="AN18" s="393">
        <v>0</v>
      </c>
      <c r="AO18" s="394">
        <v>0</v>
      </c>
      <c r="AP18" s="393">
        <v>0</v>
      </c>
      <c r="AQ18" s="394">
        <v>0</v>
      </c>
    </row>
    <row r="19" spans="1:43" ht="18.75">
      <c r="A19" s="370" t="s">
        <v>449</v>
      </c>
      <c r="B19" s="393">
        <v>0</v>
      </c>
      <c r="C19" s="394">
        <v>0</v>
      </c>
      <c r="D19" s="393">
        <v>0</v>
      </c>
      <c r="E19" s="394">
        <v>0</v>
      </c>
      <c r="F19" s="393">
        <v>0</v>
      </c>
      <c r="G19" s="394">
        <v>0</v>
      </c>
      <c r="H19" s="393">
        <v>0</v>
      </c>
      <c r="I19" s="394">
        <v>0</v>
      </c>
      <c r="J19" s="393">
        <v>0</v>
      </c>
      <c r="K19" s="394">
        <v>0</v>
      </c>
      <c r="L19" s="393">
        <v>0</v>
      </c>
      <c r="M19" s="394">
        <v>0</v>
      </c>
      <c r="N19" s="393">
        <v>0</v>
      </c>
      <c r="O19" s="394">
        <v>0</v>
      </c>
      <c r="P19" s="393">
        <v>0</v>
      </c>
      <c r="Q19" s="394">
        <v>0</v>
      </c>
      <c r="R19" s="393">
        <v>0</v>
      </c>
      <c r="S19" s="394">
        <v>0</v>
      </c>
      <c r="T19" s="393">
        <v>0</v>
      </c>
      <c r="U19" s="394">
        <v>0</v>
      </c>
      <c r="V19" s="393">
        <v>0</v>
      </c>
      <c r="W19" s="394">
        <v>0</v>
      </c>
      <c r="X19" s="393">
        <v>0</v>
      </c>
      <c r="Y19" s="394">
        <v>0</v>
      </c>
      <c r="Z19" s="393">
        <v>0</v>
      </c>
      <c r="AA19" s="394">
        <v>0</v>
      </c>
      <c r="AB19" s="393">
        <v>0</v>
      </c>
      <c r="AC19" s="394">
        <v>0</v>
      </c>
      <c r="AD19" s="393">
        <v>0</v>
      </c>
      <c r="AE19" s="394">
        <v>0</v>
      </c>
      <c r="AF19" s="393">
        <v>0</v>
      </c>
      <c r="AG19" s="394">
        <v>0</v>
      </c>
      <c r="AH19" s="393">
        <v>0</v>
      </c>
      <c r="AI19" s="394">
        <v>0</v>
      </c>
      <c r="AJ19" s="393">
        <v>0</v>
      </c>
      <c r="AK19" s="394">
        <v>0</v>
      </c>
      <c r="AL19" s="393">
        <v>0</v>
      </c>
      <c r="AM19" s="394">
        <v>0</v>
      </c>
      <c r="AN19" s="393">
        <v>0</v>
      </c>
      <c r="AO19" s="394">
        <v>0</v>
      </c>
      <c r="AP19" s="393">
        <v>0</v>
      </c>
      <c r="AQ19" s="394">
        <v>0</v>
      </c>
    </row>
    <row r="20" spans="1:43" ht="19.5">
      <c r="A20" s="377" t="s">
        <v>450</v>
      </c>
      <c r="B20" s="393">
        <v>4597.1729400000004</v>
      </c>
      <c r="C20" s="394">
        <v>0.18081767818889713</v>
      </c>
      <c r="D20" s="393">
        <v>4329.7625900000003</v>
      </c>
      <c r="E20" s="394">
        <v>0.16968855688957196</v>
      </c>
      <c r="F20" s="393">
        <v>4110.0819700000002</v>
      </c>
      <c r="G20" s="394">
        <v>0.15799669404700281</v>
      </c>
      <c r="H20" s="393">
        <v>15635.07524</v>
      </c>
      <c r="I20" s="394">
        <v>0.16572092375829589</v>
      </c>
      <c r="J20" s="393">
        <v>406.57999000000001</v>
      </c>
      <c r="K20" s="394">
        <v>5.9071502369401056E-2</v>
      </c>
      <c r="L20" s="393">
        <v>31218.079610000001</v>
      </c>
      <c r="M20" s="394">
        <v>0.18181413127303908</v>
      </c>
      <c r="N20" s="393">
        <v>16824.272519999999</v>
      </c>
      <c r="O20" s="394">
        <v>0.17143623941641814</v>
      </c>
      <c r="P20" s="393">
        <v>6188.1113399999995</v>
      </c>
      <c r="Q20" s="394">
        <v>0.22331089642315158</v>
      </c>
      <c r="R20" s="393">
        <v>31874.677660000001</v>
      </c>
      <c r="S20" s="394">
        <v>0.39761168418754089</v>
      </c>
      <c r="T20" s="393">
        <v>14059.303</v>
      </c>
      <c r="U20" s="394">
        <v>0.31702254709724892</v>
      </c>
      <c r="V20" s="393">
        <v>14980.979609999999</v>
      </c>
      <c r="W20" s="394">
        <v>0.27529063585661173</v>
      </c>
      <c r="X20" s="393">
        <v>21360.024859999998</v>
      </c>
      <c r="Y20" s="394">
        <v>0.36773166215523423</v>
      </c>
      <c r="Z20" s="393">
        <v>96629.085989999992</v>
      </c>
      <c r="AA20" s="394">
        <v>0.3957314811779003</v>
      </c>
      <c r="AB20" s="393">
        <v>74700.222720000005</v>
      </c>
      <c r="AC20" s="394">
        <v>0.39784749130691033</v>
      </c>
      <c r="AD20" s="393">
        <v>11707.731179999999</v>
      </c>
      <c r="AE20" s="394">
        <v>0.31149245294098127</v>
      </c>
      <c r="AF20" s="393">
        <v>799.64248999999995</v>
      </c>
      <c r="AG20" s="394">
        <v>0.27181771322669934</v>
      </c>
      <c r="AH20" s="393">
        <v>224.56814000000003</v>
      </c>
      <c r="AI20" s="394">
        <v>0.12262627767638684</v>
      </c>
      <c r="AJ20" s="393">
        <v>7651.5184200000003</v>
      </c>
      <c r="AK20" s="394">
        <v>0.1377804515758366</v>
      </c>
      <c r="AL20" s="393">
        <v>13010.156429999999</v>
      </c>
      <c r="AM20" s="394">
        <v>0.30600823331383969</v>
      </c>
      <c r="AN20" s="393">
        <v>13546.858960000001</v>
      </c>
      <c r="AO20" s="394">
        <v>0.23949080888976704</v>
      </c>
      <c r="AP20" s="393">
        <v>383853.90565999999</v>
      </c>
      <c r="AQ20" s="394">
        <v>0.28610255923823735</v>
      </c>
    </row>
    <row r="21" spans="1:43" s="267" customFormat="1" ht="19.5">
      <c r="A21" s="377" t="s">
        <v>451</v>
      </c>
      <c r="B21" s="393">
        <v>1803.4948400000001</v>
      </c>
      <c r="C21" s="394">
        <v>7.0935715025429627E-2</v>
      </c>
      <c r="D21" s="393">
        <v>1896.93265</v>
      </c>
      <c r="E21" s="394">
        <v>7.4343051657992057E-2</v>
      </c>
      <c r="F21" s="393">
        <v>2039.4950800000001</v>
      </c>
      <c r="G21" s="394">
        <v>7.8400742982049937E-2</v>
      </c>
      <c r="H21" s="393">
        <v>7064.6038600000002</v>
      </c>
      <c r="I21" s="394">
        <v>7.4879887668875891E-2</v>
      </c>
      <c r="J21" s="393">
        <v>9.9833099999999995</v>
      </c>
      <c r="K21" s="394">
        <v>1.4504627252301945E-3</v>
      </c>
      <c r="L21" s="393">
        <v>12461.962320000001</v>
      </c>
      <c r="M21" s="394">
        <v>7.2578482772603412E-2</v>
      </c>
      <c r="N21" s="393">
        <v>7313.3278099999998</v>
      </c>
      <c r="O21" s="394">
        <v>7.4521463907308905E-2</v>
      </c>
      <c r="P21" s="393">
        <v>2055.55935</v>
      </c>
      <c r="Q21" s="394">
        <v>7.4179143825730001E-2</v>
      </c>
      <c r="R21" s="393">
        <v>7453.3045000000002</v>
      </c>
      <c r="S21" s="394">
        <v>9.2974146644517863E-2</v>
      </c>
      <c r="T21" s="393">
        <v>5884.7213700000002</v>
      </c>
      <c r="U21" s="394">
        <v>0.13269429911817193</v>
      </c>
      <c r="V21" s="393">
        <v>4022.6938100000002</v>
      </c>
      <c r="W21" s="394">
        <v>7.3921062950525987E-2</v>
      </c>
      <c r="X21" s="393">
        <v>4875.5431799999997</v>
      </c>
      <c r="Y21" s="394">
        <v>8.3936774851254378E-2</v>
      </c>
      <c r="Z21" s="393">
        <v>22451.596320000001</v>
      </c>
      <c r="AA21" s="394">
        <v>9.1947506027754131E-2</v>
      </c>
      <c r="AB21" s="393">
        <v>16948.75517</v>
      </c>
      <c r="AC21" s="394">
        <v>9.0267732539894716E-2</v>
      </c>
      <c r="AD21" s="393">
        <v>5148.44013</v>
      </c>
      <c r="AE21" s="394">
        <v>0.13697788412267634</v>
      </c>
      <c r="AF21" s="393">
        <v>218.40764000000001</v>
      </c>
      <c r="AG21" s="394">
        <v>7.4242009396024211E-2</v>
      </c>
      <c r="AH21" s="393">
        <v>73.280539999999988</v>
      </c>
      <c r="AI21" s="394">
        <v>4.0015114549711149E-2</v>
      </c>
      <c r="AJ21" s="393">
        <v>2516.3602999999998</v>
      </c>
      <c r="AK21" s="394">
        <v>4.5311955017355583E-2</v>
      </c>
      <c r="AL21" s="393">
        <v>5641.3435199999994</v>
      </c>
      <c r="AM21" s="394">
        <v>0.13268845562002804</v>
      </c>
      <c r="AN21" s="393">
        <v>3720.2096800000004</v>
      </c>
      <c r="AO21" s="394">
        <v>6.5768458070869396E-2</v>
      </c>
      <c r="AP21" s="393">
        <v>113600.01538000001</v>
      </c>
      <c r="AQ21" s="394">
        <v>8.4670898616593035E-2</v>
      </c>
    </row>
    <row r="22" spans="1:43" s="267" customFormat="1" ht="19.5">
      <c r="A22" s="377" t="s">
        <v>452</v>
      </c>
      <c r="B22" s="393">
        <v>266.77547999999996</v>
      </c>
      <c r="C22" s="394">
        <v>1.0492910212624837E-2</v>
      </c>
      <c r="D22" s="393">
        <v>280.81819000000002</v>
      </c>
      <c r="E22" s="394">
        <v>1.1005599595575431E-2</v>
      </c>
      <c r="F22" s="393">
        <v>273.79684000000003</v>
      </c>
      <c r="G22" s="394">
        <v>1.0525093143219278E-2</v>
      </c>
      <c r="H22" s="393">
        <v>982.88169999999991</v>
      </c>
      <c r="I22" s="394">
        <v>1.0417862451496859E-2</v>
      </c>
      <c r="J22" s="393">
        <v>245.09672</v>
      </c>
      <c r="K22" s="394">
        <v>3.5609798397143025E-2</v>
      </c>
      <c r="L22" s="393">
        <v>1790.2655400000001</v>
      </c>
      <c r="M22" s="394">
        <v>1.0426508547915072E-2</v>
      </c>
      <c r="N22" s="393">
        <v>1053.0592099999999</v>
      </c>
      <c r="O22" s="394">
        <v>1.0730479468316657E-2</v>
      </c>
      <c r="P22" s="393">
        <v>441.07375000000002</v>
      </c>
      <c r="Q22" s="394">
        <v>1.5917065658553754E-2</v>
      </c>
      <c r="R22" s="393">
        <v>9402.2212</v>
      </c>
      <c r="S22" s="394">
        <v>0.11728535881406625</v>
      </c>
      <c r="T22" s="393">
        <v>1681.09521</v>
      </c>
      <c r="U22" s="394">
        <v>3.7906935029936015E-2</v>
      </c>
      <c r="V22" s="393">
        <v>882.65281000000004</v>
      </c>
      <c r="W22" s="394">
        <v>1.6219637141974934E-2</v>
      </c>
      <c r="X22" s="393">
        <v>5826.6039500000006</v>
      </c>
      <c r="Y22" s="394">
        <v>0.10031012460412247</v>
      </c>
      <c r="Z22" s="393">
        <v>28325.079750000001</v>
      </c>
      <c r="AA22" s="394">
        <v>0.1160015708428585</v>
      </c>
      <c r="AB22" s="393">
        <v>22776.031010000002</v>
      </c>
      <c r="AC22" s="394">
        <v>0.12130334380958718</v>
      </c>
      <c r="AD22" s="393">
        <v>1549.2833000000001</v>
      </c>
      <c r="AE22" s="394">
        <v>4.1219775889789284E-2</v>
      </c>
      <c r="AF22" s="393">
        <v>43.772970000000001</v>
      </c>
      <c r="AG22" s="394">
        <v>1.487948521412477E-2</v>
      </c>
      <c r="AH22" s="393">
        <v>42.989800000000002</v>
      </c>
      <c r="AI22" s="394">
        <v>2.3474742018401783E-2</v>
      </c>
      <c r="AJ22" s="393">
        <v>1793.3199199999999</v>
      </c>
      <c r="AK22" s="394">
        <v>3.2292208531015096E-2</v>
      </c>
      <c r="AL22" s="393">
        <v>1585.5886799999998</v>
      </c>
      <c r="AM22" s="394">
        <v>3.7294185764776625E-2</v>
      </c>
      <c r="AN22" s="393">
        <v>2858.0724799999998</v>
      </c>
      <c r="AO22" s="394">
        <v>5.0526996119311662E-2</v>
      </c>
      <c r="AP22" s="393">
        <v>82100.478510000001</v>
      </c>
      <c r="AQ22" s="394">
        <v>6.1192960837554995E-2</v>
      </c>
    </row>
    <row r="23" spans="1:43" ht="19.5">
      <c r="A23" s="377" t="s">
        <v>444</v>
      </c>
      <c r="B23" s="393">
        <v>0</v>
      </c>
      <c r="C23" s="394">
        <v>0</v>
      </c>
      <c r="D23" s="393">
        <v>0</v>
      </c>
      <c r="E23" s="394">
        <v>0</v>
      </c>
      <c r="F23" s="393">
        <v>0</v>
      </c>
      <c r="G23" s="394">
        <v>0</v>
      </c>
      <c r="H23" s="393">
        <v>0</v>
      </c>
      <c r="I23" s="394">
        <v>0</v>
      </c>
      <c r="J23" s="393">
        <v>0</v>
      </c>
      <c r="K23" s="394">
        <v>0</v>
      </c>
      <c r="L23" s="393">
        <v>0</v>
      </c>
      <c r="M23" s="394">
        <v>0</v>
      </c>
      <c r="N23" s="393">
        <v>0</v>
      </c>
      <c r="O23" s="394">
        <v>0</v>
      </c>
      <c r="P23" s="393">
        <v>0</v>
      </c>
      <c r="Q23" s="394">
        <v>0</v>
      </c>
      <c r="R23" s="393">
        <v>0</v>
      </c>
      <c r="S23" s="394">
        <v>0</v>
      </c>
      <c r="T23" s="393">
        <v>0</v>
      </c>
      <c r="U23" s="394">
        <v>0</v>
      </c>
      <c r="V23" s="393">
        <v>0</v>
      </c>
      <c r="W23" s="394">
        <v>0</v>
      </c>
      <c r="X23" s="393">
        <v>0</v>
      </c>
      <c r="Y23" s="394">
        <v>0</v>
      </c>
      <c r="Z23" s="393">
        <v>0</v>
      </c>
      <c r="AA23" s="394">
        <v>0</v>
      </c>
      <c r="AB23" s="393">
        <v>0</v>
      </c>
      <c r="AC23" s="394">
        <v>0</v>
      </c>
      <c r="AD23" s="393">
        <v>0</v>
      </c>
      <c r="AE23" s="394">
        <v>0</v>
      </c>
      <c r="AF23" s="393">
        <v>0</v>
      </c>
      <c r="AG23" s="394">
        <v>0</v>
      </c>
      <c r="AH23" s="393">
        <v>0</v>
      </c>
      <c r="AI23" s="394">
        <v>0</v>
      </c>
      <c r="AJ23" s="393">
        <v>0</v>
      </c>
      <c r="AK23" s="394">
        <v>0</v>
      </c>
      <c r="AL23" s="393">
        <v>0</v>
      </c>
      <c r="AM23" s="394">
        <v>0</v>
      </c>
      <c r="AN23" s="393">
        <v>0</v>
      </c>
      <c r="AO23" s="394">
        <v>0</v>
      </c>
      <c r="AP23" s="393">
        <v>0</v>
      </c>
      <c r="AQ23" s="394">
        <v>0</v>
      </c>
    </row>
    <row r="24" spans="1:43" ht="19.5">
      <c r="A24" s="377" t="s">
        <v>453</v>
      </c>
      <c r="B24" s="393">
        <v>0</v>
      </c>
      <c r="C24" s="394">
        <v>0</v>
      </c>
      <c r="D24" s="393">
        <v>0</v>
      </c>
      <c r="E24" s="394">
        <v>0</v>
      </c>
      <c r="F24" s="393">
        <v>0</v>
      </c>
      <c r="G24" s="394">
        <v>0</v>
      </c>
      <c r="H24" s="393">
        <v>0</v>
      </c>
      <c r="I24" s="394">
        <v>0</v>
      </c>
      <c r="J24" s="393">
        <v>0</v>
      </c>
      <c r="K24" s="394">
        <v>0</v>
      </c>
      <c r="L24" s="393">
        <v>0</v>
      </c>
      <c r="M24" s="394">
        <v>0</v>
      </c>
      <c r="N24" s="393">
        <v>0</v>
      </c>
      <c r="O24" s="394">
        <v>0</v>
      </c>
      <c r="P24" s="393">
        <v>270.37170000000003</v>
      </c>
      <c r="Q24" s="394">
        <v>9.7569263668826327E-3</v>
      </c>
      <c r="R24" s="393">
        <v>0</v>
      </c>
      <c r="S24" s="394">
        <v>0</v>
      </c>
      <c r="T24" s="393">
        <v>0</v>
      </c>
      <c r="U24" s="394">
        <v>0</v>
      </c>
      <c r="V24" s="393">
        <v>526.36192000000005</v>
      </c>
      <c r="W24" s="394">
        <v>9.6724320718508099E-3</v>
      </c>
      <c r="X24" s="393">
        <v>0</v>
      </c>
      <c r="Y24" s="394">
        <v>0</v>
      </c>
      <c r="Z24" s="393">
        <v>0</v>
      </c>
      <c r="AA24" s="394">
        <v>0</v>
      </c>
      <c r="AB24" s="393">
        <v>0</v>
      </c>
      <c r="AC24" s="394">
        <v>0</v>
      </c>
      <c r="AD24" s="393">
        <v>0</v>
      </c>
      <c r="AE24" s="394">
        <v>0</v>
      </c>
      <c r="AF24" s="393">
        <v>25.886650000000003</v>
      </c>
      <c r="AG24" s="394">
        <v>8.7994948918984246E-3</v>
      </c>
      <c r="AH24" s="393">
        <v>17.257770000000001</v>
      </c>
      <c r="AI24" s="394">
        <v>9.423670232541528E-3</v>
      </c>
      <c r="AJ24" s="393">
        <v>402.68124999999998</v>
      </c>
      <c r="AK24" s="394">
        <v>7.2510580803283684E-3</v>
      </c>
      <c r="AL24" s="393">
        <v>0</v>
      </c>
      <c r="AM24" s="394">
        <v>0</v>
      </c>
      <c r="AN24" s="393">
        <v>0</v>
      </c>
      <c r="AO24" s="394">
        <v>0</v>
      </c>
      <c r="AP24" s="393">
        <v>1242.5592900000001</v>
      </c>
      <c r="AQ24" s="394">
        <v>9.2613201958437826E-4</v>
      </c>
    </row>
    <row r="25" spans="1:43" ht="19.5">
      <c r="A25" s="378" t="s">
        <v>446</v>
      </c>
      <c r="B25" s="393">
        <v>85.727159999999998</v>
      </c>
      <c r="C25" s="394">
        <v>3.3718518383448266E-3</v>
      </c>
      <c r="D25" s="393">
        <v>80.168270000000007</v>
      </c>
      <c r="E25" s="394">
        <v>3.1418900602200378E-3</v>
      </c>
      <c r="F25" s="393">
        <v>78.334570000000014</v>
      </c>
      <c r="G25" s="394">
        <v>3.0112788941758077E-3</v>
      </c>
      <c r="H25" s="393">
        <v>305.76053999999999</v>
      </c>
      <c r="I25" s="394">
        <v>3.240849075545311E-3</v>
      </c>
      <c r="J25" s="393">
        <v>0</v>
      </c>
      <c r="K25" s="394">
        <v>0</v>
      </c>
      <c r="L25" s="393">
        <v>553.71587999999997</v>
      </c>
      <c r="M25" s="394">
        <v>3.2248419169908812E-3</v>
      </c>
      <c r="N25" s="393">
        <v>318.80490000000003</v>
      </c>
      <c r="O25" s="394">
        <v>3.2485632349663848E-3</v>
      </c>
      <c r="P25" s="393">
        <v>0</v>
      </c>
      <c r="Q25" s="394">
        <v>0</v>
      </c>
      <c r="R25" s="393">
        <v>458.66715000000005</v>
      </c>
      <c r="S25" s="394">
        <v>5.7215141103014204E-3</v>
      </c>
      <c r="T25" s="393">
        <v>0</v>
      </c>
      <c r="U25" s="394">
        <v>0</v>
      </c>
      <c r="V25" s="393">
        <v>0</v>
      </c>
      <c r="W25" s="394">
        <v>0</v>
      </c>
      <c r="X25" s="393">
        <v>0</v>
      </c>
      <c r="Y25" s="394">
        <v>0</v>
      </c>
      <c r="Z25" s="393">
        <v>1388.8742199999999</v>
      </c>
      <c r="AA25" s="394">
        <v>5.6879483710244394E-3</v>
      </c>
      <c r="AB25" s="393">
        <v>1067.06954</v>
      </c>
      <c r="AC25" s="394">
        <v>5.683128163222413E-3</v>
      </c>
      <c r="AD25" s="393">
        <v>0</v>
      </c>
      <c r="AE25" s="394">
        <v>0</v>
      </c>
      <c r="AF25" s="393">
        <v>0</v>
      </c>
      <c r="AG25" s="394">
        <v>0</v>
      </c>
      <c r="AH25" s="393">
        <v>0</v>
      </c>
      <c r="AI25" s="394">
        <v>0</v>
      </c>
      <c r="AJ25" s="393">
        <v>0</v>
      </c>
      <c r="AK25" s="394">
        <v>0</v>
      </c>
      <c r="AL25" s="393">
        <v>0</v>
      </c>
      <c r="AM25" s="394">
        <v>0</v>
      </c>
      <c r="AN25" s="393">
        <v>0</v>
      </c>
      <c r="AO25" s="394">
        <v>0</v>
      </c>
      <c r="AP25" s="393">
        <v>4337.1222299999999</v>
      </c>
      <c r="AQ25" s="394">
        <v>3.2326407298071077E-3</v>
      </c>
    </row>
    <row r="26" spans="1:43" ht="39">
      <c r="A26" s="378" t="s">
        <v>454</v>
      </c>
      <c r="B26" s="393">
        <v>2441.1754599999999</v>
      </c>
      <c r="C26" s="394">
        <v>9.6017201112497813E-2</v>
      </c>
      <c r="D26" s="393">
        <v>2071.84348</v>
      </c>
      <c r="E26" s="394">
        <v>8.1198015575784432E-2</v>
      </c>
      <c r="F26" s="393">
        <v>1718.4554800000001</v>
      </c>
      <c r="G26" s="394">
        <v>6.6059579027557769E-2</v>
      </c>
      <c r="H26" s="393">
        <v>7281.8291399999998</v>
      </c>
      <c r="I26" s="394">
        <v>7.7182324562377821E-2</v>
      </c>
      <c r="J26" s="393">
        <v>151.49995999999999</v>
      </c>
      <c r="K26" s="394">
        <v>2.2011241247027833E-2</v>
      </c>
      <c r="L26" s="393">
        <v>16412.135869999998</v>
      </c>
      <c r="M26" s="394">
        <v>9.5584298035529702E-2</v>
      </c>
      <c r="N26" s="393">
        <v>8139.0805999999993</v>
      </c>
      <c r="O26" s="394">
        <v>8.2935732805826196E-2</v>
      </c>
      <c r="P26" s="393">
        <v>3421.1065400000002</v>
      </c>
      <c r="Q26" s="394">
        <v>0.12345776057198521</v>
      </c>
      <c r="R26" s="393">
        <v>14560.48481</v>
      </c>
      <c r="S26" s="394">
        <v>0.18163066461865535</v>
      </c>
      <c r="T26" s="393">
        <v>6493.4864200000002</v>
      </c>
      <c r="U26" s="394">
        <v>0.14642131294914096</v>
      </c>
      <c r="V26" s="393">
        <v>9549.2710700000007</v>
      </c>
      <c r="W26" s="394">
        <v>0.17547750369226006</v>
      </c>
      <c r="X26" s="393">
        <v>10657.87773</v>
      </c>
      <c r="Y26" s="394">
        <v>0.18348476269985742</v>
      </c>
      <c r="Z26" s="393">
        <v>44463.5357</v>
      </c>
      <c r="AA26" s="394">
        <v>0.18209445593626328</v>
      </c>
      <c r="AB26" s="393">
        <v>33908.366999999998</v>
      </c>
      <c r="AC26" s="394">
        <v>0.180593286794206</v>
      </c>
      <c r="AD26" s="393">
        <v>5010.0077499999998</v>
      </c>
      <c r="AE26" s="394">
        <v>0.13329479292851568</v>
      </c>
      <c r="AF26" s="393">
        <v>511.57522999999998</v>
      </c>
      <c r="AG26" s="394">
        <v>0.17389672372465195</v>
      </c>
      <c r="AH26" s="393">
        <v>91.040030000000002</v>
      </c>
      <c r="AI26" s="394">
        <v>4.9712750875732355E-2</v>
      </c>
      <c r="AJ26" s="393">
        <v>2939.1569500000001</v>
      </c>
      <c r="AK26" s="394">
        <v>5.2925229947137553E-2</v>
      </c>
      <c r="AL26" s="393">
        <v>5783.2242300000007</v>
      </c>
      <c r="AM26" s="394">
        <v>0.13602559192903502</v>
      </c>
      <c r="AN26" s="393">
        <v>6968.5767999999998</v>
      </c>
      <c r="AO26" s="394">
        <v>0.12319535469958595</v>
      </c>
      <c r="AP26" s="393">
        <v>182573.73024999999</v>
      </c>
      <c r="AQ26" s="394">
        <v>0.13607992703469785</v>
      </c>
    </row>
    <row r="27" spans="1:43" ht="19.5">
      <c r="A27" s="379" t="s">
        <v>448</v>
      </c>
      <c r="B27" s="393">
        <v>0</v>
      </c>
      <c r="C27" s="394">
        <v>0</v>
      </c>
      <c r="D27" s="393">
        <v>0</v>
      </c>
      <c r="E27" s="394">
        <v>0</v>
      </c>
      <c r="F27" s="393">
        <v>0</v>
      </c>
      <c r="G27" s="394">
        <v>0</v>
      </c>
      <c r="H27" s="393">
        <v>0</v>
      </c>
      <c r="I27" s="394">
        <v>0</v>
      </c>
      <c r="J27" s="393">
        <v>0</v>
      </c>
      <c r="K27" s="394">
        <v>0</v>
      </c>
      <c r="L27" s="393">
        <v>0</v>
      </c>
      <c r="M27" s="394">
        <v>0</v>
      </c>
      <c r="N27" s="393">
        <v>0</v>
      </c>
      <c r="O27" s="394">
        <v>0</v>
      </c>
      <c r="P27" s="393">
        <v>0</v>
      </c>
      <c r="Q27" s="394">
        <v>0</v>
      </c>
      <c r="R27" s="393">
        <v>0</v>
      </c>
      <c r="S27" s="394">
        <v>0</v>
      </c>
      <c r="T27" s="393">
        <v>0</v>
      </c>
      <c r="U27" s="394">
        <v>0</v>
      </c>
      <c r="V27" s="393">
        <v>0</v>
      </c>
      <c r="W27" s="394">
        <v>0</v>
      </c>
      <c r="X27" s="393">
        <v>0</v>
      </c>
      <c r="Y27" s="394">
        <v>0</v>
      </c>
      <c r="Z27" s="393">
        <v>0</v>
      </c>
      <c r="AA27" s="394">
        <v>0</v>
      </c>
      <c r="AB27" s="393">
        <v>0</v>
      </c>
      <c r="AC27" s="394">
        <v>0</v>
      </c>
      <c r="AD27" s="393">
        <v>0</v>
      </c>
      <c r="AE27" s="394">
        <v>0</v>
      </c>
      <c r="AF27" s="393">
        <v>0</v>
      </c>
      <c r="AG27" s="394">
        <v>0</v>
      </c>
      <c r="AH27" s="393">
        <v>0</v>
      </c>
      <c r="AI27" s="394">
        <v>0</v>
      </c>
      <c r="AJ27" s="393">
        <v>0</v>
      </c>
      <c r="AK27" s="394">
        <v>0</v>
      </c>
      <c r="AL27" s="393">
        <v>0</v>
      </c>
      <c r="AM27" s="394">
        <v>0</v>
      </c>
      <c r="AN27" s="393">
        <v>0</v>
      </c>
      <c r="AO27" s="394">
        <v>0</v>
      </c>
      <c r="AP27" s="393">
        <v>0</v>
      </c>
      <c r="AQ27" s="394">
        <v>0</v>
      </c>
    </row>
    <row r="28" spans="1:43" ht="19.5">
      <c r="A28" s="377" t="s">
        <v>449</v>
      </c>
      <c r="B28" s="393">
        <v>0</v>
      </c>
      <c r="C28" s="394">
        <v>0</v>
      </c>
      <c r="D28" s="393">
        <v>0</v>
      </c>
      <c r="E28" s="394">
        <v>0</v>
      </c>
      <c r="F28" s="393">
        <v>0</v>
      </c>
      <c r="G28" s="394">
        <v>0</v>
      </c>
      <c r="H28" s="393">
        <v>0</v>
      </c>
      <c r="I28" s="394">
        <v>0</v>
      </c>
      <c r="J28" s="393">
        <v>0</v>
      </c>
      <c r="K28" s="394">
        <v>0</v>
      </c>
      <c r="L28" s="393">
        <v>0</v>
      </c>
      <c r="M28" s="394">
        <v>0</v>
      </c>
      <c r="N28" s="393">
        <v>0</v>
      </c>
      <c r="O28" s="394">
        <v>0</v>
      </c>
      <c r="P28" s="393">
        <v>0</v>
      </c>
      <c r="Q28" s="394">
        <v>0</v>
      </c>
      <c r="R28" s="393">
        <v>0</v>
      </c>
      <c r="S28" s="394">
        <v>0</v>
      </c>
      <c r="T28" s="393">
        <v>0</v>
      </c>
      <c r="U28" s="394">
        <v>0</v>
      </c>
      <c r="V28" s="393">
        <v>0</v>
      </c>
      <c r="W28" s="394">
        <v>0</v>
      </c>
      <c r="X28" s="393">
        <v>0</v>
      </c>
      <c r="Y28" s="394">
        <v>0</v>
      </c>
      <c r="Z28" s="393">
        <v>0</v>
      </c>
      <c r="AA28" s="394">
        <v>0</v>
      </c>
      <c r="AB28" s="393">
        <v>0</v>
      </c>
      <c r="AC28" s="394">
        <v>0</v>
      </c>
      <c r="AD28" s="393">
        <v>0</v>
      </c>
      <c r="AE28" s="394">
        <v>0</v>
      </c>
      <c r="AF28" s="393">
        <v>0</v>
      </c>
      <c r="AG28" s="394">
        <v>0</v>
      </c>
      <c r="AH28" s="393">
        <v>0</v>
      </c>
      <c r="AI28" s="394">
        <v>0</v>
      </c>
      <c r="AJ28" s="393">
        <v>0</v>
      </c>
      <c r="AK28" s="394">
        <v>0</v>
      </c>
      <c r="AL28" s="393">
        <v>0</v>
      </c>
      <c r="AM28" s="394">
        <v>0</v>
      </c>
      <c r="AN28" s="393">
        <v>0</v>
      </c>
      <c r="AO28" s="394">
        <v>0</v>
      </c>
      <c r="AP28" s="393">
        <v>0</v>
      </c>
      <c r="AQ28" s="394">
        <v>0</v>
      </c>
    </row>
    <row r="29" spans="1:43" ht="19.5">
      <c r="A29" s="377" t="s">
        <v>455</v>
      </c>
      <c r="B29" s="393">
        <v>0</v>
      </c>
      <c r="C29" s="394">
        <v>0</v>
      </c>
      <c r="D29" s="393">
        <v>0</v>
      </c>
      <c r="E29" s="394">
        <v>0</v>
      </c>
      <c r="F29" s="393">
        <v>0</v>
      </c>
      <c r="G29" s="394">
        <v>0</v>
      </c>
      <c r="H29" s="393">
        <v>0</v>
      </c>
      <c r="I29" s="394">
        <v>0</v>
      </c>
      <c r="J29" s="393">
        <v>0</v>
      </c>
      <c r="K29" s="394">
        <v>0</v>
      </c>
      <c r="L29" s="393">
        <v>0</v>
      </c>
      <c r="M29" s="394">
        <v>0</v>
      </c>
      <c r="N29" s="393">
        <v>0</v>
      </c>
      <c r="O29" s="394">
        <v>0</v>
      </c>
      <c r="P29" s="393">
        <v>0</v>
      </c>
      <c r="Q29" s="394">
        <v>0</v>
      </c>
      <c r="R29" s="393">
        <v>0</v>
      </c>
      <c r="S29" s="394">
        <v>0</v>
      </c>
      <c r="T29" s="393">
        <v>0</v>
      </c>
      <c r="U29" s="394">
        <v>0</v>
      </c>
      <c r="V29" s="393">
        <v>0</v>
      </c>
      <c r="W29" s="394">
        <v>0</v>
      </c>
      <c r="X29" s="393">
        <v>0</v>
      </c>
      <c r="Y29" s="394">
        <v>0</v>
      </c>
      <c r="Z29" s="393">
        <v>0</v>
      </c>
      <c r="AA29" s="394">
        <v>0</v>
      </c>
      <c r="AB29" s="393">
        <v>0</v>
      </c>
      <c r="AC29" s="394">
        <v>0</v>
      </c>
      <c r="AD29" s="393">
        <v>0</v>
      </c>
      <c r="AE29" s="394">
        <v>0</v>
      </c>
      <c r="AF29" s="393">
        <v>0</v>
      </c>
      <c r="AG29" s="394">
        <v>0</v>
      </c>
      <c r="AH29" s="393">
        <v>0</v>
      </c>
      <c r="AI29" s="394">
        <v>0</v>
      </c>
      <c r="AJ29" s="393">
        <v>0</v>
      </c>
      <c r="AK29" s="394">
        <v>0</v>
      </c>
      <c r="AL29" s="393">
        <v>0</v>
      </c>
      <c r="AM29" s="394">
        <v>0</v>
      </c>
      <c r="AN29" s="393">
        <v>0</v>
      </c>
      <c r="AO29" s="394">
        <v>0</v>
      </c>
      <c r="AP29" s="393">
        <v>0</v>
      </c>
      <c r="AQ29" s="394">
        <v>0</v>
      </c>
    </row>
    <row r="30" spans="1:43" ht="18">
      <c r="A30" s="370" t="s">
        <v>456</v>
      </c>
      <c r="B30" s="391">
        <v>25573.964489999998</v>
      </c>
      <c r="C30" s="392">
        <v>1.0058844732447898</v>
      </c>
      <c r="D30" s="391">
        <v>25683.486410000001</v>
      </c>
      <c r="E30" s="392">
        <v>1.006566446592591</v>
      </c>
      <c r="F30" s="391">
        <v>26174.529549999999</v>
      </c>
      <c r="G30" s="392">
        <v>1.0061816692029584</v>
      </c>
      <c r="H30" s="391">
        <v>94998.600510000004</v>
      </c>
      <c r="I30" s="392">
        <v>1.0069190963651877</v>
      </c>
      <c r="J30" s="391">
        <v>6902.6125199999997</v>
      </c>
      <c r="K30" s="392">
        <v>1.0028720100815522</v>
      </c>
      <c r="L30" s="391">
        <v>172718.77122</v>
      </c>
      <c r="M30" s="392">
        <v>1.0059143206826835</v>
      </c>
      <c r="N30" s="391">
        <v>98845.176129999993</v>
      </c>
      <c r="O30" s="392">
        <v>1.0072141461116026</v>
      </c>
      <c r="P30" s="391">
        <v>27775.882570000002</v>
      </c>
      <c r="Q30" s="392">
        <v>1.0023506195754539</v>
      </c>
      <c r="R30" s="391">
        <v>83772.773749999993</v>
      </c>
      <c r="S30" s="392">
        <v>1.0449998589820817</v>
      </c>
      <c r="T30" s="391">
        <v>44465.739379999999</v>
      </c>
      <c r="U30" s="392">
        <v>1.0026558184861685</v>
      </c>
      <c r="V30" s="391">
        <v>54687.397619999996</v>
      </c>
      <c r="W30" s="392">
        <v>1.0049361828183649</v>
      </c>
      <c r="X30" s="391">
        <v>60654.873200000002</v>
      </c>
      <c r="Y30" s="392">
        <v>1.0442271245395438</v>
      </c>
      <c r="Z30" s="391">
        <v>254458.12351</v>
      </c>
      <c r="AA30" s="392">
        <v>1.0420991679956737</v>
      </c>
      <c r="AB30" s="391">
        <v>195949.27086000002</v>
      </c>
      <c r="AC30" s="392">
        <v>1.0436103534427223</v>
      </c>
      <c r="AD30" s="391">
        <v>37707.576810000006</v>
      </c>
      <c r="AE30" s="392">
        <v>1.0032367001278693</v>
      </c>
      <c r="AF30" s="391">
        <v>2944.3993500000001</v>
      </c>
      <c r="AG30" s="392">
        <v>1.0008721499318778</v>
      </c>
      <c r="AH30" s="391">
        <v>1832.9574700000001</v>
      </c>
      <c r="AI30" s="392">
        <v>1.0008933221125109</v>
      </c>
      <c r="AJ30" s="391">
        <v>55647.186179999997</v>
      </c>
      <c r="AK30" s="392">
        <v>1.0020356770970242</v>
      </c>
      <c r="AL30" s="391">
        <v>42809.556810000002</v>
      </c>
      <c r="AM30" s="392">
        <v>1.0069115555112933</v>
      </c>
      <c r="AN30" s="391">
        <v>56748.563569999998</v>
      </c>
      <c r="AO30" s="392">
        <v>1.0032406355481585</v>
      </c>
      <c r="AP30" s="391">
        <v>1370351.4419100001</v>
      </c>
      <c r="AQ30" s="392">
        <v>1.0213809181181792</v>
      </c>
    </row>
    <row r="31" spans="1:43" ht="19.5">
      <c r="A31" s="377" t="s">
        <v>457</v>
      </c>
      <c r="B31" s="393">
        <v>149.60893999999999</v>
      </c>
      <c r="C31" s="394">
        <v>5.8844732447898762E-3</v>
      </c>
      <c r="D31" s="393">
        <v>167.54904000000002</v>
      </c>
      <c r="E31" s="394">
        <v>6.5664465925909278E-3</v>
      </c>
      <c r="F31" s="393">
        <v>160.80822000000001</v>
      </c>
      <c r="G31" s="394">
        <v>6.1816692029582846E-3</v>
      </c>
      <c r="H31" s="393">
        <v>652.78777000000002</v>
      </c>
      <c r="I31" s="394">
        <v>6.9190963651875586E-3</v>
      </c>
      <c r="J31" s="393">
        <v>19.767599999999998</v>
      </c>
      <c r="K31" s="394">
        <v>2.8720100815521495E-3</v>
      </c>
      <c r="L31" s="393">
        <v>1015.5081600000001</v>
      </c>
      <c r="M31" s="394">
        <v>5.9143206826834781E-3</v>
      </c>
      <c r="N31" s="393">
        <v>707.97609999999997</v>
      </c>
      <c r="O31" s="394">
        <v>7.21414611160269E-3</v>
      </c>
      <c r="P31" s="393">
        <v>65.137419999999992</v>
      </c>
      <c r="Q31" s="394">
        <v>2.3506195754537476E-3</v>
      </c>
      <c r="R31" s="393">
        <v>3607.4292</v>
      </c>
      <c r="S31" s="394">
        <v>4.4999858982081808E-2</v>
      </c>
      <c r="T31" s="393">
        <v>117.78013</v>
      </c>
      <c r="U31" s="394">
        <v>2.6558184861685602E-3</v>
      </c>
      <c r="V31" s="393">
        <v>268.62103000000002</v>
      </c>
      <c r="W31" s="394">
        <v>4.9361828183649729E-3</v>
      </c>
      <c r="X31" s="393">
        <v>2568.97237</v>
      </c>
      <c r="Y31" s="394">
        <v>4.4227124539543791E-2</v>
      </c>
      <c r="Z31" s="393">
        <v>10279.708130000001</v>
      </c>
      <c r="AA31" s="394">
        <v>4.2099167995673648E-2</v>
      </c>
      <c r="AB31" s="393">
        <v>8188.3213699999997</v>
      </c>
      <c r="AC31" s="394">
        <v>4.3610353442722141E-2</v>
      </c>
      <c r="AD31" s="393">
        <v>121.65436</v>
      </c>
      <c r="AE31" s="394">
        <v>3.2367001278692836E-3</v>
      </c>
      <c r="AF31" s="393">
        <v>2.5657199999999998</v>
      </c>
      <c r="AG31" s="394">
        <v>8.721499318776908E-4</v>
      </c>
      <c r="AH31" s="393">
        <v>1.6359600000000001</v>
      </c>
      <c r="AI31" s="394">
        <v>8.9332211251098121E-4</v>
      </c>
      <c r="AJ31" s="393">
        <v>113.04957</v>
      </c>
      <c r="AK31" s="394">
        <v>2.0356770970243773E-3</v>
      </c>
      <c r="AL31" s="393">
        <v>293.84967</v>
      </c>
      <c r="AM31" s="394">
        <v>6.911555511293326E-3</v>
      </c>
      <c r="AN31" s="393">
        <v>183.30737999999999</v>
      </c>
      <c r="AO31" s="394">
        <v>3.2406355481583828E-3</v>
      </c>
      <c r="AP31" s="393">
        <v>28686.038139999997</v>
      </c>
      <c r="AQ31" s="394">
        <v>2.1380918118179049E-2</v>
      </c>
    </row>
    <row r="32" spans="1:43" ht="22.5" customHeight="1">
      <c r="A32" s="721" t="s">
        <v>458</v>
      </c>
      <c r="B32" s="722">
        <v>25424.35555</v>
      </c>
      <c r="C32" s="723">
        <v>1</v>
      </c>
      <c r="D32" s="722">
        <v>25515.93737</v>
      </c>
      <c r="E32" s="723">
        <v>1</v>
      </c>
      <c r="F32" s="722">
        <v>26013.721329999997</v>
      </c>
      <c r="G32" s="723">
        <v>1</v>
      </c>
      <c r="H32" s="722">
        <v>94345.812739999994</v>
      </c>
      <c r="I32" s="723">
        <v>1</v>
      </c>
      <c r="J32" s="722">
        <v>6882.8449199999995</v>
      </c>
      <c r="K32" s="723">
        <v>1</v>
      </c>
      <c r="L32" s="722">
        <v>171703.26306</v>
      </c>
      <c r="M32" s="723">
        <v>1</v>
      </c>
      <c r="N32" s="722">
        <v>98137.200030000007</v>
      </c>
      <c r="O32" s="723">
        <v>1</v>
      </c>
      <c r="P32" s="722">
        <v>27710.745149999999</v>
      </c>
      <c r="Q32" s="723">
        <v>1</v>
      </c>
      <c r="R32" s="722">
        <v>80165.344549999994</v>
      </c>
      <c r="S32" s="723">
        <v>1</v>
      </c>
      <c r="T32" s="722">
        <v>44347.95925</v>
      </c>
      <c r="U32" s="723">
        <v>1</v>
      </c>
      <c r="V32" s="722">
        <v>54418.776590000001</v>
      </c>
      <c r="W32" s="723">
        <v>1</v>
      </c>
      <c r="X32" s="722">
        <v>58085.900829999999</v>
      </c>
      <c r="Y32" s="723">
        <v>1</v>
      </c>
      <c r="Z32" s="722">
        <v>244178.41537999999</v>
      </c>
      <c r="AA32" s="723">
        <v>1</v>
      </c>
      <c r="AB32" s="722">
        <v>187760.94949</v>
      </c>
      <c r="AC32" s="723">
        <v>1</v>
      </c>
      <c r="AD32" s="722">
        <v>37585.922450000005</v>
      </c>
      <c r="AE32" s="723">
        <v>1</v>
      </c>
      <c r="AF32" s="722">
        <v>2941.8336300000001</v>
      </c>
      <c r="AG32" s="723">
        <v>1</v>
      </c>
      <c r="AH32" s="722">
        <v>1831.32151</v>
      </c>
      <c r="AI32" s="723">
        <v>1</v>
      </c>
      <c r="AJ32" s="722">
        <v>55534.136610000001</v>
      </c>
      <c r="AK32" s="723">
        <v>1</v>
      </c>
      <c r="AL32" s="722">
        <v>42515.707139999999</v>
      </c>
      <c r="AM32" s="723">
        <v>1</v>
      </c>
      <c r="AN32" s="722">
        <v>56565.25619</v>
      </c>
      <c r="AO32" s="723">
        <v>1</v>
      </c>
      <c r="AP32" s="722">
        <v>1341665.4037699997</v>
      </c>
      <c r="AQ32" s="723">
        <v>1</v>
      </c>
    </row>
    <row r="33" spans="1:43" ht="19.5">
      <c r="A33" s="379" t="s">
        <v>459</v>
      </c>
      <c r="B33" s="393">
        <v>65.371120000000005</v>
      </c>
      <c r="C33" s="394">
        <v>2.5712006690372141E-3</v>
      </c>
      <c r="D33" s="393">
        <v>86.536140000000003</v>
      </c>
      <c r="E33" s="394">
        <v>3.3914544758893959E-3</v>
      </c>
      <c r="F33" s="393">
        <v>102.49184</v>
      </c>
      <c r="G33" s="394">
        <v>3.9399145819941786E-3</v>
      </c>
      <c r="H33" s="393">
        <v>356.69304999999997</v>
      </c>
      <c r="I33" s="394">
        <v>3.7806982593173639E-3</v>
      </c>
      <c r="J33" s="393">
        <v>14.328809999999999</v>
      </c>
      <c r="K33" s="394">
        <v>2.0818150294747598E-3</v>
      </c>
      <c r="L33" s="393">
        <v>509.59128000000004</v>
      </c>
      <c r="M33" s="394">
        <v>2.9678601962382532E-3</v>
      </c>
      <c r="N33" s="393">
        <v>419.87002000000001</v>
      </c>
      <c r="O33" s="394">
        <v>4.2783982003934086E-3</v>
      </c>
      <c r="P33" s="393">
        <v>2.2050799999999997</v>
      </c>
      <c r="Q33" s="394">
        <v>7.9574908147137996E-5</v>
      </c>
      <c r="R33" s="393">
        <v>0</v>
      </c>
      <c r="S33" s="394">
        <v>0</v>
      </c>
      <c r="T33" s="393">
        <v>68.00124000000001</v>
      </c>
      <c r="U33" s="394">
        <v>1.5333566899135276E-3</v>
      </c>
      <c r="V33" s="393">
        <v>2.2090700000000001</v>
      </c>
      <c r="W33" s="394">
        <v>4.0593893108687397E-5</v>
      </c>
      <c r="X33" s="393">
        <v>0</v>
      </c>
      <c r="Y33" s="394">
        <v>0</v>
      </c>
      <c r="Z33" s="393">
        <v>0</v>
      </c>
      <c r="AA33" s="394">
        <v>0</v>
      </c>
      <c r="AB33" s="393">
        <v>0</v>
      </c>
      <c r="AC33" s="394">
        <v>0</v>
      </c>
      <c r="AD33" s="393">
        <v>73.668009999999995</v>
      </c>
      <c r="AE33" s="394">
        <v>1.9599894108758261E-3</v>
      </c>
      <c r="AF33" s="393">
        <v>1.5099999999999999E-2</v>
      </c>
      <c r="AG33" s="394">
        <v>5.1328531450638148E-6</v>
      </c>
      <c r="AH33" s="393">
        <v>0</v>
      </c>
      <c r="AI33" s="394">
        <v>0</v>
      </c>
      <c r="AJ33" s="393">
        <v>0</v>
      </c>
      <c r="AK33" s="394">
        <v>0</v>
      </c>
      <c r="AL33" s="393">
        <v>246.00279</v>
      </c>
      <c r="AM33" s="394">
        <v>5.7861624926039039E-3</v>
      </c>
      <c r="AN33" s="393">
        <v>113.33539999999999</v>
      </c>
      <c r="AO33" s="394">
        <v>2.0036221460628021E-3</v>
      </c>
      <c r="AP33" s="393">
        <v>2060.3189500000003</v>
      </c>
      <c r="AQ33" s="394">
        <v>1.5356428989005955E-3</v>
      </c>
    </row>
    <row r="34" spans="1:43" ht="28.5">
      <c r="A34" s="379" t="s">
        <v>460</v>
      </c>
      <c r="B34" s="393">
        <v>0</v>
      </c>
      <c r="C34" s="394">
        <v>0</v>
      </c>
      <c r="D34" s="393">
        <v>0</v>
      </c>
      <c r="E34" s="394">
        <v>0</v>
      </c>
      <c r="F34" s="393">
        <v>0</v>
      </c>
      <c r="G34" s="394">
        <v>0</v>
      </c>
      <c r="H34" s="393">
        <v>0</v>
      </c>
      <c r="I34" s="394">
        <v>0</v>
      </c>
      <c r="J34" s="393">
        <v>0</v>
      </c>
      <c r="K34" s="394">
        <v>0</v>
      </c>
      <c r="L34" s="393">
        <v>0</v>
      </c>
      <c r="M34" s="394">
        <v>0</v>
      </c>
      <c r="N34" s="393">
        <v>0</v>
      </c>
      <c r="O34" s="394">
        <v>0</v>
      </c>
      <c r="P34" s="393">
        <v>0</v>
      </c>
      <c r="Q34" s="394">
        <v>0</v>
      </c>
      <c r="R34" s="393">
        <v>0</v>
      </c>
      <c r="S34" s="394">
        <v>0</v>
      </c>
      <c r="T34" s="393">
        <v>0</v>
      </c>
      <c r="U34" s="394">
        <v>0</v>
      </c>
      <c r="V34" s="393">
        <v>0</v>
      </c>
      <c r="W34" s="394">
        <v>0</v>
      </c>
      <c r="X34" s="393">
        <v>0</v>
      </c>
      <c r="Y34" s="394">
        <v>0</v>
      </c>
      <c r="Z34" s="393">
        <v>0</v>
      </c>
      <c r="AA34" s="394">
        <v>0</v>
      </c>
      <c r="AB34" s="393">
        <v>0</v>
      </c>
      <c r="AC34" s="394">
        <v>0</v>
      </c>
      <c r="AD34" s="393">
        <v>0</v>
      </c>
      <c r="AE34" s="394">
        <v>0</v>
      </c>
      <c r="AF34" s="393">
        <v>0</v>
      </c>
      <c r="AG34" s="394">
        <v>0</v>
      </c>
      <c r="AH34" s="393">
        <v>0</v>
      </c>
      <c r="AI34" s="394">
        <v>0</v>
      </c>
      <c r="AJ34" s="393">
        <v>0</v>
      </c>
      <c r="AK34" s="394">
        <v>0</v>
      </c>
      <c r="AL34" s="393">
        <v>0</v>
      </c>
      <c r="AM34" s="394">
        <v>0</v>
      </c>
      <c r="AN34" s="393">
        <v>0</v>
      </c>
      <c r="AO34" s="394">
        <v>0</v>
      </c>
      <c r="AP34" s="393">
        <v>0</v>
      </c>
      <c r="AQ34" s="394">
        <v>0</v>
      </c>
    </row>
    <row r="35" spans="1:43" ht="12.75" customHeight="1">
      <c r="A35" s="34" t="s">
        <v>559</v>
      </c>
    </row>
    <row r="36" spans="1:43" ht="12.75" customHeight="1"/>
    <row r="37" spans="1:43">
      <c r="A37" s="628" t="s">
        <v>82</v>
      </c>
      <c r="AQ37" s="25" t="s">
        <v>1057</v>
      </c>
    </row>
    <row r="39" spans="1:43" ht="12.75" customHeight="1"/>
    <row r="51" spans="1:1">
      <c r="A51" s="34"/>
    </row>
    <row r="52" spans="1:1">
      <c r="A52" s="549"/>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9" t="s">
        <v>1504</v>
      </c>
      <c r="B1" s="608"/>
      <c r="C1" s="608"/>
      <c r="D1" s="608"/>
      <c r="E1" s="608"/>
      <c r="F1" s="608"/>
      <c r="G1" s="562"/>
      <c r="H1" s="562"/>
      <c r="I1" s="562"/>
    </row>
    <row r="2" spans="1:9">
      <c r="A2" s="610" t="s">
        <v>1505</v>
      </c>
      <c r="B2" s="608"/>
      <c r="C2" s="608"/>
      <c r="D2" s="608"/>
      <c r="E2" s="608"/>
      <c r="F2" s="608"/>
      <c r="G2" s="562"/>
      <c r="H2" s="562"/>
      <c r="I2" s="562"/>
    </row>
    <row r="4" spans="1:9">
      <c r="A4" s="59" t="s">
        <v>84</v>
      </c>
      <c r="I4" s="60"/>
    </row>
    <row r="5" spans="1:9">
      <c r="A5" s="561" t="s">
        <v>85</v>
      </c>
      <c r="I5" s="61"/>
    </row>
    <row r="7" spans="1:9" ht="26.25" customHeight="1">
      <c r="A7" s="1131" t="s">
        <v>690</v>
      </c>
      <c r="B7" s="1131"/>
      <c r="C7" s="1131"/>
      <c r="D7" s="59"/>
      <c r="E7" s="1131" t="s">
        <v>692</v>
      </c>
      <c r="F7" s="1131"/>
      <c r="G7" s="1131"/>
      <c r="I7" s="59"/>
    </row>
    <row r="8" spans="1:9" ht="27.75" customHeight="1">
      <c r="A8" s="1132" t="s">
        <v>691</v>
      </c>
      <c r="B8" s="1132"/>
      <c r="C8" s="1132"/>
      <c r="E8" s="1132" t="s">
        <v>693</v>
      </c>
      <c r="F8" s="1132"/>
      <c r="G8" s="1132"/>
      <c r="H8" s="563"/>
    </row>
    <row r="9" spans="1:9">
      <c r="B9" s="562"/>
    </row>
    <row r="10" spans="1:9" ht="26.25" customHeight="1">
      <c r="A10" s="141" t="s">
        <v>555</v>
      </c>
      <c r="B10" s="141" t="s">
        <v>556</v>
      </c>
      <c r="C10" s="141" t="s">
        <v>557</v>
      </c>
      <c r="E10" s="141" t="s">
        <v>558</v>
      </c>
      <c r="F10" s="141" t="s">
        <v>556</v>
      </c>
      <c r="G10" s="141" t="s">
        <v>557</v>
      </c>
    </row>
    <row r="11" spans="1:9">
      <c r="A11" s="81" t="s">
        <v>230</v>
      </c>
      <c r="B11" s="82">
        <v>251</v>
      </c>
      <c r="C11" s="82">
        <v>249</v>
      </c>
      <c r="E11" s="83" t="s">
        <v>1219</v>
      </c>
      <c r="F11" s="82">
        <v>5194</v>
      </c>
      <c r="G11" s="82">
        <v>5186</v>
      </c>
    </row>
    <row r="12" spans="1:9">
      <c r="A12" s="81" t="s">
        <v>238</v>
      </c>
      <c r="B12" s="183">
        <v>347</v>
      </c>
      <c r="C12" s="82">
        <v>343</v>
      </c>
      <c r="E12" s="83" t="s">
        <v>1443</v>
      </c>
      <c r="F12" s="82">
        <v>5769</v>
      </c>
      <c r="G12" s="82">
        <v>5761</v>
      </c>
    </row>
    <row r="13" spans="1:9">
      <c r="A13" s="81" t="s">
        <v>912</v>
      </c>
      <c r="B13" s="82">
        <v>1521</v>
      </c>
      <c r="C13" s="82">
        <v>1513</v>
      </c>
      <c r="E13" s="83" t="s">
        <v>1481</v>
      </c>
      <c r="F13" s="82">
        <v>6954</v>
      </c>
      <c r="G13" s="82">
        <v>6947</v>
      </c>
    </row>
    <row r="14" spans="1:9">
      <c r="A14" s="81" t="s">
        <v>1185</v>
      </c>
      <c r="B14" s="82">
        <v>4427</v>
      </c>
      <c r="C14" s="82">
        <v>4419</v>
      </c>
      <c r="E14" s="83" t="s">
        <v>1532</v>
      </c>
      <c r="F14" s="82">
        <v>7820</v>
      </c>
      <c r="G14" s="82">
        <v>7813</v>
      </c>
    </row>
    <row r="15" spans="1:9">
      <c r="A15" s="81" t="s">
        <v>1531</v>
      </c>
      <c r="B15" s="82">
        <v>7820</v>
      </c>
      <c r="C15" s="82">
        <v>7813</v>
      </c>
      <c r="E15" s="83" t="s">
        <v>1570</v>
      </c>
      <c r="F15" s="82">
        <v>8642</v>
      </c>
      <c r="G15" s="82">
        <v>8630</v>
      </c>
    </row>
    <row r="16" spans="1:9" ht="15">
      <c r="A16" s="34" t="s">
        <v>559</v>
      </c>
      <c r="E16" s="34" t="s">
        <v>554</v>
      </c>
      <c r="F16"/>
      <c r="G16"/>
    </row>
    <row r="17" spans="1:9">
      <c r="A17" s="34"/>
    </row>
    <row r="18" spans="1:9">
      <c r="A18" s="924"/>
    </row>
    <row r="19" spans="1:9">
      <c r="A19" s="925"/>
    </row>
    <row r="21" spans="1:9">
      <c r="A21" s="59" t="s">
        <v>86</v>
      </c>
    </row>
    <row r="22" spans="1:9">
      <c r="A22" s="561" t="s">
        <v>87</v>
      </c>
    </row>
    <row r="23" spans="1:9">
      <c r="E23" s="34"/>
    </row>
    <row r="24" spans="1:9" ht="29.25" customHeight="1">
      <c r="A24" s="1131" t="s">
        <v>694</v>
      </c>
      <c r="B24" s="1131"/>
      <c r="C24" s="1131"/>
      <c r="E24" s="1131" t="s">
        <v>696</v>
      </c>
      <c r="F24" s="1131"/>
      <c r="G24" s="1131"/>
    </row>
    <row r="25" spans="1:9" ht="27" customHeight="1">
      <c r="A25" s="1132" t="s">
        <v>695</v>
      </c>
      <c r="B25" s="1132"/>
      <c r="C25" s="1132"/>
      <c r="E25" s="1132" t="s">
        <v>697</v>
      </c>
      <c r="F25" s="1132"/>
      <c r="G25" s="1132"/>
      <c r="H25" s="1133"/>
      <c r="I25" s="1133"/>
    </row>
    <row r="26" spans="1:9">
      <c r="H26" s="75"/>
      <c r="I26" s="76"/>
    </row>
    <row r="27" spans="1:9" ht="25.5" customHeight="1">
      <c r="A27" s="141" t="s">
        <v>555</v>
      </c>
      <c r="B27" s="141" t="s">
        <v>556</v>
      </c>
      <c r="C27" s="141" t="s">
        <v>557</v>
      </c>
      <c r="E27" s="141" t="s">
        <v>558</v>
      </c>
      <c r="F27" s="141" t="s">
        <v>556</v>
      </c>
      <c r="G27" s="141" t="s">
        <v>557</v>
      </c>
    </row>
    <row r="28" spans="1:9">
      <c r="A28" s="81" t="s">
        <v>230</v>
      </c>
      <c r="B28" s="82">
        <v>11521</v>
      </c>
      <c r="C28" s="82">
        <v>11909</v>
      </c>
      <c r="E28" s="83" t="s">
        <v>1219</v>
      </c>
      <c r="F28" s="82">
        <v>6043</v>
      </c>
      <c r="G28" s="82">
        <v>6164</v>
      </c>
    </row>
    <row r="29" spans="1:9">
      <c r="A29" s="81" t="s">
        <v>238</v>
      </c>
      <c r="B29" s="82">
        <v>10024</v>
      </c>
      <c r="C29" s="82">
        <v>10317</v>
      </c>
      <c r="E29" s="83" t="s">
        <v>1443</v>
      </c>
      <c r="F29" s="82">
        <v>5867</v>
      </c>
      <c r="G29" s="82">
        <v>5989</v>
      </c>
    </row>
    <row r="30" spans="1:9">
      <c r="A30" s="81" t="s">
        <v>912</v>
      </c>
      <c r="B30" s="82">
        <v>7714</v>
      </c>
      <c r="C30" s="82">
        <v>7908</v>
      </c>
      <c r="E30" s="83" t="s">
        <v>1481</v>
      </c>
      <c r="F30" s="82">
        <v>5768</v>
      </c>
      <c r="G30" s="82">
        <v>5897</v>
      </c>
    </row>
    <row r="31" spans="1:9">
      <c r="A31" s="81" t="s">
        <v>1185</v>
      </c>
      <c r="B31" s="82">
        <v>6273</v>
      </c>
      <c r="C31" s="82">
        <v>6390</v>
      </c>
      <c r="E31" s="83" t="s">
        <v>1532</v>
      </c>
      <c r="F31" s="82">
        <v>5674</v>
      </c>
      <c r="G31" s="82">
        <v>5806</v>
      </c>
    </row>
    <row r="32" spans="1:9">
      <c r="A32" s="81" t="s">
        <v>1531</v>
      </c>
      <c r="B32" s="82">
        <v>5674</v>
      </c>
      <c r="C32" s="82">
        <v>5806</v>
      </c>
      <c r="E32" s="83" t="s">
        <v>1570</v>
      </c>
      <c r="F32" s="82">
        <v>5471</v>
      </c>
      <c r="G32" s="82">
        <v>5604</v>
      </c>
    </row>
    <row r="33" spans="1:9" ht="15">
      <c r="A33" s="34" t="s">
        <v>554</v>
      </c>
      <c r="E33" s="34" t="s">
        <v>554</v>
      </c>
      <c r="F33" s="267"/>
      <c r="G33" s="267"/>
    </row>
    <row r="35" spans="1:9">
      <c r="A35" s="924"/>
    </row>
    <row r="36" spans="1:9">
      <c r="A36" s="925"/>
    </row>
    <row r="37" spans="1:9">
      <c r="A37" s="628" t="s">
        <v>82</v>
      </c>
    </row>
    <row r="40" spans="1:9">
      <c r="E40" s="34"/>
    </row>
    <row r="41" spans="1:9">
      <c r="E41" s="34"/>
    </row>
    <row r="42" spans="1:9">
      <c r="D42" s="221"/>
      <c r="E42" s="221"/>
      <c r="F42" s="221"/>
      <c r="G42" s="221"/>
      <c r="H42" s="221"/>
      <c r="I42" s="221"/>
    </row>
    <row r="44" spans="1:9">
      <c r="D44" s="222"/>
      <c r="E44" s="222"/>
      <c r="F44" s="222"/>
      <c r="G44" s="222"/>
      <c r="H44" s="222"/>
      <c r="I44" s="222"/>
    </row>
    <row r="46" spans="1:9">
      <c r="I46" s="62"/>
    </row>
    <row r="53" spans="8:8">
      <c r="H53" s="62" t="s">
        <v>1058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67" customWidth="1"/>
    <col min="2" max="2" width="14.28515625" style="867" bestFit="1" customWidth="1"/>
    <col min="3" max="3" width="12.5703125" style="867" customWidth="1"/>
    <col min="4" max="4" width="13.7109375" style="867" customWidth="1"/>
    <col min="5" max="16384" width="9.140625" style="867"/>
  </cols>
  <sheetData>
    <row r="1" spans="1:4">
      <c r="A1" s="151" t="s">
        <v>995</v>
      </c>
      <c r="B1" s="292"/>
      <c r="C1" s="292"/>
      <c r="D1" s="292"/>
    </row>
    <row r="2" spans="1:4">
      <c r="A2" s="537" t="s">
        <v>996</v>
      </c>
      <c r="B2" s="292"/>
      <c r="C2" s="292"/>
      <c r="D2" s="292"/>
    </row>
    <row r="3" spans="1:4">
      <c r="A3" s="292"/>
      <c r="B3" s="292"/>
      <c r="C3" s="292"/>
      <c r="D3" s="292"/>
    </row>
    <row r="4" spans="1:4">
      <c r="A4" s="292"/>
      <c r="B4" s="292"/>
      <c r="C4" s="292"/>
      <c r="D4" s="868" t="s">
        <v>328</v>
      </c>
    </row>
    <row r="5" spans="1:4" ht="35.25" customHeight="1">
      <c r="A5" s="1134" t="s">
        <v>318</v>
      </c>
      <c r="B5" s="869" t="s">
        <v>997</v>
      </c>
      <c r="C5" s="1136" t="s">
        <v>357</v>
      </c>
      <c r="D5" s="1136"/>
    </row>
    <row r="6" spans="1:4" ht="22.5">
      <c r="A6" s="1135"/>
      <c r="B6" s="870" t="s">
        <v>1570</v>
      </c>
      <c r="C6" s="871" t="s">
        <v>358</v>
      </c>
      <c r="D6" s="871" t="s">
        <v>359</v>
      </c>
    </row>
    <row r="7" spans="1:4">
      <c r="A7" s="468" t="s">
        <v>998</v>
      </c>
      <c r="B7" s="469">
        <v>5665.3920599999992</v>
      </c>
      <c r="C7" s="470">
        <v>0.39780878965969402</v>
      </c>
      <c r="D7" s="469">
        <v>1612.3398099999995</v>
      </c>
    </row>
    <row r="8" spans="1:4">
      <c r="A8" s="468" t="s">
        <v>1041</v>
      </c>
      <c r="B8" s="469">
        <v>11926.683949999999</v>
      </c>
      <c r="C8" s="470">
        <v>-3.5934274052701796E-2</v>
      </c>
      <c r="D8" s="469">
        <v>-444.55136000000124</v>
      </c>
    </row>
    <row r="9" spans="1:4">
      <c r="A9" s="468" t="s">
        <v>1042</v>
      </c>
      <c r="B9" s="469">
        <v>2006187.9477199998</v>
      </c>
      <c r="C9" s="470">
        <v>0.41981666686005059</v>
      </c>
      <c r="D9" s="469">
        <v>593197.10562999989</v>
      </c>
    </row>
    <row r="10" spans="1:4">
      <c r="A10" s="468" t="s">
        <v>999</v>
      </c>
      <c r="B10" s="469">
        <v>202.46047000000002</v>
      </c>
      <c r="C10" s="470">
        <v>20.214377249555987</v>
      </c>
      <c r="D10" s="469">
        <v>192.91692</v>
      </c>
    </row>
    <row r="11" spans="1:4">
      <c r="A11" s="468" t="s">
        <v>1000</v>
      </c>
      <c r="B11" s="469">
        <v>1632.52656</v>
      </c>
      <c r="C11" s="470">
        <v>1.3701672332302579</v>
      </c>
      <c r="D11" s="469">
        <v>943.74539000000004</v>
      </c>
    </row>
    <row r="12" spans="1:4">
      <c r="A12" s="468" t="s">
        <v>1043</v>
      </c>
      <c r="B12" s="469">
        <v>150795.64425000001</v>
      </c>
      <c r="C12" s="470">
        <v>0.42926023417148146</v>
      </c>
      <c r="D12" s="469">
        <v>45289.5645</v>
      </c>
    </row>
    <row r="13" spans="1:4" ht="22.5">
      <c r="A13" s="471" t="s">
        <v>1044</v>
      </c>
      <c r="B13" s="469">
        <v>715.07339999999988</v>
      </c>
      <c r="C13" s="470">
        <v>2.2304837819254235</v>
      </c>
      <c r="D13" s="469">
        <v>493.72159999999991</v>
      </c>
    </row>
    <row r="14" spans="1:4">
      <c r="A14" s="872" t="s">
        <v>1001</v>
      </c>
      <c r="B14" s="873">
        <v>2177125.72841</v>
      </c>
      <c r="C14" s="874">
        <v>0.41754640625148942</v>
      </c>
      <c r="D14" s="873">
        <v>641284.84248999972</v>
      </c>
    </row>
    <row r="15" spans="1:4">
      <c r="A15" s="468" t="s">
        <v>1045</v>
      </c>
      <c r="B15" s="469">
        <v>1505276.30235</v>
      </c>
      <c r="C15" s="470">
        <v>1.4865105267119059</v>
      </c>
      <c r="D15" s="469">
        <v>899899.29461999994</v>
      </c>
    </row>
    <row r="16" spans="1:4">
      <c r="A16" s="471" t="s">
        <v>1046</v>
      </c>
      <c r="B16" s="469">
        <v>109882.35700999999</v>
      </c>
      <c r="C16" s="470">
        <v>9.5332028060162208E-2</v>
      </c>
      <c r="D16" s="469">
        <v>9563.5913799999944</v>
      </c>
    </row>
    <row r="17" spans="1:4" ht="22.5">
      <c r="A17" s="471" t="s">
        <v>1048</v>
      </c>
      <c r="B17" s="469">
        <v>0</v>
      </c>
      <c r="C17" s="470">
        <v>0</v>
      </c>
      <c r="D17" s="469">
        <v>0</v>
      </c>
    </row>
    <row r="18" spans="1:4">
      <c r="A18" s="468" t="s">
        <v>1049</v>
      </c>
      <c r="B18" s="469">
        <v>0</v>
      </c>
      <c r="C18" s="470">
        <v>0</v>
      </c>
      <c r="D18" s="469">
        <v>0</v>
      </c>
    </row>
    <row r="19" spans="1:4">
      <c r="A19" s="468" t="s">
        <v>1050</v>
      </c>
      <c r="B19" s="469">
        <v>1927247.4664299998</v>
      </c>
      <c r="C19" s="470">
        <v>0.4467256039963613</v>
      </c>
      <c r="D19" s="469">
        <v>595103.02859999996</v>
      </c>
    </row>
    <row r="20" spans="1:4">
      <c r="A20" s="468" t="s">
        <v>1051</v>
      </c>
      <c r="B20" s="469">
        <v>16914.87772</v>
      </c>
      <c r="C20" s="470">
        <v>6.1185820042596782E-2</v>
      </c>
      <c r="D20" s="469">
        <v>975.27750999999796</v>
      </c>
    </row>
    <row r="21" spans="1:4">
      <c r="A21" s="468" t="s">
        <v>1052</v>
      </c>
      <c r="B21" s="469">
        <v>10924.195810000001</v>
      </c>
      <c r="C21" s="470">
        <v>0.49608074613364311</v>
      </c>
      <c r="D21" s="469">
        <v>3622.32</v>
      </c>
    </row>
    <row r="22" spans="1:4">
      <c r="A22" s="468" t="s">
        <v>1053</v>
      </c>
      <c r="B22" s="469">
        <v>0</v>
      </c>
      <c r="C22" s="470">
        <v>-1</v>
      </c>
      <c r="D22" s="469">
        <v>-1633.11931</v>
      </c>
    </row>
    <row r="23" spans="1:4">
      <c r="A23" s="471" t="s">
        <v>1054</v>
      </c>
      <c r="B23" s="469">
        <v>3701.4332400000003</v>
      </c>
      <c r="C23" s="470">
        <v>0.49031566836196233</v>
      </c>
      <c r="D23" s="469">
        <v>1217.77604</v>
      </c>
    </row>
    <row r="24" spans="1:4" ht="22.5">
      <c r="A24" s="471" t="s">
        <v>1055</v>
      </c>
      <c r="B24" s="469">
        <v>108455.3982</v>
      </c>
      <c r="C24" s="470">
        <v>0.42667997247371614</v>
      </c>
      <c r="D24" s="469">
        <v>32435.968269999998</v>
      </c>
    </row>
    <row r="25" spans="1:4">
      <c r="A25" s="872" t="s">
        <v>1002</v>
      </c>
      <c r="B25" s="873">
        <v>2177125.72841</v>
      </c>
      <c r="C25" s="874">
        <v>0.41754640625148942</v>
      </c>
      <c r="D25" s="873">
        <v>641284.84248999972</v>
      </c>
    </row>
    <row r="26" spans="1:4">
      <c r="A26" s="468" t="s">
        <v>1072</v>
      </c>
      <c r="B26" s="469">
        <v>1505276.30235</v>
      </c>
      <c r="C26" s="470">
        <v>1.4865105267119059</v>
      </c>
      <c r="D26" s="469">
        <v>899899.29461999994</v>
      </c>
    </row>
    <row r="27" spans="1:4">
      <c r="A27" s="34" t="s">
        <v>559</v>
      </c>
      <c r="B27" s="875"/>
      <c r="C27" s="875"/>
      <c r="D27" s="876"/>
    </row>
    <row r="28" spans="1:4">
      <c r="A28" s="924"/>
      <c r="B28" s="875"/>
      <c r="C28" s="875"/>
      <c r="D28" s="876"/>
    </row>
    <row r="29" spans="1:4">
      <c r="A29" s="925"/>
      <c r="B29" s="878"/>
      <c r="C29" s="878"/>
      <c r="D29" s="876"/>
    </row>
    <row r="30" spans="1:4">
      <c r="A30" s="925"/>
      <c r="B30" s="878"/>
      <c r="C30" s="878"/>
      <c r="D30" s="876"/>
    </row>
    <row r="31" spans="1:4">
      <c r="A31" s="151" t="s">
        <v>1061</v>
      </c>
      <c r="B31" s="878"/>
      <c r="C31" s="878"/>
      <c r="D31" s="876"/>
    </row>
    <row r="32" spans="1:4">
      <c r="A32" s="537" t="s">
        <v>1062</v>
      </c>
      <c r="B32" s="878"/>
      <c r="C32" s="878"/>
      <c r="D32" s="876"/>
    </row>
    <row r="33" spans="1:4">
      <c r="A33" s="877"/>
      <c r="B33" s="878"/>
      <c r="C33" s="878"/>
      <c r="D33" s="876"/>
    </row>
    <row r="34" spans="1:4">
      <c r="A34" s="879"/>
      <c r="B34" s="292"/>
      <c r="C34" s="292"/>
      <c r="D34" s="868" t="s">
        <v>328</v>
      </c>
    </row>
    <row r="35" spans="1:4" ht="40.5" customHeight="1">
      <c r="A35" s="1134" t="s">
        <v>318</v>
      </c>
      <c r="B35" s="869" t="s">
        <v>319</v>
      </c>
      <c r="C35" s="1136" t="s">
        <v>377</v>
      </c>
      <c r="D35" s="1136"/>
    </row>
    <row r="36" spans="1:4" ht="22.5">
      <c r="A36" s="1137"/>
      <c r="B36" s="870" t="s">
        <v>1571</v>
      </c>
      <c r="C36" s="871" t="s">
        <v>358</v>
      </c>
      <c r="D36" s="871" t="s">
        <v>359</v>
      </c>
    </row>
    <row r="37" spans="1:4" ht="45">
      <c r="A37" s="80" t="s">
        <v>1029</v>
      </c>
      <c r="B37" s="469">
        <v>216780.41783000002</v>
      </c>
      <c r="C37" s="470">
        <v>7.9034127197178922E-2</v>
      </c>
      <c r="D37" s="469">
        <v>15878.136460000009</v>
      </c>
    </row>
    <row r="38" spans="1:4">
      <c r="A38" s="80" t="s">
        <v>1030</v>
      </c>
      <c r="B38" s="469">
        <v>84199.000159999996</v>
      </c>
      <c r="C38" s="470">
        <v>1.5822638808269154</v>
      </c>
      <c r="D38" s="469">
        <v>51592.340250000001</v>
      </c>
    </row>
    <row r="39" spans="1:4">
      <c r="A39" s="80" t="s">
        <v>1031</v>
      </c>
      <c r="B39" s="469">
        <v>0</v>
      </c>
      <c r="C39" s="470">
        <v>0</v>
      </c>
      <c r="D39" s="469">
        <v>0</v>
      </c>
    </row>
    <row r="40" spans="1:4">
      <c r="A40" s="80" t="s">
        <v>1032</v>
      </c>
      <c r="B40" s="469">
        <v>183.35646000000003</v>
      </c>
      <c r="C40" s="470">
        <v>8.4239373452313551</v>
      </c>
      <c r="D40" s="469">
        <v>163.90000000000003</v>
      </c>
    </row>
    <row r="41" spans="1:4" ht="22.5">
      <c r="A41" s="80" t="s">
        <v>1033</v>
      </c>
      <c r="B41" s="527">
        <v>-189088.80929</v>
      </c>
      <c r="C41" s="880">
        <v>-4.339992903145333E-2</v>
      </c>
      <c r="D41" s="527">
        <v>8578.7584099999967</v>
      </c>
    </row>
    <row r="42" spans="1:4">
      <c r="A42" s="80" t="s">
        <v>1034</v>
      </c>
      <c r="B42" s="527">
        <v>-12338.5118</v>
      </c>
      <c r="C42" s="880">
        <v>1.8180962466481541</v>
      </c>
      <c r="D42" s="527">
        <v>-7960.1972500000011</v>
      </c>
    </row>
    <row r="43" spans="1:4">
      <c r="A43" s="80" t="s">
        <v>1035</v>
      </c>
      <c r="B43" s="527">
        <v>-105303.22870000001</v>
      </c>
      <c r="C43" s="880">
        <v>2.5655091571046005</v>
      </c>
      <c r="D43" s="527">
        <v>-75769.374190000002</v>
      </c>
    </row>
    <row r="44" spans="1:4">
      <c r="A44" s="80" t="s">
        <v>1036</v>
      </c>
      <c r="B44" s="527">
        <v>-21.810290000000002</v>
      </c>
      <c r="C44" s="880">
        <v>-0.64145427238295927</v>
      </c>
      <c r="D44" s="527">
        <v>39.019580000000005</v>
      </c>
    </row>
    <row r="45" spans="1:4" ht="22.5">
      <c r="A45" s="80" t="s">
        <v>1037</v>
      </c>
      <c r="B45" s="527">
        <v>-5589.5856299999996</v>
      </c>
      <c r="C45" s="880">
        <v>-3.9608504703580185</v>
      </c>
      <c r="D45" s="527">
        <v>-7477.4167400000006</v>
      </c>
    </row>
    <row r="46" spans="1:4">
      <c r="A46" s="80" t="s">
        <v>1038</v>
      </c>
      <c r="B46" s="527">
        <v>-381.44352000000003</v>
      </c>
      <c r="C46" s="880">
        <v>-0.42015815320130273</v>
      </c>
      <c r="D46" s="527">
        <v>276.39709999999997</v>
      </c>
    </row>
    <row r="47" spans="1:4" ht="22.5">
      <c r="A47" s="80" t="s">
        <v>1039</v>
      </c>
      <c r="B47" s="527">
        <v>-5971.0291500000003</v>
      </c>
      <c r="C47" s="880">
        <v>-5.8545327777290384</v>
      </c>
      <c r="D47" s="527">
        <v>-7201.0196400000004</v>
      </c>
    </row>
    <row r="48" spans="1:4">
      <c r="A48" s="80" t="s">
        <v>1040</v>
      </c>
      <c r="B48" s="527">
        <v>-161.94839000000002</v>
      </c>
      <c r="C48" s="880">
        <v>0</v>
      </c>
      <c r="D48" s="527">
        <v>0</v>
      </c>
    </row>
    <row r="49" spans="1:5" ht="21.75">
      <c r="A49" s="881" t="s">
        <v>1047</v>
      </c>
      <c r="B49" s="882">
        <v>-6132.9775399999999</v>
      </c>
      <c r="C49" s="883">
        <v>-6.742261976377149</v>
      </c>
      <c r="D49" s="882">
        <v>-7201.0196399999995</v>
      </c>
    </row>
    <row r="50" spans="1:5">
      <c r="A50" s="34" t="s">
        <v>559</v>
      </c>
    </row>
    <row r="51" spans="1:5">
      <c r="A51" s="924"/>
    </row>
    <row r="52" spans="1:5">
      <c r="A52" s="925"/>
    </row>
    <row r="54" spans="1:5">
      <c r="A54" s="628" t="s">
        <v>82</v>
      </c>
    </row>
    <row r="56" spans="1:5">
      <c r="E56" s="62" t="s">
        <v>1128</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67" customWidth="1"/>
    <col min="2" max="2" width="13.140625" style="867" customWidth="1"/>
    <col min="3" max="3" width="13.42578125" style="867" customWidth="1"/>
    <col min="4" max="4" width="12.85546875" style="867" customWidth="1"/>
    <col min="5" max="5" width="12.7109375" style="867" bestFit="1" customWidth="1"/>
    <col min="6" max="16384" width="9.140625" style="867"/>
  </cols>
  <sheetData>
    <row r="1" spans="1:5">
      <c r="A1" s="884" t="s">
        <v>1064</v>
      </c>
      <c r="B1" s="885"/>
      <c r="C1" s="885"/>
      <c r="D1" s="886"/>
      <c r="E1" s="727" t="s">
        <v>1568</v>
      </c>
    </row>
    <row r="2" spans="1:5">
      <c r="A2" s="537" t="s">
        <v>1065</v>
      </c>
      <c r="B2" s="886"/>
      <c r="C2" s="886"/>
      <c r="D2" s="886"/>
      <c r="E2" s="542" t="s">
        <v>1569</v>
      </c>
    </row>
    <row r="3" spans="1:5">
      <c r="A3" s="886"/>
      <c r="B3" s="886"/>
      <c r="C3" s="868" t="s">
        <v>328</v>
      </c>
      <c r="D3" s="886"/>
    </row>
    <row r="4" spans="1:5" ht="24">
      <c r="A4" s="869" t="s">
        <v>430</v>
      </c>
      <c r="B4" s="898" t="s">
        <v>1003</v>
      </c>
      <c r="C4" s="898" t="s">
        <v>1004</v>
      </c>
      <c r="D4" s="886"/>
    </row>
    <row r="5" spans="1:5">
      <c r="A5" s="913" t="s">
        <v>1063</v>
      </c>
      <c r="B5" s="896">
        <v>36536.412710000004</v>
      </c>
      <c r="C5" s="897">
        <v>1.9567673349251379E-2</v>
      </c>
      <c r="D5" s="886"/>
    </row>
    <row r="6" spans="1:5">
      <c r="A6" s="80" t="s">
        <v>1005</v>
      </c>
      <c r="B6" s="896">
        <v>60288.001799999998</v>
      </c>
      <c r="C6" s="897">
        <v>3.2288225323735646E-2</v>
      </c>
      <c r="D6" s="886"/>
    </row>
    <row r="7" spans="1:5">
      <c r="A7" s="80" t="s">
        <v>1009</v>
      </c>
      <c r="B7" s="896">
        <v>0</v>
      </c>
      <c r="C7" s="897">
        <v>0</v>
      </c>
      <c r="D7" s="886"/>
    </row>
    <row r="8" spans="1:5">
      <c r="A8" s="80" t="s">
        <v>1006</v>
      </c>
      <c r="B8" s="896">
        <v>1640822.2101200002</v>
      </c>
      <c r="C8" s="897">
        <v>0.87876916890193701</v>
      </c>
      <c r="D8" s="886"/>
    </row>
    <row r="9" spans="1:5">
      <c r="A9" s="80" t="s">
        <v>1007</v>
      </c>
      <c r="B9" s="896">
        <v>1528.1026100000001</v>
      </c>
      <c r="C9" s="897">
        <v>8.184003436230746E-4</v>
      </c>
      <c r="D9" s="886"/>
    </row>
    <row r="10" spans="1:5">
      <c r="A10" s="80" t="s">
        <v>1008</v>
      </c>
      <c r="B10" s="896">
        <v>55761.092259999998</v>
      </c>
      <c r="C10" s="897">
        <v>2.9863764885776852E-2</v>
      </c>
      <c r="D10" s="886"/>
    </row>
    <row r="11" spans="1:5">
      <c r="A11" s="80" t="s">
        <v>1010</v>
      </c>
      <c r="B11" s="896"/>
      <c r="C11" s="897">
        <v>0</v>
      </c>
      <c r="D11" s="886"/>
    </row>
    <row r="12" spans="1:5">
      <c r="A12" s="895" t="s">
        <v>1015</v>
      </c>
      <c r="B12" s="896">
        <v>72216.821819999997</v>
      </c>
      <c r="C12" s="897">
        <v>3.8676899971301235E-2</v>
      </c>
      <c r="D12" s="886"/>
    </row>
    <row r="13" spans="1:5">
      <c r="A13" s="80" t="s">
        <v>1011</v>
      </c>
      <c r="B13" s="896">
        <v>29.626999999999999</v>
      </c>
      <c r="C13" s="897">
        <v>1.586722437475637E-5</v>
      </c>
      <c r="D13" s="886"/>
    </row>
    <row r="14" spans="1:5" ht="21.75">
      <c r="A14" s="914" t="s">
        <v>1086</v>
      </c>
      <c r="B14" s="915">
        <v>1867182.2683200003</v>
      </c>
      <c r="C14" s="916">
        <v>0.99999999999999989</v>
      </c>
      <c r="D14" s="886"/>
    </row>
    <row r="15" spans="1:5">
      <c r="A15" s="34" t="s">
        <v>559</v>
      </c>
      <c r="B15" s="886"/>
      <c r="C15" s="886"/>
      <c r="D15" s="886"/>
    </row>
    <row r="16" spans="1:5">
      <c r="A16" s="924"/>
      <c r="B16" s="886"/>
      <c r="C16" s="886"/>
      <c r="D16" s="886"/>
    </row>
    <row r="17" spans="1:5">
      <c r="A17" s="925"/>
      <c r="B17" s="886"/>
      <c r="C17" s="886"/>
      <c r="D17" s="886"/>
    </row>
    <row r="18" spans="1:5">
      <c r="A18" s="925"/>
      <c r="B18" s="886"/>
      <c r="C18" s="886"/>
      <c r="D18" s="886"/>
    </row>
    <row r="19" spans="1:5">
      <c r="A19" s="887" t="s">
        <v>1066</v>
      </c>
      <c r="B19" s="886"/>
      <c r="C19" s="886"/>
      <c r="E19" s="727" t="s">
        <v>1568</v>
      </c>
    </row>
    <row r="20" spans="1:5">
      <c r="A20" s="537" t="s">
        <v>1067</v>
      </c>
      <c r="B20" s="886"/>
      <c r="C20" s="886"/>
      <c r="E20" s="542" t="s">
        <v>1569</v>
      </c>
    </row>
    <row r="21" spans="1:5">
      <c r="A21" s="886"/>
      <c r="B21" s="868" t="s">
        <v>328</v>
      </c>
      <c r="C21" s="886"/>
      <c r="D21" s="886"/>
    </row>
    <row r="22" spans="1:5" ht="24">
      <c r="A22" s="901" t="s">
        <v>1020</v>
      </c>
      <c r="B22" s="902" t="s">
        <v>1021</v>
      </c>
      <c r="C22" s="886"/>
      <c r="D22" s="886"/>
    </row>
    <row r="23" spans="1:5">
      <c r="A23" s="888" t="s">
        <v>1012</v>
      </c>
      <c r="B23" s="889">
        <v>75436.303269999989</v>
      </c>
      <c r="C23" s="886"/>
      <c r="D23" s="886"/>
    </row>
    <row r="24" spans="1:5">
      <c r="A24" s="888" t="s">
        <v>1013</v>
      </c>
      <c r="B24" s="889">
        <v>119198.5153</v>
      </c>
      <c r="C24" s="886"/>
      <c r="D24" s="886"/>
    </row>
    <row r="25" spans="1:5" ht="21.75">
      <c r="A25" s="899" t="s">
        <v>1093</v>
      </c>
      <c r="B25" s="891">
        <v>43762.212030000002</v>
      </c>
      <c r="C25" s="886"/>
      <c r="D25" s="886"/>
    </row>
    <row r="26" spans="1:5">
      <c r="A26" s="888" t="s">
        <v>1014</v>
      </c>
      <c r="B26" s="889">
        <v>25145.434420000001</v>
      </c>
      <c r="C26" s="886"/>
      <c r="D26" s="886"/>
    </row>
    <row r="27" spans="1:5">
      <c r="A27" s="888" t="s">
        <v>1024</v>
      </c>
      <c r="B27" s="889">
        <v>119198.5153</v>
      </c>
      <c r="C27" s="886"/>
      <c r="D27" s="886"/>
    </row>
    <row r="28" spans="1:5" ht="32.25">
      <c r="A28" s="899" t="s">
        <v>1016</v>
      </c>
      <c r="B28" s="891">
        <v>94053.080879999994</v>
      </c>
      <c r="C28" s="886"/>
      <c r="D28" s="886"/>
    </row>
    <row r="29" spans="1:5" ht="22.5">
      <c r="A29" s="900" t="s">
        <v>1017</v>
      </c>
      <c r="B29" s="889">
        <v>46200</v>
      </c>
      <c r="C29" s="886"/>
      <c r="D29" s="886"/>
    </row>
    <row r="30" spans="1:5">
      <c r="A30" s="888" t="s">
        <v>1024</v>
      </c>
      <c r="B30" s="889">
        <v>119198.5153</v>
      </c>
      <c r="C30" s="886"/>
      <c r="D30" s="886"/>
    </row>
    <row r="31" spans="1:5" ht="32.25">
      <c r="A31" s="899" t="s">
        <v>1018</v>
      </c>
      <c r="B31" s="891">
        <v>72998.515299999999</v>
      </c>
      <c r="C31" s="886"/>
      <c r="D31" s="886"/>
    </row>
    <row r="32" spans="1:5">
      <c r="A32" s="34" t="s">
        <v>559</v>
      </c>
      <c r="B32" s="886"/>
      <c r="C32" s="886"/>
      <c r="D32" s="886"/>
    </row>
    <row r="33" spans="1:4">
      <c r="A33" s="57" t="s">
        <v>1094</v>
      </c>
      <c r="B33" s="886"/>
      <c r="C33" s="886"/>
      <c r="D33" s="886"/>
    </row>
    <row r="34" spans="1:4">
      <c r="A34" s="924"/>
      <c r="B34" s="886"/>
      <c r="C34" s="886"/>
      <c r="D34" s="886"/>
    </row>
    <row r="35" spans="1:4">
      <c r="A35" s="925"/>
    </row>
    <row r="36" spans="1:4">
      <c r="A36" s="925"/>
    </row>
    <row r="37" spans="1:4">
      <c r="A37" s="887" t="s">
        <v>1068</v>
      </c>
      <c r="B37" s="886"/>
      <c r="C37" s="886"/>
      <c r="D37" s="886"/>
    </row>
    <row r="38" spans="1:4">
      <c r="A38" s="537" t="s">
        <v>1069</v>
      </c>
      <c r="B38" s="886"/>
      <c r="C38" s="886"/>
      <c r="D38" s="886"/>
    </row>
    <row r="39" spans="1:4">
      <c r="A39" s="886"/>
      <c r="C39" s="886"/>
      <c r="D39" s="868" t="s">
        <v>328</v>
      </c>
    </row>
    <row r="40" spans="1:4" ht="78.75" customHeight="1">
      <c r="A40" s="910" t="s">
        <v>1022</v>
      </c>
      <c r="B40" s="910" t="s">
        <v>997</v>
      </c>
      <c r="C40" s="1136" t="s">
        <v>357</v>
      </c>
      <c r="D40" s="1136"/>
    </row>
    <row r="41" spans="1:4" ht="22.5">
      <c r="A41" s="911"/>
      <c r="B41" s="926" t="s">
        <v>1570</v>
      </c>
      <c r="C41" s="912" t="s">
        <v>358</v>
      </c>
      <c r="D41" s="912" t="s">
        <v>359</v>
      </c>
    </row>
    <row r="42" spans="1:4">
      <c r="A42" s="888" t="s">
        <v>1023</v>
      </c>
      <c r="B42" s="889">
        <v>9375.5942599999998</v>
      </c>
      <c r="C42" s="892">
        <v>0.19686757316143155</v>
      </c>
      <c r="D42" s="889">
        <v>1542.1509700000006</v>
      </c>
    </row>
    <row r="43" spans="1:4">
      <c r="A43" s="888" t="s">
        <v>1025</v>
      </c>
      <c r="B43" s="889">
        <v>2747.5635400000001</v>
      </c>
      <c r="C43" s="892">
        <v>-2.6480013522880985E-2</v>
      </c>
      <c r="D43" s="889">
        <v>-74.734490000000278</v>
      </c>
    </row>
    <row r="44" spans="1:4">
      <c r="A44" s="888" t="s">
        <v>1026</v>
      </c>
      <c r="B44" s="889">
        <v>1450602.4969599999</v>
      </c>
      <c r="C44" s="892">
        <v>0.6044240404272625</v>
      </c>
      <c r="D44" s="889">
        <v>546475.86932999978</v>
      </c>
    </row>
    <row r="45" spans="1:4">
      <c r="A45" s="888" t="s">
        <v>1027</v>
      </c>
      <c r="B45" s="889">
        <v>156592.42642</v>
      </c>
      <c r="C45" s="892">
        <v>-7.7553361888938466E-2</v>
      </c>
      <c r="D45" s="889">
        <v>-13165.280910000001</v>
      </c>
    </row>
    <row r="46" spans="1:4">
      <c r="A46" s="888" t="s">
        <v>1028</v>
      </c>
      <c r="B46" s="889">
        <v>266059.08661999996</v>
      </c>
      <c r="C46" s="892">
        <v>0.46788219026877642</v>
      </c>
      <c r="D46" s="889">
        <v>84805.380849999958</v>
      </c>
    </row>
    <row r="47" spans="1:4">
      <c r="A47" s="890" t="s">
        <v>1056</v>
      </c>
      <c r="B47" s="893">
        <v>1885377.1677999997</v>
      </c>
      <c r="C47" s="894">
        <v>0.48948208984449382</v>
      </c>
      <c r="D47" s="893">
        <v>619583.38574999967</v>
      </c>
    </row>
    <row r="48" spans="1:4">
      <c r="A48" s="34" t="s">
        <v>559</v>
      </c>
    </row>
    <row r="49" spans="1:5">
      <c r="E49" s="867" t="s">
        <v>1019</v>
      </c>
    </row>
    <row r="50" spans="1:5">
      <c r="A50" s="924"/>
    </row>
    <row r="51" spans="1:5">
      <c r="A51" s="925"/>
    </row>
    <row r="54" spans="1:5">
      <c r="A54" s="628" t="s">
        <v>82</v>
      </c>
    </row>
    <row r="58" spans="1:5">
      <c r="E58" s="62" t="s">
        <v>1129</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Q115"/>
  <sheetViews>
    <sheetView showGridLines="0" zoomScaleNormal="100" workbookViewId="0"/>
  </sheetViews>
  <sheetFormatPr defaultRowHeight="15"/>
  <cols>
    <col min="1" max="1" width="29.140625" customWidth="1"/>
    <col min="2" max="2" width="23.28515625" style="267" bestFit="1" customWidth="1"/>
    <col min="3" max="4" width="12.140625" customWidth="1"/>
    <col min="5" max="5" width="10.85546875" customWidth="1"/>
    <col min="6" max="7" width="11.42578125" customWidth="1"/>
    <col min="8" max="8" width="11.5703125" customWidth="1"/>
    <col min="9" max="9" width="11.85546875" customWidth="1"/>
    <col min="10" max="10" width="10.85546875" customWidth="1"/>
    <col min="11" max="12" width="11.42578125" customWidth="1"/>
    <col min="13" max="14" width="11" bestFit="1" customWidth="1"/>
    <col min="15" max="15" width="10.85546875" customWidth="1"/>
    <col min="16" max="17" width="11.42578125" customWidth="1"/>
  </cols>
  <sheetData>
    <row r="1" spans="1:17" ht="18">
      <c r="A1" s="611" t="s">
        <v>88</v>
      </c>
      <c r="B1" s="611"/>
      <c r="C1" s="558"/>
      <c r="D1" s="558"/>
      <c r="E1" s="203"/>
      <c r="F1" s="203"/>
      <c r="G1" s="203"/>
      <c r="H1" s="203"/>
      <c r="I1" s="203"/>
      <c r="J1" s="203"/>
      <c r="K1" s="203"/>
      <c r="L1" s="203"/>
      <c r="M1" s="203"/>
      <c r="N1" s="203"/>
      <c r="O1" s="203"/>
      <c r="P1" s="203"/>
      <c r="Q1" s="203"/>
    </row>
    <row r="2" spans="1:17" ht="18">
      <c r="A2" s="612" t="s">
        <v>89</v>
      </c>
      <c r="B2" s="612"/>
      <c r="C2" s="558"/>
      <c r="D2" s="558"/>
      <c r="E2" s="203"/>
      <c r="F2" s="203"/>
      <c r="G2" s="203"/>
      <c r="H2" s="203"/>
      <c r="I2" s="203"/>
      <c r="J2" s="203"/>
      <c r="K2" s="203"/>
      <c r="L2" s="203"/>
      <c r="M2" s="203"/>
      <c r="N2" s="203"/>
      <c r="O2" s="203"/>
      <c r="P2" s="203"/>
      <c r="Q2" s="203"/>
    </row>
    <row r="3" spans="1:17" s="267" customFormat="1" ht="18">
      <c r="A3" s="559"/>
      <c r="B3" s="559"/>
      <c r="C3" s="558"/>
      <c r="D3" s="558"/>
      <c r="E3" s="203"/>
      <c r="F3" s="203"/>
      <c r="G3" s="203"/>
      <c r="H3" s="203"/>
      <c r="I3" s="203"/>
      <c r="J3" s="203"/>
      <c r="K3" s="203"/>
      <c r="L3" s="203"/>
      <c r="M3" s="203"/>
      <c r="N3" s="203"/>
      <c r="O3" s="203"/>
      <c r="P3" s="203"/>
      <c r="Q3" s="203"/>
    </row>
    <row r="4" spans="1:17" ht="12.6" customHeight="1">
      <c r="A4" s="151" t="s">
        <v>1542</v>
      </c>
      <c r="B4" s="151"/>
    </row>
    <row r="5" spans="1:17" ht="12.75" customHeight="1">
      <c r="A5" s="537" t="s">
        <v>1543</v>
      </c>
      <c r="B5" s="537"/>
      <c r="I5" s="53"/>
      <c r="K5" s="53"/>
    </row>
    <row r="6" spans="1:17" ht="12.75" customHeight="1">
      <c r="M6" s="1138" t="s">
        <v>548</v>
      </c>
      <c r="N6" s="1139"/>
      <c r="O6" s="1139"/>
      <c r="P6" s="1139"/>
      <c r="Q6" s="1139"/>
    </row>
    <row r="7" spans="1:17" ht="24" customHeight="1">
      <c r="A7" s="1043"/>
      <c r="B7" s="1042"/>
      <c r="C7" s="1140" t="s">
        <v>545</v>
      </c>
      <c r="D7" s="1140"/>
      <c r="E7" s="1140"/>
      <c r="F7" s="1140"/>
      <c r="G7" s="1140"/>
      <c r="H7" s="1140" t="s">
        <v>546</v>
      </c>
      <c r="I7" s="1140"/>
      <c r="J7" s="1140"/>
      <c r="K7" s="1140"/>
      <c r="L7" s="1140"/>
      <c r="M7" s="1140" t="s">
        <v>547</v>
      </c>
      <c r="N7" s="1140"/>
      <c r="O7" s="1140"/>
      <c r="P7" s="1140"/>
      <c r="Q7" s="1140"/>
    </row>
    <row r="8" spans="1:17" ht="48" customHeight="1">
      <c r="A8" s="1042" t="s">
        <v>1502</v>
      </c>
      <c r="B8" s="1042" t="s">
        <v>1503</v>
      </c>
      <c r="C8" s="1141" t="s">
        <v>549</v>
      </c>
      <c r="D8" s="1141"/>
      <c r="E8" s="1141"/>
      <c r="F8" s="1141" t="s">
        <v>550</v>
      </c>
      <c r="G8" s="1141"/>
      <c r="H8" s="1141" t="s">
        <v>549</v>
      </c>
      <c r="I8" s="1141"/>
      <c r="J8" s="1141"/>
      <c r="K8" s="1141" t="s">
        <v>551</v>
      </c>
      <c r="L8" s="1141"/>
      <c r="M8" s="1141" t="s">
        <v>552</v>
      </c>
      <c r="N8" s="1141"/>
      <c r="O8" s="1141"/>
      <c r="P8" s="1141" t="s">
        <v>551</v>
      </c>
      <c r="Q8" s="1141"/>
    </row>
    <row r="9" spans="1:17" ht="48">
      <c r="A9" s="1043"/>
      <c r="B9" s="1042"/>
      <c r="C9" s="845" t="s">
        <v>1539</v>
      </c>
      <c r="D9" s="845" t="s">
        <v>1540</v>
      </c>
      <c r="E9" s="395" t="s">
        <v>1541</v>
      </c>
      <c r="F9" s="845" t="s">
        <v>1539</v>
      </c>
      <c r="G9" s="845" t="s">
        <v>1540</v>
      </c>
      <c r="H9" s="845" t="s">
        <v>1539</v>
      </c>
      <c r="I9" s="845" t="s">
        <v>1540</v>
      </c>
      <c r="J9" s="1045" t="s">
        <v>1541</v>
      </c>
      <c r="K9" s="845" t="s">
        <v>1539</v>
      </c>
      <c r="L9" s="845" t="s">
        <v>1540</v>
      </c>
      <c r="M9" s="845" t="s">
        <v>1539</v>
      </c>
      <c r="N9" s="845" t="s">
        <v>1540</v>
      </c>
      <c r="O9" s="1045" t="s">
        <v>1541</v>
      </c>
      <c r="P9" s="845" t="s">
        <v>1539</v>
      </c>
      <c r="Q9" s="845" t="s">
        <v>1540</v>
      </c>
    </row>
    <row r="10" spans="1:17">
      <c r="A10" s="84" t="s">
        <v>1466</v>
      </c>
      <c r="B10" s="84" t="s">
        <v>1487</v>
      </c>
      <c r="C10" s="85">
        <v>374689.61195999995</v>
      </c>
      <c r="D10" s="85">
        <v>414492.5491</v>
      </c>
      <c r="E10" s="86">
        <v>110.62290916788193</v>
      </c>
      <c r="F10" s="87">
        <v>0.11742098332641866</v>
      </c>
      <c r="G10" s="88">
        <v>0.11820495420853214</v>
      </c>
      <c r="H10" s="85">
        <v>0</v>
      </c>
      <c r="I10" s="85">
        <v>0</v>
      </c>
      <c r="J10" s="86" t="s">
        <v>142</v>
      </c>
      <c r="K10" s="87">
        <v>0</v>
      </c>
      <c r="L10" s="88">
        <v>0</v>
      </c>
      <c r="M10" s="85">
        <v>374689.61195999995</v>
      </c>
      <c r="N10" s="85">
        <v>414492.5491</v>
      </c>
      <c r="O10" s="89">
        <v>110.62290916788193</v>
      </c>
      <c r="P10" s="90">
        <v>8.7668249625829184E-2</v>
      </c>
      <c r="Q10" s="88">
        <v>9.0823502585628033E-2</v>
      </c>
    </row>
    <row r="11" spans="1:17">
      <c r="A11" s="84" t="s">
        <v>1467</v>
      </c>
      <c r="B11" s="84" t="s">
        <v>1488</v>
      </c>
      <c r="C11" s="85">
        <v>29677.124940000002</v>
      </c>
      <c r="D11" s="85">
        <v>34448.144350000002</v>
      </c>
      <c r="E11" s="86">
        <v>116.07642054156477</v>
      </c>
      <c r="F11" s="87">
        <v>9.3002770333750137E-3</v>
      </c>
      <c r="G11" s="88">
        <v>9.8239192340180363E-3</v>
      </c>
      <c r="H11" s="85">
        <v>111921.1382</v>
      </c>
      <c r="I11" s="85">
        <v>108567.48508</v>
      </c>
      <c r="J11" s="86">
        <v>97.00355699206068</v>
      </c>
      <c r="K11" s="87">
        <v>0.1033478958395114</v>
      </c>
      <c r="L11" s="88">
        <v>0.10269765016473616</v>
      </c>
      <c r="M11" s="85">
        <v>141598.26314</v>
      </c>
      <c r="N11" s="85">
        <v>143015.62943</v>
      </c>
      <c r="O11" s="89">
        <v>101.00097717201419</v>
      </c>
      <c r="P11" s="90">
        <v>3.3130547213747127E-2</v>
      </c>
      <c r="Q11" s="88">
        <v>3.1337548569991477E-2</v>
      </c>
    </row>
    <row r="12" spans="1:17">
      <c r="A12" s="84" t="s">
        <v>1468</v>
      </c>
      <c r="B12" s="84" t="s">
        <v>1489</v>
      </c>
      <c r="C12" s="85">
        <v>336352.57566000003</v>
      </c>
      <c r="D12" s="85">
        <v>370056.31555</v>
      </c>
      <c r="E12" s="86">
        <v>110.02036027934841</v>
      </c>
      <c r="F12" s="87">
        <v>0.10540684587377115</v>
      </c>
      <c r="G12" s="88">
        <v>0.10553263244211564</v>
      </c>
      <c r="H12" s="85">
        <v>196292.38185000001</v>
      </c>
      <c r="I12" s="85">
        <v>222557.85681</v>
      </c>
      <c r="J12" s="86">
        <v>113.38079181293503</v>
      </c>
      <c r="K12" s="87">
        <v>0.18125623952529996</v>
      </c>
      <c r="L12" s="88">
        <v>0.21052499192778409</v>
      </c>
      <c r="M12" s="85">
        <v>532644.95750999998</v>
      </c>
      <c r="N12" s="85">
        <v>592614.17235999997</v>
      </c>
      <c r="O12" s="89">
        <v>111.25875951784903</v>
      </c>
      <c r="P12" s="90">
        <v>0.12462595600838516</v>
      </c>
      <c r="Q12" s="88">
        <v>0.12985346764974762</v>
      </c>
    </row>
    <row r="13" spans="1:17">
      <c r="A13" s="84" t="s">
        <v>1469</v>
      </c>
      <c r="B13" s="84" t="s">
        <v>1490</v>
      </c>
      <c r="C13" s="85">
        <v>954051.17744</v>
      </c>
      <c r="D13" s="85">
        <v>1074976.9371800001</v>
      </c>
      <c r="E13" s="86">
        <v>112.67497620667264</v>
      </c>
      <c r="F13" s="87">
        <v>0.29898247462139849</v>
      </c>
      <c r="G13" s="88">
        <v>0.30656184269294035</v>
      </c>
      <c r="H13" s="85">
        <v>194411.46977000003</v>
      </c>
      <c r="I13" s="85">
        <v>161235.58978000001</v>
      </c>
      <c r="J13" s="86">
        <v>82.935224948790832</v>
      </c>
      <c r="K13" s="88">
        <v>0.17951940670843072</v>
      </c>
      <c r="L13" s="88">
        <v>0.15251818885856933</v>
      </c>
      <c r="M13" s="85">
        <v>1148462.6472100001</v>
      </c>
      <c r="N13" s="85">
        <v>1236212.5269599999</v>
      </c>
      <c r="O13" s="89">
        <v>107.64063854955785</v>
      </c>
      <c r="P13" s="90">
        <v>0.26871230700758097</v>
      </c>
      <c r="Q13" s="88">
        <v>0.27087857642442076</v>
      </c>
    </row>
    <row r="14" spans="1:17">
      <c r="A14" s="84" t="s">
        <v>1470</v>
      </c>
      <c r="B14" s="84" t="s">
        <v>1491</v>
      </c>
      <c r="C14" s="85">
        <v>444561.32299000002</v>
      </c>
      <c r="D14" s="85">
        <v>465292.40097000002</v>
      </c>
      <c r="E14" s="86">
        <v>104.66326621501132</v>
      </c>
      <c r="F14" s="87">
        <v>0.13931752049734467</v>
      </c>
      <c r="G14" s="88">
        <v>0.1326920521723724</v>
      </c>
      <c r="H14" s="85">
        <v>0</v>
      </c>
      <c r="I14" s="85">
        <v>0</v>
      </c>
      <c r="J14" s="86" t="s">
        <v>142</v>
      </c>
      <c r="K14" s="87">
        <v>0</v>
      </c>
      <c r="L14" s="88">
        <v>0</v>
      </c>
      <c r="M14" s="85">
        <v>444561.32299000002</v>
      </c>
      <c r="N14" s="85">
        <v>465292.40097000002</v>
      </c>
      <c r="O14" s="89">
        <v>104.66326621501132</v>
      </c>
      <c r="P14" s="90">
        <v>0.1040165293988371</v>
      </c>
      <c r="Q14" s="88">
        <v>0.10195475328647319</v>
      </c>
    </row>
    <row r="15" spans="1:17">
      <c r="A15" s="84" t="s">
        <v>1471</v>
      </c>
      <c r="B15" s="84" t="s">
        <v>1492</v>
      </c>
      <c r="C15" s="85">
        <v>242990.77866000001</v>
      </c>
      <c r="D15" s="85">
        <v>259732.72469</v>
      </c>
      <c r="E15" s="86">
        <v>106.88995118346685</v>
      </c>
      <c r="F15" s="87">
        <v>7.6148938371302669E-2</v>
      </c>
      <c r="G15" s="88">
        <v>7.4070559036832476E-2</v>
      </c>
      <c r="H15" s="85">
        <v>67527.717560000005</v>
      </c>
      <c r="I15" s="85">
        <v>77717.14740999999</v>
      </c>
      <c r="J15" s="86">
        <v>115.08925552081104</v>
      </c>
      <c r="K15" s="87">
        <v>6.2355044211575263E-2</v>
      </c>
      <c r="L15" s="88">
        <v>7.3515274031006494E-2</v>
      </c>
      <c r="M15" s="85">
        <v>310518.49622000003</v>
      </c>
      <c r="N15" s="85">
        <v>337449.87210000004</v>
      </c>
      <c r="O15" s="89">
        <v>108.67303436279666</v>
      </c>
      <c r="P15" s="90">
        <v>7.2653770403856871E-2</v>
      </c>
      <c r="Q15" s="88">
        <v>7.3941930675815379E-2</v>
      </c>
    </row>
    <row r="16" spans="1:17">
      <c r="A16" s="84" t="s">
        <v>1472</v>
      </c>
      <c r="B16" s="84" t="s">
        <v>1493</v>
      </c>
      <c r="C16" s="85">
        <v>64414.726710000003</v>
      </c>
      <c r="D16" s="85">
        <v>69018.070139999996</v>
      </c>
      <c r="E16" s="86">
        <v>107.14641459355188</v>
      </c>
      <c r="F16" s="87">
        <v>2.0186416461949262E-2</v>
      </c>
      <c r="G16" s="88">
        <v>1.9682568090003717E-2</v>
      </c>
      <c r="H16" s="85">
        <v>84019.257989999998</v>
      </c>
      <c r="I16" s="85">
        <v>89425.36795</v>
      </c>
      <c r="J16" s="86">
        <v>106.43437003531196</v>
      </c>
      <c r="K16" s="87">
        <v>7.7583320388923238E-2</v>
      </c>
      <c r="L16" s="88">
        <v>8.4590475194434786E-2</v>
      </c>
      <c r="M16" s="85">
        <v>148433.9847</v>
      </c>
      <c r="N16" s="85">
        <v>158443.43809000001</v>
      </c>
      <c r="O16" s="89">
        <v>106.74337040148191</v>
      </c>
      <c r="P16" s="90">
        <v>3.4729939684117292E-2</v>
      </c>
      <c r="Q16" s="88">
        <v>3.4718086103813418E-2</v>
      </c>
    </row>
    <row r="17" spans="1:17">
      <c r="A17" s="84" t="s">
        <v>1473</v>
      </c>
      <c r="B17" s="84" t="s">
        <v>1494</v>
      </c>
      <c r="C17" s="85">
        <v>0</v>
      </c>
      <c r="D17" s="85">
        <v>0</v>
      </c>
      <c r="E17" s="86" t="s">
        <v>142</v>
      </c>
      <c r="F17" s="87">
        <v>0</v>
      </c>
      <c r="G17" s="88">
        <v>0</v>
      </c>
      <c r="H17" s="85">
        <v>11469.944220000001</v>
      </c>
      <c r="I17" s="85">
        <v>15120.21032</v>
      </c>
      <c r="J17" s="86">
        <v>131.82461945747806</v>
      </c>
      <c r="K17" s="87">
        <v>1.0591337968841045E-2</v>
      </c>
      <c r="L17" s="88">
        <v>1.4302717509909859E-2</v>
      </c>
      <c r="M17" s="85">
        <v>11469.944220000001</v>
      </c>
      <c r="N17" s="85">
        <v>15120.21032</v>
      </c>
      <c r="O17" s="89">
        <v>131.82461945747806</v>
      </c>
      <c r="P17" s="90">
        <v>2.6836877804358355E-3</v>
      </c>
      <c r="Q17" s="88">
        <v>3.3131366633141722E-3</v>
      </c>
    </row>
    <row r="18" spans="1:17">
      <c r="A18" s="84" t="s">
        <v>1474</v>
      </c>
      <c r="B18" s="84" t="s">
        <v>1495</v>
      </c>
      <c r="C18" s="85">
        <v>94805.269910000003</v>
      </c>
      <c r="D18" s="85">
        <v>91957.344150000004</v>
      </c>
      <c r="E18" s="86">
        <v>96.996025893177062</v>
      </c>
      <c r="F18" s="87">
        <v>2.9710265942860307E-2</v>
      </c>
      <c r="G18" s="88">
        <v>2.6224388539651512E-2</v>
      </c>
      <c r="H18" s="85">
        <v>0</v>
      </c>
      <c r="I18" s="85">
        <v>0</v>
      </c>
      <c r="J18" s="86" t="s">
        <v>142</v>
      </c>
      <c r="K18" s="87">
        <v>0</v>
      </c>
      <c r="L18" s="88">
        <v>0</v>
      </c>
      <c r="M18" s="85">
        <v>94805.269910000003</v>
      </c>
      <c r="N18" s="85">
        <v>91957.344150000004</v>
      </c>
      <c r="O18" s="89">
        <v>96.996025893177062</v>
      </c>
      <c r="P18" s="90">
        <v>2.2182125692882245E-2</v>
      </c>
      <c r="Q18" s="88">
        <v>2.0149670005672516E-2</v>
      </c>
    </row>
    <row r="19" spans="1:17">
      <c r="A19" s="84" t="s">
        <v>1475</v>
      </c>
      <c r="B19" s="84" t="s">
        <v>1496</v>
      </c>
      <c r="C19" s="85">
        <v>4921.4123300000001</v>
      </c>
      <c r="D19" s="85">
        <v>6424.1093300000002</v>
      </c>
      <c r="E19" s="86">
        <v>130.53385693451943</v>
      </c>
      <c r="F19" s="87">
        <v>1.5422820828164634E-3</v>
      </c>
      <c r="G19" s="88">
        <v>1.8320270191396165E-3</v>
      </c>
      <c r="H19" s="85">
        <v>0</v>
      </c>
      <c r="I19" s="85">
        <v>0</v>
      </c>
      <c r="J19" s="86" t="s">
        <v>142</v>
      </c>
      <c r="K19" s="87">
        <v>0</v>
      </c>
      <c r="L19" s="88">
        <v>0</v>
      </c>
      <c r="M19" s="85">
        <v>4921.4123300000001</v>
      </c>
      <c r="N19" s="85">
        <v>6424.1093300000002</v>
      </c>
      <c r="O19" s="89">
        <v>130.53385693451943</v>
      </c>
      <c r="P19" s="90">
        <v>1.1514907029344954E-3</v>
      </c>
      <c r="Q19" s="88">
        <v>1.4076492125383109E-3</v>
      </c>
    </row>
    <row r="20" spans="1:17">
      <c r="A20" s="84" t="s">
        <v>1476</v>
      </c>
      <c r="B20" s="84" t="s">
        <v>1497</v>
      </c>
      <c r="C20" s="85">
        <v>12523.96349</v>
      </c>
      <c r="D20" s="85">
        <v>13535.8331</v>
      </c>
      <c r="E20" s="86">
        <v>108.07946790014158</v>
      </c>
      <c r="F20" s="87">
        <v>3.9247848384357069E-3</v>
      </c>
      <c r="G20" s="88">
        <v>3.8601478729448015E-3</v>
      </c>
      <c r="H20" s="85">
        <v>66327.956649999993</v>
      </c>
      <c r="I20" s="85">
        <v>67109.066000000006</v>
      </c>
      <c r="J20" s="86">
        <v>101.17764723873792</v>
      </c>
      <c r="K20" s="87">
        <v>6.1247185878885446E-2</v>
      </c>
      <c r="L20" s="88">
        <v>6.3480731619340092E-2</v>
      </c>
      <c r="M20" s="85">
        <v>78851.920140000002</v>
      </c>
      <c r="N20" s="85">
        <v>80644.899099999995</v>
      </c>
      <c r="O20" s="89">
        <v>102.27385580061537</v>
      </c>
      <c r="P20" s="90">
        <v>1.8449430135382153E-2</v>
      </c>
      <c r="Q20" s="88">
        <v>1.7670889905814623E-2</v>
      </c>
    </row>
    <row r="21" spans="1:17">
      <c r="A21" s="84" t="s">
        <v>1477</v>
      </c>
      <c r="B21" s="84" t="s">
        <v>1498</v>
      </c>
      <c r="C21" s="85">
        <v>248552.82343000002</v>
      </c>
      <c r="D21" s="85">
        <v>267717.02713</v>
      </c>
      <c r="E21" s="86">
        <v>107.71031422437139</v>
      </c>
      <c r="F21" s="87">
        <v>7.7891983135160936E-2</v>
      </c>
      <c r="G21" s="88">
        <v>7.6347521810606195E-2</v>
      </c>
      <c r="H21" s="85">
        <v>20774.309530000002</v>
      </c>
      <c r="I21" s="85">
        <v>19976.189019999998</v>
      </c>
      <c r="J21" s="86">
        <v>96.158137006443241</v>
      </c>
      <c r="K21" s="86">
        <v>1.9182981981541437E-2</v>
      </c>
      <c r="L21" s="88">
        <v>1.8896151735382938E-2</v>
      </c>
      <c r="M21" s="85">
        <v>269327.13295999996</v>
      </c>
      <c r="N21" s="85">
        <v>287693.21614999999</v>
      </c>
      <c r="O21" s="89">
        <v>106.81924728049133</v>
      </c>
      <c r="P21" s="90">
        <v>6.3015993957865071E-2</v>
      </c>
      <c r="Q21" s="88">
        <v>6.3039264801267259E-2</v>
      </c>
    </row>
    <row r="22" spans="1:17">
      <c r="A22" s="84" t="s">
        <v>1478</v>
      </c>
      <c r="B22" s="84" t="s">
        <v>1499</v>
      </c>
      <c r="C22" s="85">
        <v>153247.50597</v>
      </c>
      <c r="D22" s="85">
        <v>170453.28522999998</v>
      </c>
      <c r="E22" s="86">
        <v>111.22744487820128</v>
      </c>
      <c r="F22" s="87">
        <v>4.8025011286514173E-2</v>
      </c>
      <c r="G22" s="88">
        <v>4.8609855156757066E-2</v>
      </c>
      <c r="H22" s="85">
        <v>54204.654219999997</v>
      </c>
      <c r="I22" s="85">
        <v>58719.53544</v>
      </c>
      <c r="J22" s="86">
        <v>108.32932390210533</v>
      </c>
      <c r="K22" s="86">
        <v>5.0052537424474582E-2</v>
      </c>
      <c r="L22" s="88">
        <v>5.5544791371093867E-2</v>
      </c>
      <c r="M22" s="85">
        <v>207452.16019</v>
      </c>
      <c r="N22" s="85">
        <v>229172.82066999999</v>
      </c>
      <c r="O22" s="89">
        <v>110.47020212279621</v>
      </c>
      <c r="P22" s="90">
        <v>4.8538756305034625E-2</v>
      </c>
      <c r="Q22" s="88">
        <v>5.0216290536155776E-2</v>
      </c>
    </row>
    <row r="23" spans="1:17" ht="24">
      <c r="A23" s="84" t="s">
        <v>1479</v>
      </c>
      <c r="B23" s="84" t="s">
        <v>1500</v>
      </c>
      <c r="C23" s="85">
        <v>230205.35471000001</v>
      </c>
      <c r="D23" s="85">
        <v>268453.43911000004</v>
      </c>
      <c r="E23" s="86">
        <v>116.61476747497157</v>
      </c>
      <c r="F23" s="87">
        <v>7.2142216528652783E-2</v>
      </c>
      <c r="G23" s="88">
        <v>7.6557531724085998E-2</v>
      </c>
      <c r="H23" s="85">
        <v>256088.29337999999</v>
      </c>
      <c r="I23" s="85">
        <v>218757.55597999998</v>
      </c>
      <c r="J23" s="86">
        <v>85.422708352932673</v>
      </c>
      <c r="K23" s="86">
        <v>0.23647173979467692</v>
      </c>
      <c r="L23" s="88">
        <v>0.20693015904690351</v>
      </c>
      <c r="M23" s="85">
        <v>486293.64808999997</v>
      </c>
      <c r="N23" s="85">
        <v>487210.99508999998</v>
      </c>
      <c r="O23" s="89">
        <v>100.18864054745585</v>
      </c>
      <c r="P23" s="90">
        <v>0.11378087774891527</v>
      </c>
      <c r="Q23" s="88">
        <v>0.106757550089585</v>
      </c>
    </row>
    <row r="24" spans="1:17" s="267" customFormat="1">
      <c r="A24" s="84" t="s">
        <v>1480</v>
      </c>
      <c r="B24" s="84" t="s">
        <v>1501</v>
      </c>
      <c r="C24" s="85">
        <v>0</v>
      </c>
      <c r="D24" s="85">
        <v>0</v>
      </c>
      <c r="E24" s="86" t="s">
        <v>142</v>
      </c>
      <c r="F24" s="87">
        <v>0</v>
      </c>
      <c r="G24" s="88">
        <v>0</v>
      </c>
      <c r="H24" s="85">
        <v>19918.04752</v>
      </c>
      <c r="I24" s="85">
        <v>17970.463820000001</v>
      </c>
      <c r="J24" s="86">
        <v>90.222014993967647</v>
      </c>
      <c r="K24" s="86">
        <v>1.8392310277839885E-2</v>
      </c>
      <c r="L24" s="88">
        <v>1.6998868540838895E-2</v>
      </c>
      <c r="M24" s="85">
        <v>19918.04752</v>
      </c>
      <c r="N24" s="85">
        <v>17970.463820000001</v>
      </c>
      <c r="O24" s="89">
        <v>90.222014993967647</v>
      </c>
      <c r="P24" s="90">
        <v>4.6603383341967371E-3</v>
      </c>
      <c r="Q24" s="88">
        <v>3.9376834897626514E-3</v>
      </c>
    </row>
    <row r="25" spans="1:17" ht="18.75" customHeight="1">
      <c r="A25" s="396" t="s">
        <v>553</v>
      </c>
      <c r="B25" s="396"/>
      <c r="C25" s="397">
        <v>3190993.6481999992</v>
      </c>
      <c r="D25" s="397">
        <v>3506558.1800300004</v>
      </c>
      <c r="E25" s="398">
        <v>109.88922469363132</v>
      </c>
      <c r="F25" s="399">
        <v>1</v>
      </c>
      <c r="G25" s="400">
        <v>1</v>
      </c>
      <c r="H25" s="401">
        <v>1082955.1708900002</v>
      </c>
      <c r="I25" s="397">
        <v>1057156.4676099999</v>
      </c>
      <c r="J25" s="398">
        <v>97.617749656359436</v>
      </c>
      <c r="K25" s="399">
        <v>1</v>
      </c>
      <c r="L25" s="400">
        <v>1</v>
      </c>
      <c r="M25" s="402">
        <v>4273948.8190899994</v>
      </c>
      <c r="N25" s="403">
        <v>4563714.6476399992</v>
      </c>
      <c r="O25" s="404">
        <v>106.77981512683851</v>
      </c>
      <c r="P25" s="405">
        <v>1</v>
      </c>
      <c r="Q25" s="400">
        <v>1</v>
      </c>
    </row>
    <row r="26" spans="1:17" ht="12.75" customHeight="1">
      <c r="A26" s="34" t="s">
        <v>554</v>
      </c>
      <c r="B26" s="34"/>
    </row>
    <row r="27" spans="1:17" ht="12.75" customHeight="1">
      <c r="N27" s="77"/>
    </row>
    <row r="28" spans="1:17" ht="12.75" customHeight="1">
      <c r="A28" s="294"/>
      <c r="B28" s="294"/>
    </row>
    <row r="29" spans="1:17" ht="12.75" customHeight="1">
      <c r="A29" s="919"/>
      <c r="B29" s="919"/>
    </row>
    <row r="30" spans="1:17">
      <c r="A30" s="560"/>
      <c r="B30" s="1038"/>
    </row>
    <row r="31" spans="1:17" ht="12.75" customHeight="1">
      <c r="A31" s="920"/>
      <c r="B31" s="560"/>
    </row>
    <row r="32" spans="1:17" ht="12.75" customHeight="1">
      <c r="A32" s="920"/>
      <c r="B32" s="920"/>
    </row>
    <row r="33" spans="1:17" ht="12.75" customHeight="1">
      <c r="A33" s="920"/>
      <c r="B33" s="920"/>
    </row>
    <row r="34" spans="1:17" ht="12.75" customHeight="1">
      <c r="A34" s="920"/>
      <c r="B34" s="920"/>
    </row>
    <row r="35" spans="1:17" ht="12.75" customHeight="1"/>
    <row r="36" spans="1:17" ht="12.75" customHeight="1">
      <c r="A36" s="628" t="s">
        <v>82</v>
      </c>
      <c r="B36" s="628"/>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1130</v>
      </c>
    </row>
    <row r="45" spans="1:17" ht="12.75" customHeight="1"/>
    <row r="46" spans="1:17" ht="12.75" customHeight="1"/>
    <row r="47" spans="1:17" ht="12.75" customHeight="1"/>
    <row r="48" spans="1:17" ht="12.75" customHeight="1"/>
    <row r="49" ht="12.75" customHeight="1"/>
    <row r="50" ht="12.75" customHeight="1"/>
    <row r="51" ht="12.75" customHeight="1"/>
    <row r="103" spans="1:2">
      <c r="A103" s="658"/>
      <c r="B103" s="658"/>
    </row>
    <row r="105" spans="1:2">
      <c r="A105" s="659"/>
      <c r="B105" s="659"/>
    </row>
    <row r="107" spans="1:2">
      <c r="A107" s="659"/>
      <c r="B107" s="659"/>
    </row>
    <row r="109" spans="1:2">
      <c r="A109" s="659"/>
      <c r="B109" s="659"/>
    </row>
    <row r="111" spans="1:2">
      <c r="A111" s="659"/>
      <c r="B111" s="659"/>
    </row>
    <row r="113" spans="1:2">
      <c r="A113" s="659"/>
      <c r="B113" s="659"/>
    </row>
    <row r="115" spans="1:2">
      <c r="A115" s="659"/>
      <c r="B115" s="659"/>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1071</v>
      </c>
    </row>
    <row r="2" spans="1:1">
      <c r="A2" s="1"/>
    </row>
    <row r="3" spans="1:1">
      <c r="A3" s="677" t="s">
        <v>651</v>
      </c>
    </row>
    <row r="4" spans="1:1">
      <c r="A4" s="645"/>
    </row>
    <row r="5" spans="1:1">
      <c r="A5" s="854" t="s">
        <v>794</v>
      </c>
    </row>
    <row r="6" spans="1:1">
      <c r="A6" s="855" t="s">
        <v>985</v>
      </c>
    </row>
    <row r="7" spans="1:1">
      <c r="A7" s="854" t="s">
        <v>672</v>
      </c>
    </row>
    <row r="8" spans="1:1">
      <c r="A8" s="855" t="s">
        <v>673</v>
      </c>
    </row>
    <row r="9" spans="1:1">
      <c r="A9" s="854" t="s">
        <v>761</v>
      </c>
    </row>
    <row r="10" spans="1:1">
      <c r="A10" s="855" t="s">
        <v>762</v>
      </c>
    </row>
    <row r="11" spans="1:1">
      <c r="A11" s="854" t="s">
        <v>674</v>
      </c>
    </row>
    <row r="12" spans="1:1" s="267" customFormat="1">
      <c r="A12" s="855" t="s">
        <v>805</v>
      </c>
    </row>
    <row r="13" spans="1:1">
      <c r="A13" s="854" t="s">
        <v>765</v>
      </c>
    </row>
    <row r="14" spans="1:1">
      <c r="A14" s="855" t="s">
        <v>986</v>
      </c>
    </row>
    <row r="15" spans="1:1">
      <c r="A15" s="854" t="s">
        <v>676</v>
      </c>
    </row>
    <row r="16" spans="1:1">
      <c r="A16" s="855" t="s">
        <v>987</v>
      </c>
    </row>
    <row r="17" spans="1:2">
      <c r="A17" s="854" t="s">
        <v>677</v>
      </c>
    </row>
    <row r="18" spans="1:2">
      <c r="A18" s="855" t="s">
        <v>678</v>
      </c>
      <c r="B18" s="153"/>
    </row>
    <row r="19" spans="1:2">
      <c r="A19" s="854" t="s">
        <v>679</v>
      </c>
      <c r="B19" s="564"/>
    </row>
    <row r="20" spans="1:2">
      <c r="A20" s="855" t="s">
        <v>680</v>
      </c>
      <c r="B20" s="347"/>
    </row>
    <row r="21" spans="1:2">
      <c r="A21" s="854" t="s">
        <v>681</v>
      </c>
      <c r="B21" s="153"/>
    </row>
    <row r="22" spans="1:2">
      <c r="A22" s="855" t="s">
        <v>967</v>
      </c>
      <c r="B22" s="564"/>
    </row>
    <row r="23" spans="1:2">
      <c r="A23" s="854" t="s">
        <v>682</v>
      </c>
      <c r="B23" s="153"/>
    </row>
    <row r="24" spans="1:2">
      <c r="A24" s="855" t="s">
        <v>968</v>
      </c>
      <c r="B24" s="564"/>
    </row>
    <row r="25" spans="1:2">
      <c r="A25" s="854" t="s">
        <v>817</v>
      </c>
      <c r="B25" s="312"/>
    </row>
    <row r="26" spans="1:2">
      <c r="A26" s="855" t="s">
        <v>988</v>
      </c>
      <c r="B26" s="571"/>
    </row>
    <row r="27" spans="1:2">
      <c r="A27" s="854" t="s">
        <v>685</v>
      </c>
      <c r="B27" s="139"/>
    </row>
    <row r="28" spans="1:2">
      <c r="A28" s="855" t="s">
        <v>684</v>
      </c>
      <c r="B28" s="540"/>
    </row>
    <row r="29" spans="1:2">
      <c r="A29" s="854" t="s">
        <v>763</v>
      </c>
      <c r="B29" s="154"/>
    </row>
    <row r="30" spans="1:2">
      <c r="A30" s="855" t="s">
        <v>989</v>
      </c>
      <c r="B30" s="568"/>
    </row>
    <row r="31" spans="1:2">
      <c r="A31" s="854" t="s">
        <v>687</v>
      </c>
      <c r="B31" s="153"/>
    </row>
    <row r="32" spans="1:2">
      <c r="A32" s="855" t="s">
        <v>971</v>
      </c>
      <c r="B32" s="564"/>
    </row>
    <row r="33" spans="1:2">
      <c r="A33" s="854" t="s">
        <v>688</v>
      </c>
      <c r="B33" s="139"/>
    </row>
    <row r="34" spans="1:2">
      <c r="A34" s="855" t="s">
        <v>972</v>
      </c>
      <c r="B34" s="540"/>
    </row>
    <row r="35" spans="1:2">
      <c r="A35" s="854" t="s">
        <v>764</v>
      </c>
      <c r="B35" s="139"/>
    </row>
    <row r="36" spans="1:2">
      <c r="A36" s="855" t="s">
        <v>990</v>
      </c>
      <c r="B36" s="540"/>
    </row>
    <row r="37" spans="1:2">
      <c r="A37" s="854" t="s">
        <v>689</v>
      </c>
      <c r="B37" s="153"/>
    </row>
    <row r="38" spans="1:2">
      <c r="A38" s="855" t="s">
        <v>973</v>
      </c>
      <c r="B38" s="567"/>
    </row>
    <row r="39" spans="1:2">
      <c r="A39" s="854" t="s">
        <v>1141</v>
      </c>
      <c r="B39" s="155"/>
    </row>
    <row r="40" spans="1:2">
      <c r="A40" s="855" t="s">
        <v>1142</v>
      </c>
      <c r="B40" s="567"/>
    </row>
    <row r="41" spans="1:2">
      <c r="A41" s="854" t="s">
        <v>1143</v>
      </c>
      <c r="B41" s="154"/>
    </row>
    <row r="42" spans="1:2">
      <c r="A42" s="855" t="s">
        <v>1144</v>
      </c>
      <c r="B42" s="540"/>
    </row>
    <row r="43" spans="1:2">
      <c r="A43" s="854" t="s">
        <v>1145</v>
      </c>
      <c r="B43" s="154"/>
    </row>
    <row r="44" spans="1:2">
      <c r="A44" s="855" t="s">
        <v>1146</v>
      </c>
      <c r="B44" s="540"/>
    </row>
    <row r="45" spans="1:2" s="267" customFormat="1">
      <c r="A45" s="854" t="s">
        <v>1147</v>
      </c>
      <c r="B45" s="540"/>
    </row>
    <row r="46" spans="1:2" s="267" customFormat="1">
      <c r="A46" s="855" t="s">
        <v>974</v>
      </c>
      <c r="B46" s="540"/>
    </row>
    <row r="47" spans="1:2" s="267" customFormat="1">
      <c r="A47" s="854" t="s">
        <v>1121</v>
      </c>
      <c r="B47" s="540"/>
    </row>
    <row r="48" spans="1:2" s="267" customFormat="1">
      <c r="A48" s="855" t="s">
        <v>1122</v>
      </c>
      <c r="B48" s="540"/>
    </row>
    <row r="49" spans="1:5" s="267" customFormat="1">
      <c r="A49" s="854" t="s">
        <v>1124</v>
      </c>
      <c r="B49" s="540"/>
    </row>
    <row r="50" spans="1:5" s="267" customFormat="1">
      <c r="A50" s="855" t="s">
        <v>1125</v>
      </c>
      <c r="B50" s="540"/>
    </row>
    <row r="51" spans="1:5" s="267" customFormat="1">
      <c r="A51" s="854" t="s">
        <v>1148</v>
      </c>
      <c r="B51" s="540"/>
    </row>
    <row r="52" spans="1:5" s="267" customFormat="1">
      <c r="A52" s="855" t="s">
        <v>1149</v>
      </c>
      <c r="B52" s="540"/>
    </row>
    <row r="53" spans="1:5">
      <c r="A53" s="647"/>
      <c r="B53" s="564"/>
    </row>
    <row r="54" spans="1:5">
      <c r="A54" s="655" t="s">
        <v>652</v>
      </c>
      <c r="B54" s="139"/>
    </row>
    <row r="55" spans="1:5">
      <c r="A55" s="646"/>
      <c r="B55" s="540"/>
    </row>
    <row r="56" spans="1:5">
      <c r="A56" s="856" t="s">
        <v>84</v>
      </c>
      <c r="B56" s="156"/>
    </row>
    <row r="57" spans="1:5">
      <c r="A57" s="857" t="s">
        <v>85</v>
      </c>
      <c r="B57" s="540"/>
    </row>
    <row r="58" spans="1:5" ht="15" customHeight="1">
      <c r="A58" s="903" t="s">
        <v>690</v>
      </c>
      <c r="C58" s="774"/>
      <c r="D58" s="59"/>
      <c r="E58" s="59"/>
    </row>
    <row r="59" spans="1:5">
      <c r="A59" s="857" t="s">
        <v>766</v>
      </c>
      <c r="C59" s="775"/>
    </row>
    <row r="60" spans="1:5">
      <c r="A60" s="903" t="s">
        <v>692</v>
      </c>
      <c r="C60" s="775"/>
    </row>
    <row r="61" spans="1:5">
      <c r="A61" s="857" t="s">
        <v>767</v>
      </c>
      <c r="C61" s="775"/>
    </row>
    <row r="62" spans="1:5">
      <c r="A62" s="903" t="s">
        <v>86</v>
      </c>
    </row>
    <row r="63" spans="1:5">
      <c r="A63" s="857" t="s">
        <v>87</v>
      </c>
    </row>
    <row r="64" spans="1:5">
      <c r="A64" s="903" t="s">
        <v>694</v>
      </c>
    </row>
    <row r="65" spans="1:1">
      <c r="A65" s="857" t="s">
        <v>768</v>
      </c>
    </row>
    <row r="66" spans="1:1">
      <c r="A66" s="903" t="s">
        <v>696</v>
      </c>
    </row>
    <row r="67" spans="1:1">
      <c r="A67" s="857" t="s">
        <v>769</v>
      </c>
    </row>
    <row r="68" spans="1:1" s="267" customFormat="1">
      <c r="A68" s="903" t="s">
        <v>995</v>
      </c>
    </row>
    <row r="69" spans="1:1" s="267" customFormat="1">
      <c r="A69" s="857" t="s">
        <v>996</v>
      </c>
    </row>
    <row r="70" spans="1:1" s="267" customFormat="1">
      <c r="A70" s="903" t="s">
        <v>1061</v>
      </c>
    </row>
    <row r="71" spans="1:1" s="267" customFormat="1">
      <c r="A71" s="857" t="s">
        <v>1062</v>
      </c>
    </row>
    <row r="72" spans="1:1" s="267" customFormat="1">
      <c r="A72" s="903" t="s">
        <v>1064</v>
      </c>
    </row>
    <row r="73" spans="1:1" s="267" customFormat="1">
      <c r="A73" s="857" t="s">
        <v>1065</v>
      </c>
    </row>
    <row r="74" spans="1:1" s="267" customFormat="1">
      <c r="A74" s="903" t="s">
        <v>1066</v>
      </c>
    </row>
    <row r="75" spans="1:1" s="267" customFormat="1">
      <c r="A75" s="857" t="s">
        <v>1067</v>
      </c>
    </row>
    <row r="76" spans="1:1" s="267" customFormat="1">
      <c r="A76" s="903" t="s">
        <v>1068</v>
      </c>
    </row>
    <row r="77" spans="1:1" s="267" customFormat="1">
      <c r="A77" s="857" t="s">
        <v>1069</v>
      </c>
    </row>
    <row r="78" spans="1:1">
      <c r="A78" s="646"/>
    </row>
    <row r="79" spans="1:1">
      <c r="A79" s="656" t="s">
        <v>653</v>
      </c>
    </row>
    <row r="80" spans="1:1">
      <c r="A80" s="648"/>
    </row>
    <row r="81" spans="1:1">
      <c r="A81" s="905" t="s">
        <v>770</v>
      </c>
    </row>
    <row r="82" spans="1:1">
      <c r="A82" s="906" t="s">
        <v>771</v>
      </c>
    </row>
    <row r="83" spans="1:1">
      <c r="A83" s="905" t="s">
        <v>772</v>
      </c>
    </row>
    <row r="84" spans="1:1">
      <c r="A84" s="906" t="s">
        <v>773</v>
      </c>
    </row>
    <row r="85" spans="1:1">
      <c r="A85" s="649"/>
    </row>
    <row r="86" spans="1:1">
      <c r="A86" s="657" t="s">
        <v>654</v>
      </c>
    </row>
    <row r="87" spans="1:1">
      <c r="A87" s="650"/>
    </row>
    <row r="88" spans="1:1">
      <c r="A88" s="859" t="s">
        <v>698</v>
      </c>
    </row>
    <row r="89" spans="1:1">
      <c r="A89" s="904" t="s">
        <v>699</v>
      </c>
    </row>
    <row r="90" spans="1:1" s="267" customFormat="1">
      <c r="A90" s="859" t="s">
        <v>700</v>
      </c>
    </row>
    <row r="91" spans="1:1" s="267" customFormat="1">
      <c r="A91" s="904" t="s">
        <v>701</v>
      </c>
    </row>
    <row r="92" spans="1:1">
      <c r="A92" s="859" t="s">
        <v>938</v>
      </c>
    </row>
    <row r="93" spans="1:1">
      <c r="A93" s="904" t="s">
        <v>939</v>
      </c>
    </row>
    <row r="94" spans="1:1">
      <c r="A94" s="859" t="s">
        <v>948</v>
      </c>
    </row>
    <row r="95" spans="1:1">
      <c r="A95" s="904" t="s">
        <v>949</v>
      </c>
    </row>
    <row r="96" spans="1:1">
      <c r="A96" s="859" t="s">
        <v>950</v>
      </c>
    </row>
    <row r="97" spans="1:5">
      <c r="A97" s="904" t="s">
        <v>951</v>
      </c>
    </row>
    <row r="98" spans="1:5">
      <c r="A98" s="859" t="s">
        <v>952</v>
      </c>
    </row>
    <row r="99" spans="1:5">
      <c r="A99" s="904" t="s">
        <v>953</v>
      </c>
    </row>
    <row r="100" spans="1:5">
      <c r="A100" s="859" t="s">
        <v>954</v>
      </c>
    </row>
    <row r="101" spans="1:5">
      <c r="A101" s="904" t="s">
        <v>955</v>
      </c>
    </row>
    <row r="102" spans="1:5" s="267" customFormat="1">
      <c r="A102" s="859" t="s">
        <v>1107</v>
      </c>
    </row>
    <row r="103" spans="1:5" s="267" customFormat="1">
      <c r="A103" s="904" t="s">
        <v>1108</v>
      </c>
    </row>
    <row r="104" spans="1:5">
      <c r="A104" s="651"/>
    </row>
    <row r="105" spans="1:5" s="267" customFormat="1">
      <c r="A105" s="776" t="s">
        <v>777</v>
      </c>
    </row>
    <row r="106" spans="1:5" s="267" customFormat="1">
      <c r="A106" s="651"/>
    </row>
    <row r="107" spans="1:5" s="267" customFormat="1">
      <c r="A107" s="907" t="s">
        <v>705</v>
      </c>
      <c r="E107" s="151"/>
    </row>
    <row r="108" spans="1:5" s="267" customFormat="1">
      <c r="A108" s="904" t="s">
        <v>706</v>
      </c>
      <c r="E108" s="151"/>
    </row>
    <row r="109" spans="1:5" s="267" customFormat="1">
      <c r="A109" s="907" t="s">
        <v>707</v>
      </c>
      <c r="E109" s="151"/>
    </row>
    <row r="110" spans="1:5" s="267" customFormat="1">
      <c r="A110" s="904" t="s">
        <v>708</v>
      </c>
      <c r="E110" s="151"/>
    </row>
    <row r="111" spans="1:5" s="267" customFormat="1">
      <c r="A111" s="907" t="s">
        <v>709</v>
      </c>
      <c r="E111" s="151"/>
    </row>
    <row r="112" spans="1:5" s="267" customFormat="1">
      <c r="A112" s="904" t="s">
        <v>710</v>
      </c>
      <c r="E112" s="750"/>
    </row>
    <row r="113" spans="1:5" s="267" customFormat="1">
      <c r="A113" s="907" t="s">
        <v>913</v>
      </c>
      <c r="E113" s="750"/>
    </row>
    <row r="114" spans="1:5" s="267" customFormat="1">
      <c r="A114" s="904" t="s">
        <v>914</v>
      </c>
      <c r="E114" s="750"/>
    </row>
    <row r="115" spans="1:5" s="267" customFormat="1">
      <c r="A115" s="651"/>
      <c r="E115" s="750"/>
    </row>
    <row r="116" spans="1:5">
      <c r="A116" s="676" t="s">
        <v>774</v>
      </c>
      <c r="E116" s="151"/>
    </row>
    <row r="117" spans="1:5">
      <c r="A117" s="648"/>
      <c r="E117" s="750"/>
    </row>
    <row r="118" spans="1:5">
      <c r="A118" s="908" t="s">
        <v>778</v>
      </c>
    </row>
    <row r="119" spans="1:5">
      <c r="A119" s="904" t="s">
        <v>779</v>
      </c>
    </row>
    <row r="120" spans="1:5">
      <c r="A120" s="908" t="s">
        <v>780</v>
      </c>
    </row>
    <row r="121" spans="1:5">
      <c r="A121" s="904" t="s">
        <v>781</v>
      </c>
      <c r="C121" s="660"/>
    </row>
    <row r="122" spans="1:5">
      <c r="A122" s="908" t="s">
        <v>744</v>
      </c>
    </row>
    <row r="123" spans="1:5">
      <c r="A123" s="904" t="s">
        <v>745</v>
      </c>
    </row>
    <row r="124" spans="1:5">
      <c r="A124" s="908" t="s">
        <v>782</v>
      </c>
    </row>
    <row r="125" spans="1:5">
      <c r="A125" s="904" t="s">
        <v>783</v>
      </c>
    </row>
    <row r="126" spans="1:5">
      <c r="A126" s="908" t="s">
        <v>784</v>
      </c>
    </row>
    <row r="127" spans="1:5">
      <c r="A127" s="904" t="s">
        <v>785</v>
      </c>
    </row>
    <row r="128" spans="1:5">
      <c r="A128" s="908" t="s">
        <v>786</v>
      </c>
    </row>
    <row r="129" spans="1:1">
      <c r="A129" s="904" t="s">
        <v>858</v>
      </c>
    </row>
    <row r="130" spans="1:1">
      <c r="A130" s="908" t="s">
        <v>751</v>
      </c>
    </row>
    <row r="131" spans="1:1">
      <c r="A131" s="904" t="s">
        <v>854</v>
      </c>
    </row>
    <row r="132" spans="1:1">
      <c r="A132" s="908" t="s">
        <v>752</v>
      </c>
    </row>
    <row r="133" spans="1:1">
      <c r="A133" s="904" t="s">
        <v>856</v>
      </c>
    </row>
    <row r="134" spans="1:1">
      <c r="A134" s="908" t="s">
        <v>753</v>
      </c>
    </row>
    <row r="135" spans="1:1">
      <c r="A135" s="904" t="s">
        <v>787</v>
      </c>
    </row>
    <row r="136" spans="1:1">
      <c r="A136" s="908" t="s">
        <v>788</v>
      </c>
    </row>
    <row r="137" spans="1:1">
      <c r="A137" s="904" t="s">
        <v>789</v>
      </c>
    </row>
    <row r="138" spans="1:1">
      <c r="A138" s="908" t="s">
        <v>790</v>
      </c>
    </row>
    <row r="139" spans="1:1">
      <c r="A139" s="904" t="s">
        <v>791</v>
      </c>
    </row>
    <row r="140" spans="1:1">
      <c r="A140" s="908" t="s">
        <v>792</v>
      </c>
    </row>
    <row r="141" spans="1:1">
      <c r="A141" s="904" t="s">
        <v>793</v>
      </c>
    </row>
    <row r="142" spans="1:1">
      <c r="A142" s="661"/>
    </row>
    <row r="143" spans="1:1">
      <c r="A143" s="662" t="s">
        <v>775</v>
      </c>
    </row>
    <row r="144" spans="1:1">
      <c r="A144" s="651"/>
    </row>
    <row r="145" spans="1:1">
      <c r="A145" s="909" t="s">
        <v>719</v>
      </c>
    </row>
    <row r="146" spans="1:1">
      <c r="A146" s="904" t="s">
        <v>720</v>
      </c>
    </row>
    <row r="147" spans="1:1">
      <c r="A147" s="909" t="s">
        <v>721</v>
      </c>
    </row>
    <row r="148" spans="1:1">
      <c r="A148" s="904" t="s">
        <v>722</v>
      </c>
    </row>
    <row r="149" spans="1:1">
      <c r="A149" s="909" t="s">
        <v>723</v>
      </c>
    </row>
    <row r="150" spans="1:1">
      <c r="A150" s="904" t="s">
        <v>724</v>
      </c>
    </row>
    <row r="151" spans="1:1">
      <c r="A151" s="909" t="s">
        <v>725</v>
      </c>
    </row>
    <row r="152" spans="1:1">
      <c r="A152" s="904" t="s">
        <v>1070</v>
      </c>
    </row>
    <row r="153" spans="1:1">
      <c r="A153" s="909" t="s">
        <v>726</v>
      </c>
    </row>
    <row r="154" spans="1:1">
      <c r="A154" s="904" t="s">
        <v>727</v>
      </c>
    </row>
    <row r="155" spans="1:1">
      <c r="A155" s="909" t="s">
        <v>728</v>
      </c>
    </row>
    <row r="156" spans="1:1">
      <c r="A156" s="904" t="s">
        <v>729</v>
      </c>
    </row>
    <row r="157" spans="1:1">
      <c r="A157" s="909" t="s">
        <v>730</v>
      </c>
    </row>
    <row r="158" spans="1:1">
      <c r="A158" s="904" t="s">
        <v>731</v>
      </c>
    </row>
    <row r="159" spans="1:1" s="267" customFormat="1">
      <c r="A159" s="909" t="s">
        <v>869</v>
      </c>
    </row>
    <row r="160" spans="1:1" s="267" customFormat="1">
      <c r="A160" s="904" t="s">
        <v>870</v>
      </c>
    </row>
    <row r="161" spans="1:8">
      <c r="A161" s="663"/>
    </row>
    <row r="162" spans="1:8">
      <c r="A162" s="644" t="s">
        <v>776</v>
      </c>
    </row>
    <row r="163" spans="1:8">
      <c r="A163" s="193"/>
      <c r="B163" s="193"/>
      <c r="C163" s="193"/>
      <c r="D163" s="193"/>
      <c r="E163" s="193"/>
    </row>
    <row r="164" spans="1:8">
      <c r="A164" s="63" t="s">
        <v>734</v>
      </c>
    </row>
    <row r="165" spans="1:8">
      <c r="A165" s="904" t="s">
        <v>735</v>
      </c>
    </row>
    <row r="166" spans="1:8">
      <c r="A166" s="63" t="s">
        <v>736</v>
      </c>
    </row>
    <row r="167" spans="1:8">
      <c r="A167" s="904" t="s">
        <v>737</v>
      </c>
      <c r="H167" s="240"/>
    </row>
    <row r="168" spans="1:8">
      <c r="A168" s="63" t="s">
        <v>738</v>
      </c>
    </row>
    <row r="169" spans="1:8">
      <c r="A169" s="904" t="s">
        <v>739</v>
      </c>
      <c r="F169" s="63"/>
    </row>
    <row r="170" spans="1:8">
      <c r="A170" s="63" t="s">
        <v>740</v>
      </c>
    </row>
    <row r="171" spans="1:8">
      <c r="A171" s="904" t="s">
        <v>741</v>
      </c>
    </row>
    <row r="172" spans="1:8">
      <c r="A172" s="63" t="s">
        <v>742</v>
      </c>
    </row>
    <row r="173" spans="1:8" s="267" customFormat="1">
      <c r="A173" s="904" t="s">
        <v>743</v>
      </c>
    </row>
    <row r="174" spans="1:8">
      <c r="A174" s="63" t="s">
        <v>874</v>
      </c>
    </row>
    <row r="175" spans="1:8" s="267" customFormat="1">
      <c r="A175" s="904" t="s">
        <v>875</v>
      </c>
    </row>
    <row r="176" spans="1:8" s="267" customFormat="1">
      <c r="A176" s="652"/>
    </row>
    <row r="177" spans="1:1">
      <c r="A177" s="653"/>
    </row>
    <row r="178" spans="1:1">
      <c r="A178" s="26" t="s">
        <v>4</v>
      </c>
    </row>
    <row r="179" spans="1:1">
      <c r="A179" s="654" t="s">
        <v>5</v>
      </c>
    </row>
    <row r="180" spans="1:1">
      <c r="A180" s="652"/>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50" t="s">
        <v>1544</v>
      </c>
    </row>
    <row r="2" spans="1:8">
      <c r="A2" s="557" t="s">
        <v>1545</v>
      </c>
    </row>
    <row r="3" spans="1:8" ht="12.75" customHeight="1"/>
    <row r="4" spans="1:8" ht="12.75" customHeight="1">
      <c r="B4" s="842"/>
      <c r="C4" s="841"/>
      <c r="D4" s="841"/>
      <c r="E4" s="841"/>
      <c r="F4" s="25" t="s">
        <v>511</v>
      </c>
    </row>
    <row r="5" spans="1:8">
      <c r="A5" s="1142" t="s">
        <v>512</v>
      </c>
      <c r="B5" s="1142" t="s">
        <v>513</v>
      </c>
      <c r="C5" s="1143" t="s">
        <v>916</v>
      </c>
      <c r="D5" s="1143"/>
      <c r="E5" s="1144" t="s">
        <v>917</v>
      </c>
      <c r="F5" s="1144"/>
    </row>
    <row r="6" spans="1:8" ht="65.25">
      <c r="A6" s="1142"/>
      <c r="B6" s="1142"/>
      <c r="C6" s="406" t="s">
        <v>514</v>
      </c>
      <c r="D6" s="406" t="s">
        <v>515</v>
      </c>
      <c r="E6" s="406" t="s">
        <v>516</v>
      </c>
      <c r="F6" s="406" t="s">
        <v>517</v>
      </c>
    </row>
    <row r="7" spans="1:8" ht="22.5">
      <c r="A7" s="91">
        <v>1</v>
      </c>
      <c r="B7" s="92" t="s">
        <v>518</v>
      </c>
      <c r="C7" s="927">
        <v>939591</v>
      </c>
      <c r="D7" s="927">
        <v>185656.98905999999</v>
      </c>
      <c r="E7" s="927">
        <v>4523</v>
      </c>
      <c r="F7" s="927">
        <v>31475.867770000001</v>
      </c>
      <c r="G7" s="53"/>
    </row>
    <row r="8" spans="1:8" ht="22.5">
      <c r="A8" s="91">
        <v>2</v>
      </c>
      <c r="B8" s="92" t="s">
        <v>520</v>
      </c>
      <c r="C8" s="927">
        <v>262712</v>
      </c>
      <c r="D8" s="927">
        <v>299355.82351999998</v>
      </c>
      <c r="E8" s="927">
        <v>1841053</v>
      </c>
      <c r="F8" s="927">
        <v>134872.64924999999</v>
      </c>
      <c r="G8" s="53"/>
    </row>
    <row r="9" spans="1:8" ht="22.5">
      <c r="A9" s="91">
        <v>3</v>
      </c>
      <c r="B9" s="92" t="s">
        <v>519</v>
      </c>
      <c r="C9" s="927">
        <v>247988</v>
      </c>
      <c r="D9" s="927">
        <v>514560.46085999999</v>
      </c>
      <c r="E9" s="927">
        <v>37725</v>
      </c>
      <c r="F9" s="927">
        <v>277816.88148000004</v>
      </c>
      <c r="G9" s="53"/>
    </row>
    <row r="10" spans="1:8" ht="22.5">
      <c r="A10" s="91">
        <v>4</v>
      </c>
      <c r="B10" s="92" t="s">
        <v>521</v>
      </c>
      <c r="C10" s="927">
        <v>18</v>
      </c>
      <c r="D10" s="927">
        <v>1942.4484399999999</v>
      </c>
      <c r="E10" s="927">
        <v>96</v>
      </c>
      <c r="F10" s="927">
        <v>406.56461999999999</v>
      </c>
    </row>
    <row r="11" spans="1:8" ht="22.5">
      <c r="A11" s="91">
        <v>5</v>
      </c>
      <c r="B11" s="92" t="s">
        <v>522</v>
      </c>
      <c r="C11" s="927">
        <v>78</v>
      </c>
      <c r="D11" s="927">
        <v>10965.722760000001</v>
      </c>
      <c r="E11" s="927">
        <v>4</v>
      </c>
      <c r="F11" s="190">
        <v>344.01346000000001</v>
      </c>
    </row>
    <row r="12" spans="1:8" ht="22.5">
      <c r="A12" s="91">
        <v>6</v>
      </c>
      <c r="B12" s="92" t="s">
        <v>523</v>
      </c>
      <c r="C12" s="927">
        <v>7032</v>
      </c>
      <c r="D12" s="927">
        <v>79754.574489999999</v>
      </c>
      <c r="E12" s="927">
        <v>485</v>
      </c>
      <c r="F12" s="927">
        <v>45937.284820000001</v>
      </c>
    </row>
    <row r="13" spans="1:8" ht="22.5">
      <c r="A13" s="91">
        <v>7</v>
      </c>
      <c r="B13" s="92" t="s">
        <v>524</v>
      </c>
      <c r="C13" s="927">
        <v>4415</v>
      </c>
      <c r="D13" s="927">
        <v>21139.582429999999</v>
      </c>
      <c r="E13" s="927">
        <v>960</v>
      </c>
      <c r="F13" s="927">
        <v>4823.2239600000003</v>
      </c>
    </row>
    <row r="14" spans="1:8" ht="22.5">
      <c r="A14" s="91">
        <v>8</v>
      </c>
      <c r="B14" s="92" t="s">
        <v>525</v>
      </c>
      <c r="C14" s="927">
        <v>264814</v>
      </c>
      <c r="D14" s="927">
        <v>385190.03192000004</v>
      </c>
      <c r="E14" s="927">
        <v>9435</v>
      </c>
      <c r="F14" s="927">
        <v>110199.83443999999</v>
      </c>
      <c r="H14" s="267"/>
    </row>
    <row r="15" spans="1:8" ht="22.5">
      <c r="A15" s="91">
        <v>9</v>
      </c>
      <c r="B15" s="92" t="s">
        <v>526</v>
      </c>
      <c r="C15" s="927">
        <v>262627</v>
      </c>
      <c r="D15" s="927">
        <v>463288.91418000002</v>
      </c>
      <c r="E15" s="927">
        <v>22319</v>
      </c>
      <c r="F15" s="927">
        <v>146693.28206999999</v>
      </c>
    </row>
    <row r="16" spans="1:8" ht="22.5">
      <c r="A16" s="91">
        <v>10</v>
      </c>
      <c r="B16" s="92" t="s">
        <v>527</v>
      </c>
      <c r="C16" s="927">
        <v>1092526</v>
      </c>
      <c r="D16" s="927">
        <v>1007225.0253999999</v>
      </c>
      <c r="E16" s="927">
        <v>38259</v>
      </c>
      <c r="F16" s="927">
        <v>570969.80057000008</v>
      </c>
    </row>
    <row r="17" spans="1:6" ht="22.5">
      <c r="A17" s="91">
        <v>11</v>
      </c>
      <c r="B17" s="92" t="s">
        <v>528</v>
      </c>
      <c r="C17" s="927">
        <v>774</v>
      </c>
      <c r="D17" s="927">
        <v>2542.6999599999999</v>
      </c>
      <c r="E17" s="927">
        <v>0</v>
      </c>
      <c r="F17" s="927">
        <v>42.278880000000001</v>
      </c>
    </row>
    <row r="18" spans="1:6" ht="22.5">
      <c r="A18" s="91">
        <v>12</v>
      </c>
      <c r="B18" s="92" t="s">
        <v>529</v>
      </c>
      <c r="C18" s="927">
        <v>12887</v>
      </c>
      <c r="D18" s="927">
        <v>11726.095630000002</v>
      </c>
      <c r="E18" s="927">
        <v>64</v>
      </c>
      <c r="F18" s="927">
        <v>2304.68939</v>
      </c>
    </row>
    <row r="19" spans="1:6" ht="22.5">
      <c r="A19" s="91">
        <v>13</v>
      </c>
      <c r="B19" s="92" t="s">
        <v>530</v>
      </c>
      <c r="C19" s="927">
        <v>112780</v>
      </c>
      <c r="D19" s="927">
        <v>246954.61718</v>
      </c>
      <c r="E19" s="927">
        <v>4004</v>
      </c>
      <c r="F19" s="927">
        <v>69688.452049999993</v>
      </c>
    </row>
    <row r="20" spans="1:6" ht="22.5">
      <c r="A20" s="91">
        <v>14</v>
      </c>
      <c r="B20" s="92" t="s">
        <v>531</v>
      </c>
      <c r="C20" s="927">
        <v>32523</v>
      </c>
      <c r="D20" s="927">
        <v>135661.52375999998</v>
      </c>
      <c r="E20" s="927">
        <v>551</v>
      </c>
      <c r="F20" s="927">
        <v>-12070.944140000001</v>
      </c>
    </row>
    <row r="21" spans="1:6" ht="22.5">
      <c r="A21" s="91">
        <v>15</v>
      </c>
      <c r="B21" s="92" t="s">
        <v>532</v>
      </c>
      <c r="C21" s="927">
        <v>956</v>
      </c>
      <c r="D21" s="927">
        <v>4202.4207699999997</v>
      </c>
      <c r="E21" s="927">
        <v>188</v>
      </c>
      <c r="F21" s="927">
        <v>744.48884999999996</v>
      </c>
    </row>
    <row r="22" spans="1:6" ht="22.5">
      <c r="A22" s="91">
        <v>16</v>
      </c>
      <c r="B22" s="92" t="s">
        <v>533</v>
      </c>
      <c r="C22" s="927">
        <v>111080</v>
      </c>
      <c r="D22" s="927">
        <v>81067.224870000005</v>
      </c>
      <c r="E22" s="927">
        <v>1784</v>
      </c>
      <c r="F22" s="927">
        <v>14663.9514</v>
      </c>
    </row>
    <row r="23" spans="1:6" ht="22.5">
      <c r="A23" s="91">
        <v>17</v>
      </c>
      <c r="B23" s="92" t="s">
        <v>534</v>
      </c>
      <c r="C23" s="927">
        <v>6079</v>
      </c>
      <c r="D23" s="927">
        <v>1463.6491799999999</v>
      </c>
      <c r="E23" s="927">
        <v>7</v>
      </c>
      <c r="F23" s="927">
        <v>89.527110000000008</v>
      </c>
    </row>
    <row r="24" spans="1:6" ht="22.5">
      <c r="A24" s="91">
        <v>18</v>
      </c>
      <c r="B24" s="92" t="s">
        <v>535</v>
      </c>
      <c r="C24" s="927">
        <v>317990</v>
      </c>
      <c r="D24" s="927">
        <v>53860.375610000003</v>
      </c>
      <c r="E24" s="927">
        <v>121605</v>
      </c>
      <c r="F24" s="927">
        <v>19088.964100000001</v>
      </c>
    </row>
    <row r="25" spans="1:6" ht="22.5">
      <c r="A25" s="91">
        <v>19</v>
      </c>
      <c r="B25" s="92" t="s">
        <v>536</v>
      </c>
      <c r="C25" s="927">
        <v>672861</v>
      </c>
      <c r="D25" s="927">
        <v>766441.19455999997</v>
      </c>
      <c r="E25" s="927">
        <v>19695</v>
      </c>
      <c r="F25" s="927">
        <v>933275.19122000004</v>
      </c>
    </row>
    <row r="26" spans="1:6" ht="22.5">
      <c r="A26" s="91">
        <v>20</v>
      </c>
      <c r="B26" s="92" t="s">
        <v>537</v>
      </c>
      <c r="C26" s="927">
        <v>3452</v>
      </c>
      <c r="D26" s="927">
        <v>5764.3612699999994</v>
      </c>
      <c r="E26" s="927">
        <v>1606</v>
      </c>
      <c r="F26" s="927">
        <v>7537.6997899999997</v>
      </c>
    </row>
    <row r="27" spans="1:6" ht="33.75">
      <c r="A27" s="91">
        <v>21</v>
      </c>
      <c r="B27" s="92" t="s">
        <v>538</v>
      </c>
      <c r="C27" s="927">
        <v>574772</v>
      </c>
      <c r="D27" s="927">
        <v>40757.796750000001</v>
      </c>
      <c r="E27" s="927">
        <v>692</v>
      </c>
      <c r="F27" s="927">
        <v>4154.6422899999998</v>
      </c>
    </row>
    <row r="28" spans="1:6" ht="22.5">
      <c r="A28" s="91">
        <v>22</v>
      </c>
      <c r="B28" s="92" t="s">
        <v>539</v>
      </c>
      <c r="C28" s="927">
        <v>1947</v>
      </c>
      <c r="D28" s="927">
        <v>946.70643999999993</v>
      </c>
      <c r="E28" s="927">
        <v>86</v>
      </c>
      <c r="F28" s="927">
        <v>3241.7726400000001</v>
      </c>
    </row>
    <row r="29" spans="1:6" ht="45">
      <c r="A29" s="91">
        <v>23</v>
      </c>
      <c r="B29" s="92" t="s">
        <v>540</v>
      </c>
      <c r="C29" s="927">
        <v>75606</v>
      </c>
      <c r="D29" s="927">
        <v>243246.40858000002</v>
      </c>
      <c r="E29" s="927">
        <v>2972</v>
      </c>
      <c r="F29" s="927">
        <v>143979.40516999998</v>
      </c>
    </row>
    <row r="30" spans="1:6" ht="22.5">
      <c r="A30" s="91">
        <v>24</v>
      </c>
      <c r="B30" s="92" t="s">
        <v>541</v>
      </c>
      <c r="C30" s="927">
        <v>0</v>
      </c>
      <c r="D30" s="927">
        <v>0</v>
      </c>
      <c r="E30" s="927">
        <v>0</v>
      </c>
      <c r="F30" s="927">
        <v>0</v>
      </c>
    </row>
    <row r="31" spans="1:6" ht="22.5">
      <c r="A31" s="91">
        <v>25</v>
      </c>
      <c r="B31" s="92" t="s">
        <v>542</v>
      </c>
      <c r="C31" s="927">
        <v>0</v>
      </c>
      <c r="D31" s="927">
        <v>0</v>
      </c>
      <c r="E31" s="927">
        <v>0</v>
      </c>
      <c r="F31" s="927">
        <v>0</v>
      </c>
    </row>
    <row r="32" spans="1:6" ht="22.5">
      <c r="A32" s="409"/>
      <c r="B32" s="410" t="s">
        <v>543</v>
      </c>
      <c r="C32" s="928">
        <v>3676870</v>
      </c>
      <c r="D32" s="928">
        <v>3506558.1800300004</v>
      </c>
      <c r="E32" s="928">
        <v>2083062</v>
      </c>
      <c r="F32" s="928">
        <v>1418090.81008</v>
      </c>
    </row>
    <row r="33" spans="1:7" ht="22.5">
      <c r="A33" s="409"/>
      <c r="B33" s="410" t="s">
        <v>544</v>
      </c>
      <c r="C33" s="928">
        <v>1328638</v>
      </c>
      <c r="D33" s="928">
        <v>1057156.4676099999</v>
      </c>
      <c r="E33" s="928">
        <v>25051</v>
      </c>
      <c r="F33" s="928">
        <v>1092188.7111099998</v>
      </c>
    </row>
    <row r="34" spans="1:7">
      <c r="A34" s="407"/>
      <c r="B34" s="408" t="s">
        <v>289</v>
      </c>
      <c r="C34" s="929">
        <v>5005508</v>
      </c>
      <c r="D34" s="929">
        <v>4563714.6476400001</v>
      </c>
      <c r="E34" s="929">
        <v>2108113</v>
      </c>
      <c r="F34" s="929">
        <v>2510279.5211900002</v>
      </c>
    </row>
    <row r="35" spans="1:7" ht="12.75" customHeight="1">
      <c r="A35" s="34" t="s">
        <v>510</v>
      </c>
      <c r="F35" s="267"/>
    </row>
    <row r="36" spans="1:7" ht="12.75" customHeight="1">
      <c r="G36" s="77"/>
    </row>
    <row r="37" spans="1:7" ht="12.75" customHeight="1">
      <c r="A37" s="628" t="s">
        <v>82</v>
      </c>
    </row>
    <row r="38" spans="1:7" ht="12.75" customHeight="1">
      <c r="F38" s="35" t="s">
        <v>1131</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13" t="s">
        <v>90</v>
      </c>
      <c r="B1" s="203"/>
      <c r="C1" s="203"/>
      <c r="D1" s="203"/>
      <c r="E1" s="203"/>
      <c r="F1" s="203"/>
      <c r="G1" s="203"/>
    </row>
    <row r="2" spans="1:7">
      <c r="A2" s="614" t="s">
        <v>91</v>
      </c>
      <c r="B2" s="203"/>
      <c r="C2" s="203"/>
      <c r="D2" s="203"/>
      <c r="E2" s="203"/>
      <c r="F2" s="203"/>
      <c r="G2" s="203"/>
    </row>
    <row r="3" spans="1:7" s="267" customFormat="1">
      <c r="A3" s="556"/>
      <c r="B3" s="203"/>
      <c r="C3" s="203"/>
      <c r="D3" s="203"/>
      <c r="E3" s="203"/>
      <c r="F3" s="203"/>
      <c r="G3" s="203"/>
    </row>
    <row r="4" spans="1:7" ht="12.75" customHeight="1">
      <c r="A4" s="24" t="s">
        <v>698</v>
      </c>
    </row>
    <row r="5" spans="1:7" ht="12.75" customHeight="1">
      <c r="A5" s="538" t="s">
        <v>699</v>
      </c>
      <c r="B5" s="203"/>
    </row>
    <row r="6" spans="1:7" ht="53.25" customHeight="1">
      <c r="A6" s="848" t="s">
        <v>882</v>
      </c>
      <c r="B6" s="1150" t="s">
        <v>490</v>
      </c>
      <c r="C6" s="1151"/>
      <c r="D6" s="1152"/>
      <c r="E6" s="1150" t="s">
        <v>887</v>
      </c>
      <c r="F6" s="1151"/>
      <c r="G6" s="1152"/>
    </row>
    <row r="7" spans="1:7" s="267" customFormat="1">
      <c r="A7" s="1146" t="s">
        <v>898</v>
      </c>
      <c r="B7" s="418" t="str">
        <f>Naslovnica!A20</f>
        <v>Travanj 2022.</v>
      </c>
      <c r="C7" s="1153" t="s">
        <v>899</v>
      </c>
      <c r="D7" s="1154" t="s">
        <v>894</v>
      </c>
      <c r="E7" s="418" t="str">
        <f>$B$7</f>
        <v>Travanj 2022.</v>
      </c>
      <c r="F7" s="1153" t="s">
        <v>899</v>
      </c>
      <c r="G7" s="1154" t="s">
        <v>894</v>
      </c>
    </row>
    <row r="8" spans="1:7" s="267" customFormat="1">
      <c r="A8" s="1146"/>
      <c r="B8" s="832" t="str">
        <f>Naslovnica!A24</f>
        <v>April 2022</v>
      </c>
      <c r="C8" s="1145"/>
      <c r="D8" s="1146"/>
      <c r="E8" s="832" t="str">
        <f>$B$8</f>
        <v>April 2022</v>
      </c>
      <c r="F8" s="1145"/>
      <c r="G8" s="1146"/>
    </row>
    <row r="9" spans="1:7" ht="25.5">
      <c r="A9" s="247" t="s">
        <v>496</v>
      </c>
      <c r="B9" s="255">
        <v>160900234.87</v>
      </c>
      <c r="C9" s="251">
        <v>816218118.78999996</v>
      </c>
      <c r="D9" s="258">
        <v>-0.38171271474220569</v>
      </c>
      <c r="E9" s="255">
        <v>65767</v>
      </c>
      <c r="F9" s="250">
        <v>643111</v>
      </c>
      <c r="G9" s="261">
        <v>-0.59061171388198974</v>
      </c>
    </row>
    <row r="10" spans="1:7">
      <c r="A10" s="93" t="s">
        <v>498</v>
      </c>
      <c r="B10" s="256">
        <v>150604364.47999999</v>
      </c>
      <c r="C10" s="195">
        <v>766909514.86000001</v>
      </c>
      <c r="D10" s="259">
        <v>-0.39428137954782105</v>
      </c>
      <c r="E10" s="256">
        <v>65767</v>
      </c>
      <c r="F10" s="196">
        <v>643111</v>
      </c>
      <c r="G10" s="259">
        <v>-0.59061171388198974</v>
      </c>
    </row>
    <row r="11" spans="1:7">
      <c r="A11" s="93" t="s">
        <v>497</v>
      </c>
      <c r="B11" s="256">
        <v>5922498.4900000002</v>
      </c>
      <c r="C11" s="195">
        <v>10175445.390000001</v>
      </c>
      <c r="D11" s="259" t="s">
        <v>142</v>
      </c>
      <c r="E11" s="256" t="s">
        <v>142</v>
      </c>
      <c r="F11" s="196" t="s">
        <v>142</v>
      </c>
      <c r="G11" s="259" t="s">
        <v>142</v>
      </c>
    </row>
    <row r="12" spans="1:7">
      <c r="A12" s="93" t="s">
        <v>499</v>
      </c>
      <c r="B12" s="256" t="s">
        <v>142</v>
      </c>
      <c r="C12" s="196" t="s">
        <v>142</v>
      </c>
      <c r="D12" s="260" t="s">
        <v>142</v>
      </c>
      <c r="E12" s="256" t="s">
        <v>142</v>
      </c>
      <c r="F12" s="196" t="s">
        <v>142</v>
      </c>
      <c r="G12" s="259" t="s">
        <v>142</v>
      </c>
    </row>
    <row r="13" spans="1:7">
      <c r="A13" s="93" t="s">
        <v>888</v>
      </c>
      <c r="B13" s="256" t="s">
        <v>142</v>
      </c>
      <c r="C13" s="196" t="s">
        <v>142</v>
      </c>
      <c r="D13" s="260" t="s">
        <v>142</v>
      </c>
      <c r="E13" s="256" t="s">
        <v>142</v>
      </c>
      <c r="F13" s="196" t="s">
        <v>142</v>
      </c>
      <c r="G13" s="259" t="s">
        <v>142</v>
      </c>
    </row>
    <row r="14" spans="1:7">
      <c r="A14" s="93" t="s">
        <v>500</v>
      </c>
      <c r="B14" s="256" t="s">
        <v>142</v>
      </c>
      <c r="C14" s="196" t="s">
        <v>142</v>
      </c>
      <c r="D14" s="260" t="s">
        <v>142</v>
      </c>
      <c r="E14" s="256" t="s">
        <v>142</v>
      </c>
      <c r="F14" s="196" t="s">
        <v>142</v>
      </c>
      <c r="G14" s="259" t="s">
        <v>142</v>
      </c>
    </row>
    <row r="15" spans="1:7" s="267" customFormat="1">
      <c r="A15" s="93" t="s">
        <v>1103</v>
      </c>
      <c r="B15" s="256">
        <v>4373371.9000000004</v>
      </c>
      <c r="C15" s="196">
        <v>39133158.539999999</v>
      </c>
      <c r="D15" s="260">
        <v>-0.62291664613491771</v>
      </c>
      <c r="E15" s="256" t="s">
        <v>142</v>
      </c>
      <c r="F15" s="196" t="s">
        <v>142</v>
      </c>
      <c r="G15" s="259" t="s">
        <v>142</v>
      </c>
    </row>
    <row r="16" spans="1:7">
      <c r="A16" s="930" t="s">
        <v>1099</v>
      </c>
      <c r="B16" s="931" t="s">
        <v>142</v>
      </c>
      <c r="C16" s="932">
        <v>352111344.36000001</v>
      </c>
      <c r="D16" s="933">
        <v>-1</v>
      </c>
      <c r="E16" s="256" t="s">
        <v>142</v>
      </c>
      <c r="F16" s="196" t="s">
        <v>142</v>
      </c>
      <c r="G16" s="259" t="s">
        <v>142</v>
      </c>
    </row>
    <row r="17" spans="1:10">
      <c r="A17" s="930" t="s">
        <v>1100</v>
      </c>
      <c r="B17" s="931" t="s">
        <v>142</v>
      </c>
      <c r="C17" s="932" t="s">
        <v>142</v>
      </c>
      <c r="D17" s="933" t="s">
        <v>142</v>
      </c>
      <c r="E17" s="256" t="s">
        <v>142</v>
      </c>
      <c r="F17" s="196" t="s">
        <v>142</v>
      </c>
      <c r="G17" s="259" t="s">
        <v>142</v>
      </c>
    </row>
    <row r="18" spans="1:10" ht="18.75" customHeight="1">
      <c r="A18" s="411" t="s">
        <v>501</v>
      </c>
      <c r="B18" s="412">
        <v>160900234.87</v>
      </c>
      <c r="C18" s="413">
        <v>1168329463.1500001</v>
      </c>
      <c r="D18" s="414">
        <v>-0.50714760236874323</v>
      </c>
      <c r="E18" s="412">
        <v>65767</v>
      </c>
      <c r="F18" s="802">
        <v>643111</v>
      </c>
      <c r="G18" s="414">
        <v>-0.59061171388198974</v>
      </c>
      <c r="J18" s="77"/>
    </row>
    <row r="19" spans="1:10" ht="15" customHeight="1">
      <c r="A19" s="1149" t="s">
        <v>897</v>
      </c>
      <c r="B19" s="415" t="str">
        <f>B7</f>
        <v>Travanj 2022.</v>
      </c>
      <c r="C19" s="1145" t="s">
        <v>899</v>
      </c>
      <c r="D19" s="1146" t="s">
        <v>894</v>
      </c>
      <c r="E19" s="833" t="str">
        <f>E7</f>
        <v>Travanj 2022.</v>
      </c>
      <c r="F19" s="1145" t="s">
        <v>899</v>
      </c>
      <c r="G19" s="1146" t="s">
        <v>894</v>
      </c>
    </row>
    <row r="20" spans="1:10" s="267" customFormat="1">
      <c r="A20" s="1149"/>
      <c r="B20" s="832" t="str">
        <f>B8</f>
        <v>April 2022</v>
      </c>
      <c r="C20" s="1145"/>
      <c r="D20" s="1146"/>
      <c r="E20" s="835" t="str">
        <f>E8</f>
        <v>April 2022</v>
      </c>
      <c r="F20" s="1145"/>
      <c r="G20" s="1146"/>
    </row>
    <row r="21" spans="1:10" ht="25.5">
      <c r="A21" s="248" t="s">
        <v>502</v>
      </c>
      <c r="B21" s="255">
        <v>5055923</v>
      </c>
      <c r="C21" s="250">
        <v>17840395</v>
      </c>
      <c r="D21" s="261">
        <v>0.18964265705651662</v>
      </c>
      <c r="E21" s="255">
        <v>135</v>
      </c>
      <c r="F21" s="250">
        <v>1624</v>
      </c>
      <c r="G21" s="261">
        <v>-0.70198675496688745</v>
      </c>
    </row>
    <row r="22" spans="1:10">
      <c r="A22" s="93" t="s">
        <v>498</v>
      </c>
      <c r="B22" s="256">
        <v>1542082</v>
      </c>
      <c r="C22" s="196">
        <v>11765582</v>
      </c>
      <c r="D22" s="259">
        <v>-0.62943129860601965</v>
      </c>
      <c r="E22" s="256">
        <v>135</v>
      </c>
      <c r="F22" s="196">
        <v>1624</v>
      </c>
      <c r="G22" s="259">
        <v>-0.70198675496688745</v>
      </c>
    </row>
    <row r="23" spans="1:10">
      <c r="A23" s="93" t="s">
        <v>497</v>
      </c>
      <c r="B23" s="256">
        <v>3480000</v>
      </c>
      <c r="C23" s="196">
        <v>5792256</v>
      </c>
      <c r="D23" s="259" t="s">
        <v>142</v>
      </c>
      <c r="E23" s="256" t="s">
        <v>142</v>
      </c>
      <c r="F23" s="196" t="s">
        <v>142</v>
      </c>
      <c r="G23" s="259" t="s">
        <v>142</v>
      </c>
    </row>
    <row r="24" spans="1:10">
      <c r="A24" s="93" t="s">
        <v>499</v>
      </c>
      <c r="B24" s="256" t="s">
        <v>142</v>
      </c>
      <c r="C24" s="196" t="s">
        <v>142</v>
      </c>
      <c r="D24" s="260" t="s">
        <v>142</v>
      </c>
      <c r="E24" s="256" t="s">
        <v>142</v>
      </c>
      <c r="F24" s="196" t="s">
        <v>142</v>
      </c>
      <c r="G24" s="259" t="s">
        <v>142</v>
      </c>
    </row>
    <row r="25" spans="1:10">
      <c r="A25" s="93" t="s">
        <v>888</v>
      </c>
      <c r="B25" s="256" t="s">
        <v>142</v>
      </c>
      <c r="C25" s="196" t="s">
        <v>142</v>
      </c>
      <c r="D25" s="260" t="s">
        <v>142</v>
      </c>
      <c r="E25" s="256" t="s">
        <v>142</v>
      </c>
      <c r="F25" s="196" t="s">
        <v>142</v>
      </c>
      <c r="G25" s="259" t="s">
        <v>142</v>
      </c>
    </row>
    <row r="26" spans="1:10">
      <c r="A26" s="93" t="s">
        <v>500</v>
      </c>
      <c r="B26" s="256" t="s">
        <v>142</v>
      </c>
      <c r="C26" s="196" t="s">
        <v>142</v>
      </c>
      <c r="D26" s="260" t="s">
        <v>142</v>
      </c>
      <c r="E26" s="256" t="s">
        <v>142</v>
      </c>
      <c r="F26" s="196" t="s">
        <v>142</v>
      </c>
      <c r="G26" s="259" t="s">
        <v>142</v>
      </c>
    </row>
    <row r="27" spans="1:10" s="267" customFormat="1">
      <c r="A27" s="93" t="s">
        <v>1103</v>
      </c>
      <c r="B27" s="256">
        <v>33841</v>
      </c>
      <c r="C27" s="196">
        <v>282557</v>
      </c>
      <c r="D27" s="260">
        <v>-0.61786625714221188</v>
      </c>
      <c r="E27" s="256" t="s">
        <v>142</v>
      </c>
      <c r="F27" s="196" t="s">
        <v>142</v>
      </c>
      <c r="G27" s="259" t="s">
        <v>142</v>
      </c>
    </row>
    <row r="28" spans="1:10">
      <c r="A28" s="930" t="s">
        <v>1101</v>
      </c>
      <c r="B28" s="931" t="s">
        <v>142</v>
      </c>
      <c r="C28" s="932">
        <v>3707670</v>
      </c>
      <c r="D28" s="1015">
        <v>-1</v>
      </c>
      <c r="E28" s="256" t="s">
        <v>142</v>
      </c>
      <c r="F28" s="196" t="s">
        <v>142</v>
      </c>
      <c r="G28" s="259" t="s">
        <v>142</v>
      </c>
    </row>
    <row r="29" spans="1:10">
      <c r="A29" s="930" t="s">
        <v>1102</v>
      </c>
      <c r="B29" s="931" t="s">
        <v>142</v>
      </c>
      <c r="C29" s="932" t="s">
        <v>142</v>
      </c>
      <c r="D29" s="933" t="s">
        <v>142</v>
      </c>
      <c r="E29" s="256" t="s">
        <v>142</v>
      </c>
      <c r="F29" s="196" t="s">
        <v>142</v>
      </c>
      <c r="G29" s="259" t="s">
        <v>142</v>
      </c>
    </row>
    <row r="30" spans="1:10" ht="18.75" customHeight="1">
      <c r="A30" s="411" t="s">
        <v>503</v>
      </c>
      <c r="B30" s="412">
        <v>5055923</v>
      </c>
      <c r="C30" s="416">
        <v>21548065</v>
      </c>
      <c r="D30" s="414">
        <v>-0.21801745536591877</v>
      </c>
      <c r="E30" s="412">
        <v>135</v>
      </c>
      <c r="F30" s="416">
        <v>1624</v>
      </c>
      <c r="G30" s="414">
        <v>-0.70198675496688745</v>
      </c>
    </row>
    <row r="31" spans="1:10" ht="18.75" customHeight="1">
      <c r="A31" s="419" t="s">
        <v>504</v>
      </c>
      <c r="B31" s="255">
        <v>6710</v>
      </c>
      <c r="C31" s="420">
        <v>38513</v>
      </c>
      <c r="D31" s="421">
        <v>-0.46567924828794394</v>
      </c>
      <c r="E31" s="255">
        <v>12</v>
      </c>
      <c r="F31" s="420">
        <v>80</v>
      </c>
      <c r="G31" s="421">
        <v>-0.45454545454545459</v>
      </c>
    </row>
    <row r="32" spans="1:10" ht="15" customHeight="1">
      <c r="A32" s="1149" t="s">
        <v>896</v>
      </c>
      <c r="B32" s="415" t="str">
        <f>B7</f>
        <v>Travanj 2022.</v>
      </c>
      <c r="C32" s="1145" t="s">
        <v>899</v>
      </c>
      <c r="D32" s="1146" t="s">
        <v>894</v>
      </c>
      <c r="E32" s="415" t="str">
        <f>E7</f>
        <v>Travanj 2022.</v>
      </c>
      <c r="F32" s="1145" t="s">
        <v>899</v>
      </c>
      <c r="G32" s="1146" t="s">
        <v>894</v>
      </c>
    </row>
    <row r="33" spans="1:7" s="267" customFormat="1">
      <c r="A33" s="1149"/>
      <c r="B33" s="832" t="str">
        <f>B8</f>
        <v>April 2022</v>
      </c>
      <c r="C33" s="1145"/>
      <c r="D33" s="1146"/>
      <c r="E33" s="832" t="str">
        <f>E8</f>
        <v>April 2022</v>
      </c>
      <c r="F33" s="1145"/>
      <c r="G33" s="1146"/>
    </row>
    <row r="34" spans="1:7" ht="17.25" customHeight="1">
      <c r="A34" s="249" t="s">
        <v>505</v>
      </c>
      <c r="B34" s="256">
        <v>241135214.25999999</v>
      </c>
      <c r="C34" s="196">
        <v>3696089713.3500004</v>
      </c>
      <c r="D34" s="259">
        <v>-0.82723009911392853</v>
      </c>
      <c r="E34" s="256" t="s">
        <v>142</v>
      </c>
      <c r="F34" s="196" t="s">
        <v>142</v>
      </c>
      <c r="G34" s="259" t="s">
        <v>142</v>
      </c>
    </row>
    <row r="35" spans="1:7" ht="17.25" customHeight="1">
      <c r="A35" s="249" t="s">
        <v>506</v>
      </c>
      <c r="B35" s="256">
        <v>191512190</v>
      </c>
      <c r="C35" s="265">
        <v>2321043389</v>
      </c>
      <c r="D35" s="259">
        <v>-0.7477154901648797</v>
      </c>
      <c r="E35" s="256" t="s">
        <v>142</v>
      </c>
      <c r="F35" s="196" t="s">
        <v>142</v>
      </c>
      <c r="G35" s="259" t="s">
        <v>142</v>
      </c>
    </row>
    <row r="36" spans="1:7">
      <c r="A36" s="1149" t="s">
        <v>892</v>
      </c>
      <c r="B36" s="834" t="str">
        <f>B7</f>
        <v>Travanj 2022.</v>
      </c>
      <c r="C36" s="1147" t="s">
        <v>893</v>
      </c>
      <c r="D36" s="1146" t="s">
        <v>894</v>
      </c>
      <c r="E36" s="417"/>
      <c r="F36" s="1147"/>
      <c r="G36" s="1146"/>
    </row>
    <row r="37" spans="1:7" s="267" customFormat="1" ht="21" customHeight="1">
      <c r="A37" s="1149"/>
      <c r="B37" s="832" t="str">
        <f>B8</f>
        <v>April 2022</v>
      </c>
      <c r="C37" s="1147"/>
      <c r="D37" s="1146"/>
      <c r="E37" s="417"/>
      <c r="F37" s="1147"/>
      <c r="G37" s="1146"/>
    </row>
    <row r="38" spans="1:7">
      <c r="A38" s="197" t="s">
        <v>63</v>
      </c>
      <c r="B38" s="257">
        <v>2129.3200000000002</v>
      </c>
      <c r="C38" s="94">
        <v>2.4031548320388785E-2</v>
      </c>
      <c r="D38" s="259">
        <v>1.4701187055330855E-2</v>
      </c>
      <c r="E38" s="257"/>
      <c r="F38" s="94"/>
      <c r="G38" s="259"/>
    </row>
    <row r="39" spans="1:7">
      <c r="A39" s="95" t="s">
        <v>112</v>
      </c>
      <c r="B39" s="257">
        <v>1483.47</v>
      </c>
      <c r="C39" s="94">
        <v>2.9436868949724193E-2</v>
      </c>
      <c r="D39" s="259">
        <v>2.0057759746957338E-2</v>
      </c>
      <c r="E39" s="257"/>
      <c r="F39" s="94"/>
      <c r="G39" s="259"/>
    </row>
    <row r="40" spans="1:7">
      <c r="A40" s="95" t="s">
        <v>64</v>
      </c>
      <c r="B40" s="257">
        <v>1278.42</v>
      </c>
      <c r="C40" s="94">
        <v>1.2762316705088317E-2</v>
      </c>
      <c r="D40" s="259">
        <v>1.477206880402604E-2</v>
      </c>
      <c r="E40" s="257"/>
      <c r="F40" s="94"/>
      <c r="G40" s="259"/>
    </row>
    <row r="41" spans="1:7" s="267" customFormat="1">
      <c r="A41" s="95" t="s">
        <v>1082</v>
      </c>
      <c r="B41" s="257">
        <v>1309.8399999999999</v>
      </c>
      <c r="C41" s="94">
        <v>1.2765496818290867E-2</v>
      </c>
      <c r="D41" s="259">
        <v>1.4774127071437881E-2</v>
      </c>
      <c r="E41" s="257"/>
      <c r="F41" s="94"/>
      <c r="G41" s="259"/>
    </row>
    <row r="42" spans="1:7">
      <c r="A42" s="95" t="s">
        <v>852</v>
      </c>
      <c r="B42" s="257">
        <v>1202.4000000000001</v>
      </c>
      <c r="C42" s="94">
        <v>-1.4660449565267131E-2</v>
      </c>
      <c r="D42" s="259">
        <v>-1.3206089751575112E-3</v>
      </c>
      <c r="E42" s="257"/>
      <c r="F42" s="94"/>
      <c r="G42" s="259"/>
    </row>
    <row r="43" spans="1:7" s="267" customFormat="1">
      <c r="A43" s="95" t="s">
        <v>92</v>
      </c>
      <c r="B43" s="257">
        <v>1330.33</v>
      </c>
      <c r="C43" s="94">
        <v>8.123506558949245E-2</v>
      </c>
      <c r="D43" s="259">
        <v>3.3474721108728733E-2</v>
      </c>
      <c r="E43" s="257"/>
      <c r="F43" s="94"/>
      <c r="G43" s="259"/>
    </row>
    <row r="44" spans="1:7">
      <c r="A44" s="95" t="s">
        <v>93</v>
      </c>
      <c r="B44" s="257">
        <v>1221.4000000000001</v>
      </c>
      <c r="C44" s="94">
        <v>8.868883144665296E-2</v>
      </c>
      <c r="D44" s="259">
        <v>4.9339759615797618E-2</v>
      </c>
      <c r="E44" s="257"/>
      <c r="F44" s="94"/>
      <c r="G44" s="259"/>
    </row>
    <row r="45" spans="1:7">
      <c r="A45" s="95" t="s">
        <v>94</v>
      </c>
      <c r="B45" s="257">
        <v>441.18</v>
      </c>
      <c r="C45" s="94">
        <v>-7.866764122376535E-2</v>
      </c>
      <c r="D45" s="259">
        <v>3.0921740712108736E-3</v>
      </c>
      <c r="E45" s="257"/>
      <c r="F45" s="94"/>
      <c r="G45" s="259"/>
    </row>
    <row r="46" spans="1:7">
      <c r="A46" s="95" t="s">
        <v>95</v>
      </c>
      <c r="B46" s="257">
        <v>758.14</v>
      </c>
      <c r="C46" s="94">
        <v>-2.0174474959612332E-2</v>
      </c>
      <c r="D46" s="259">
        <v>-2.4172372959892829E-2</v>
      </c>
      <c r="E46" s="257"/>
      <c r="F46" s="94"/>
      <c r="G46" s="259"/>
    </row>
    <row r="47" spans="1:7">
      <c r="A47" s="95" t="s">
        <v>96</v>
      </c>
      <c r="B47" s="257">
        <v>1028.72</v>
      </c>
      <c r="C47" s="94">
        <v>0.27082484033156673</v>
      </c>
      <c r="D47" s="259">
        <v>7.9918957788765344E-2</v>
      </c>
      <c r="E47" s="257"/>
      <c r="F47" s="94"/>
      <c r="G47" s="259"/>
    </row>
    <row r="48" spans="1:7">
      <c r="A48" s="95" t="s">
        <v>97</v>
      </c>
      <c r="B48" s="257">
        <v>3600.79</v>
      </c>
      <c r="C48" s="94">
        <v>2.7262600946811322E-3</v>
      </c>
      <c r="D48" s="259">
        <v>2.9724534130437519E-4</v>
      </c>
      <c r="E48" s="257"/>
      <c r="F48" s="94"/>
      <c r="G48" s="259"/>
    </row>
    <row r="49" spans="1:7">
      <c r="A49" s="197" t="s">
        <v>65</v>
      </c>
      <c r="B49" s="257">
        <v>103.26479999999999</v>
      </c>
      <c r="C49" s="94">
        <v>-6.5955356803664489E-2</v>
      </c>
      <c r="D49" s="259">
        <v>-7.7542619614535679E-3</v>
      </c>
      <c r="E49" s="257"/>
      <c r="F49" s="94"/>
      <c r="G49" s="259"/>
    </row>
    <row r="50" spans="1:7">
      <c r="A50" s="197" t="s">
        <v>83</v>
      </c>
      <c r="B50" s="257">
        <v>177.19409999999999</v>
      </c>
      <c r="C50" s="94">
        <v>-5.858735585467123E-2</v>
      </c>
      <c r="D50" s="259">
        <v>-5.9231449779214573E-3</v>
      </c>
      <c r="E50" s="257"/>
      <c r="F50" s="94"/>
      <c r="G50" s="259"/>
    </row>
    <row r="51" spans="1:7" ht="15" customHeight="1">
      <c r="A51" s="1149" t="s">
        <v>895</v>
      </c>
      <c r="B51" s="415" t="str">
        <f>B7</f>
        <v>Travanj 2022.</v>
      </c>
      <c r="C51" s="1148"/>
      <c r="D51" s="1146" t="s">
        <v>894</v>
      </c>
      <c r="E51" s="415" t="str">
        <f>E7</f>
        <v>Travanj 2022.</v>
      </c>
      <c r="F51" s="1148"/>
      <c r="G51" s="1146" t="s">
        <v>894</v>
      </c>
    </row>
    <row r="52" spans="1:7" s="267" customFormat="1">
      <c r="A52" s="1149"/>
      <c r="B52" s="832" t="str">
        <f>B8</f>
        <v>April 2022</v>
      </c>
      <c r="C52" s="1148"/>
      <c r="D52" s="1146"/>
      <c r="E52" s="832" t="str">
        <f>E8</f>
        <v>April 2022</v>
      </c>
      <c r="F52" s="1148"/>
      <c r="G52" s="1146"/>
    </row>
    <row r="53" spans="1:7">
      <c r="A53" s="93" t="s">
        <v>498</v>
      </c>
      <c r="B53" s="256">
        <v>139956.25368838001</v>
      </c>
      <c r="C53" s="196"/>
      <c r="D53" s="259">
        <v>2.6373509654531446E-4</v>
      </c>
      <c r="E53" s="256">
        <v>308.83908000000002</v>
      </c>
      <c r="F53" s="196"/>
      <c r="G53" s="259">
        <v>-3.196759581149955E-4</v>
      </c>
    </row>
    <row r="54" spans="1:7">
      <c r="A54" s="93" t="s">
        <v>497</v>
      </c>
      <c r="B54" s="256">
        <v>129835.49930903</v>
      </c>
      <c r="C54" s="196"/>
      <c r="D54" s="259">
        <v>-8.7117286318736387E-3</v>
      </c>
      <c r="E54" s="256" t="s">
        <v>142</v>
      </c>
      <c r="F54" s="196"/>
      <c r="G54" s="259" t="s">
        <v>142</v>
      </c>
    </row>
    <row r="55" spans="1:7">
      <c r="A55" s="93" t="s">
        <v>499</v>
      </c>
      <c r="B55" s="256" t="s">
        <v>142</v>
      </c>
      <c r="C55" s="196"/>
      <c r="D55" s="260" t="s">
        <v>142</v>
      </c>
      <c r="E55" s="256" t="s">
        <v>142</v>
      </c>
      <c r="F55" s="196"/>
      <c r="G55" s="259" t="s">
        <v>142</v>
      </c>
    </row>
    <row r="56" spans="1:7">
      <c r="A56" s="93" t="s">
        <v>507</v>
      </c>
      <c r="B56" s="256" t="s">
        <v>142</v>
      </c>
      <c r="C56" s="196"/>
      <c r="D56" s="260" t="s">
        <v>142</v>
      </c>
      <c r="E56" s="256" t="s">
        <v>142</v>
      </c>
      <c r="F56" s="196"/>
      <c r="G56" s="259" t="s">
        <v>142</v>
      </c>
    </row>
    <row r="57" spans="1:7" s="267" customFormat="1">
      <c r="A57" s="93" t="s">
        <v>1103</v>
      </c>
      <c r="B57" s="256">
        <v>66.366699499999996</v>
      </c>
      <c r="C57" s="196"/>
      <c r="D57" s="259">
        <v>-4.3447301126090299E-2</v>
      </c>
      <c r="E57" s="256" t="s">
        <v>142</v>
      </c>
      <c r="F57" s="196"/>
      <c r="G57" s="259" t="s">
        <v>142</v>
      </c>
    </row>
    <row r="58" spans="1:7" ht="18.75" customHeight="1">
      <c r="A58" s="411" t="s">
        <v>508</v>
      </c>
      <c r="B58" s="412">
        <v>269858.11969691003</v>
      </c>
      <c r="C58" s="416"/>
      <c r="D58" s="414">
        <v>-4.0859287950478773E-3</v>
      </c>
      <c r="E58" s="412">
        <v>308.83908000000002</v>
      </c>
      <c r="F58" s="416"/>
      <c r="G58" s="414">
        <v>-3.196759581149955E-4</v>
      </c>
    </row>
    <row r="59" spans="1:7" s="203" customFormat="1">
      <c r="A59" s="20" t="s">
        <v>509</v>
      </c>
      <c r="B59" s="262"/>
      <c r="C59" s="243"/>
      <c r="D59" s="243"/>
    </row>
    <row r="60" spans="1:7" s="203" customFormat="1">
      <c r="A60" s="295"/>
      <c r="B60" s="263"/>
      <c r="C60" s="245"/>
      <c r="D60" s="246"/>
    </row>
    <row r="61" spans="1:7" s="203" customFormat="1">
      <c r="B61" s="244"/>
      <c r="C61" s="245"/>
      <c r="D61" s="246"/>
    </row>
    <row r="62" spans="1:7" s="203" customFormat="1">
      <c r="A62" s="628" t="s">
        <v>82</v>
      </c>
      <c r="B62" s="244"/>
      <c r="C62" s="245"/>
      <c r="D62" s="246"/>
    </row>
    <row r="63" spans="1:7" ht="12.75" customHeight="1">
      <c r="B63" s="36"/>
      <c r="C63" s="36"/>
      <c r="D63" s="36"/>
    </row>
    <row r="64" spans="1:7" ht="12.75" customHeight="1">
      <c r="B64" s="52"/>
      <c r="C64" s="52"/>
      <c r="G64" s="14" t="s">
        <v>1132</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8"/>
    </row>
    <row r="118" spans="1:1">
      <c r="A118" s="659"/>
    </row>
    <row r="120" spans="1:1">
      <c r="A120" s="659"/>
    </row>
    <row r="122" spans="1:1">
      <c r="A122" s="659"/>
    </row>
    <row r="124" spans="1:1">
      <c r="A124" s="659"/>
    </row>
    <row r="126" spans="1:1">
      <c r="A126" s="659"/>
    </row>
    <row r="128" spans="1:1">
      <c r="A128" s="659"/>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700</v>
      </c>
      <c r="E1" s="140" t="str">
        <f>Naslovnica!A20</f>
        <v>Travanj 2022.</v>
      </c>
      <c r="G1" s="142" t="s">
        <v>938</v>
      </c>
      <c r="H1" s="267"/>
      <c r="I1" s="267"/>
      <c r="J1" s="267"/>
      <c r="K1" s="140" t="str">
        <f>E1</f>
        <v>Travanj 2022.</v>
      </c>
    </row>
    <row r="2" spans="1:18" ht="12.75" customHeight="1">
      <c r="A2" s="544" t="s">
        <v>701</v>
      </c>
      <c r="E2" s="554" t="str">
        <f>Naslovnica!A24</f>
        <v>April 2022</v>
      </c>
      <c r="G2" s="544" t="s">
        <v>939</v>
      </c>
      <c r="H2" s="267"/>
      <c r="I2" s="267"/>
      <c r="J2" s="267"/>
      <c r="K2" s="542" t="str">
        <f>E2</f>
        <v>April 2022</v>
      </c>
    </row>
    <row r="3" spans="1:18" ht="12.75" customHeight="1">
      <c r="A3" s="39" t="s">
        <v>474</v>
      </c>
      <c r="G3" s="39" t="s">
        <v>483</v>
      </c>
      <c r="H3" s="267"/>
      <c r="I3" s="267"/>
      <c r="J3" s="267"/>
      <c r="K3" s="267"/>
    </row>
    <row r="4" spans="1:18" ht="45" customHeight="1">
      <c r="A4" s="422" t="s">
        <v>475</v>
      </c>
      <c r="B4" s="422" t="s">
        <v>476</v>
      </c>
      <c r="C4" s="422" t="s">
        <v>477</v>
      </c>
      <c r="D4" s="422" t="s">
        <v>478</v>
      </c>
      <c r="E4" s="422" t="s">
        <v>479</v>
      </c>
      <c r="G4" s="422" t="s">
        <v>475</v>
      </c>
      <c r="H4" s="422" t="s">
        <v>476</v>
      </c>
      <c r="I4" s="422" t="s">
        <v>477</v>
      </c>
      <c r="J4" s="422" t="s">
        <v>478</v>
      </c>
      <c r="K4" s="422" t="s">
        <v>484</v>
      </c>
    </row>
    <row r="5" spans="1:18" ht="12.75" customHeight="1">
      <c r="A5" s="96" t="s">
        <v>1546</v>
      </c>
      <c r="B5" s="97">
        <v>19313035.699999999</v>
      </c>
      <c r="C5" s="98">
        <v>0.12823689251425868</v>
      </c>
      <c r="D5" s="99">
        <v>35</v>
      </c>
      <c r="E5" s="252">
        <v>8.6999999999999993</v>
      </c>
      <c r="F5" s="53"/>
      <c r="G5" s="96" t="s">
        <v>1565</v>
      </c>
      <c r="H5" s="97">
        <v>40835</v>
      </c>
      <c r="I5" s="98">
        <v>0.62090410084084724</v>
      </c>
      <c r="J5" s="99">
        <v>820</v>
      </c>
      <c r="K5" s="252">
        <v>4.46</v>
      </c>
      <c r="P5" s="77"/>
      <c r="R5" s="831"/>
    </row>
    <row r="6" spans="1:18" ht="12.75" customHeight="1">
      <c r="A6" s="96" t="s">
        <v>1547</v>
      </c>
      <c r="B6" s="97">
        <v>18053291.5</v>
      </c>
      <c r="C6" s="98">
        <v>0.11987229959990597</v>
      </c>
      <c r="D6" s="99">
        <v>192</v>
      </c>
      <c r="E6" s="252">
        <v>0.79</v>
      </c>
      <c r="F6" s="53"/>
      <c r="G6" s="96" t="s">
        <v>1566</v>
      </c>
      <c r="H6" s="97">
        <v>24932</v>
      </c>
      <c r="I6" s="98">
        <v>0.37909589915915276</v>
      </c>
      <c r="J6" s="99">
        <v>318</v>
      </c>
      <c r="K6" s="252">
        <v>-3.64</v>
      </c>
      <c r="P6" s="77"/>
      <c r="R6" s="831"/>
    </row>
    <row r="7" spans="1:18" ht="12.75" customHeight="1">
      <c r="A7" s="96" t="s">
        <v>1548</v>
      </c>
      <c r="B7" s="97">
        <v>13553224.800000001</v>
      </c>
      <c r="C7" s="98">
        <v>8.999224455941876E-2</v>
      </c>
      <c r="D7" s="99">
        <v>66</v>
      </c>
      <c r="E7" s="252">
        <v>-7.3</v>
      </c>
      <c r="F7" s="53"/>
      <c r="G7" s="96" t="s">
        <v>1567</v>
      </c>
      <c r="H7" s="97">
        <v>0</v>
      </c>
      <c r="I7" s="98">
        <v>0</v>
      </c>
      <c r="J7" s="99">
        <v>15600</v>
      </c>
      <c r="K7" s="97">
        <v>0</v>
      </c>
      <c r="P7" s="77"/>
      <c r="R7" s="831"/>
    </row>
    <row r="8" spans="1:18" ht="12.75" customHeight="1">
      <c r="A8" s="96" t="s">
        <v>1549</v>
      </c>
      <c r="B8" s="97">
        <v>12800412</v>
      </c>
      <c r="C8" s="98">
        <v>8.4993632450139731E-2</v>
      </c>
      <c r="D8" s="99">
        <v>608</v>
      </c>
      <c r="E8" s="252">
        <v>-2.56</v>
      </c>
      <c r="G8" s="96"/>
      <c r="H8" s="97"/>
      <c r="I8" s="98"/>
      <c r="J8" s="99"/>
      <c r="K8" s="252"/>
      <c r="P8" s="77"/>
      <c r="R8" s="831"/>
    </row>
    <row r="9" spans="1:18" ht="12.75" customHeight="1">
      <c r="A9" s="96" t="s">
        <v>1550</v>
      </c>
      <c r="B9" s="97">
        <v>10495509</v>
      </c>
      <c r="C9" s="98">
        <v>6.9689275182949859E-2</v>
      </c>
      <c r="D9" s="99">
        <v>540</v>
      </c>
      <c r="E9" s="252">
        <v>14.649999999999999</v>
      </c>
      <c r="G9" s="96"/>
      <c r="H9" s="97"/>
      <c r="I9" s="98"/>
      <c r="J9" s="99"/>
      <c r="K9" s="252"/>
      <c r="P9" s="77"/>
      <c r="R9" s="831"/>
    </row>
    <row r="10" spans="1:18" ht="12.75" customHeight="1">
      <c r="A10" s="96" t="s">
        <v>1551</v>
      </c>
      <c r="B10" s="97">
        <v>7528570</v>
      </c>
      <c r="C10" s="98">
        <v>4.9989055934695575E-2</v>
      </c>
      <c r="D10" s="99">
        <v>930</v>
      </c>
      <c r="E10" s="253">
        <v>-1.06</v>
      </c>
      <c r="G10" s="96"/>
      <c r="H10" s="97"/>
      <c r="I10" s="98"/>
      <c r="J10" s="99"/>
      <c r="K10" s="253"/>
    </row>
    <row r="11" spans="1:18" ht="12.75" customHeight="1">
      <c r="A11" s="96" t="s">
        <v>1552</v>
      </c>
      <c r="B11" s="97">
        <v>6674140</v>
      </c>
      <c r="C11" s="98">
        <v>4.4315714375504127E-2</v>
      </c>
      <c r="D11" s="99">
        <v>302</v>
      </c>
      <c r="E11" s="252">
        <v>0</v>
      </c>
      <c r="G11" s="96"/>
      <c r="H11" s="97"/>
      <c r="I11" s="98"/>
      <c r="J11" s="99"/>
      <c r="K11" s="252"/>
    </row>
    <row r="12" spans="1:18" ht="12.75" customHeight="1">
      <c r="A12" s="96" t="s">
        <v>1553</v>
      </c>
      <c r="B12" s="97">
        <v>6402580</v>
      </c>
      <c r="C12" s="98">
        <v>4.2512579380461782E-2</v>
      </c>
      <c r="D12" s="99">
        <v>1620</v>
      </c>
      <c r="E12" s="252">
        <v>-5.26</v>
      </c>
      <c r="G12" s="96"/>
      <c r="H12" s="97"/>
      <c r="I12" s="98"/>
      <c r="J12" s="99"/>
      <c r="K12" s="252"/>
    </row>
    <row r="13" spans="1:18" ht="12.75" customHeight="1">
      <c r="A13" s="96" t="s">
        <v>1554</v>
      </c>
      <c r="B13" s="97">
        <v>6141297</v>
      </c>
      <c r="C13" s="98">
        <v>4.0777682779675042E-2</v>
      </c>
      <c r="D13" s="99">
        <v>425</v>
      </c>
      <c r="E13" s="252">
        <v>1.1900000000000002</v>
      </c>
      <c r="G13" s="96"/>
      <c r="H13" s="97"/>
      <c r="I13" s="98"/>
      <c r="J13" s="99"/>
      <c r="K13" s="252"/>
    </row>
    <row r="14" spans="1:18" ht="12.75" customHeight="1">
      <c r="A14" s="96" t="s">
        <v>1555</v>
      </c>
      <c r="B14" s="97">
        <v>6095910</v>
      </c>
      <c r="C14" s="98">
        <v>4.047631701144707E-2</v>
      </c>
      <c r="D14" s="99">
        <v>1890</v>
      </c>
      <c r="E14" s="252">
        <v>0.53</v>
      </c>
      <c r="G14" s="96"/>
      <c r="H14" s="97"/>
      <c r="I14" s="98"/>
      <c r="J14" s="99"/>
      <c r="K14" s="252"/>
    </row>
    <row r="15" spans="1:18" ht="12.75" customHeight="1">
      <c r="A15" s="96" t="s">
        <v>480</v>
      </c>
      <c r="B15" s="97"/>
      <c r="C15" s="98"/>
      <c r="D15" s="100"/>
      <c r="E15" s="254"/>
      <c r="G15" s="96" t="s">
        <v>485</v>
      </c>
      <c r="H15" s="97"/>
      <c r="I15" s="98"/>
      <c r="J15" s="100"/>
      <c r="K15" s="254"/>
    </row>
    <row r="16" spans="1:18" ht="15.75" customHeight="1">
      <c r="A16" s="424" t="s">
        <v>481</v>
      </c>
      <c r="B16" s="425">
        <f>SUM(B5:B15)</f>
        <v>107057970</v>
      </c>
      <c r="C16" s="426"/>
      <c r="D16" s="427"/>
      <c r="E16" s="427"/>
      <c r="G16" s="424" t="s">
        <v>481</v>
      </c>
      <c r="H16" s="425">
        <f>SUM(H5:H15)</f>
        <v>65767</v>
      </c>
      <c r="I16" s="426"/>
      <c r="J16" s="427"/>
      <c r="K16" s="427"/>
    </row>
    <row r="17" spans="1:11" ht="12.75" customHeight="1">
      <c r="A17" s="38" t="s">
        <v>482</v>
      </c>
      <c r="G17" s="38" t="s">
        <v>482</v>
      </c>
      <c r="H17" s="267"/>
      <c r="I17" s="267"/>
      <c r="J17" s="267"/>
      <c r="K17" s="267"/>
    </row>
    <row r="18" spans="1:11" ht="12.75" customHeight="1"/>
    <row r="19" spans="1:11" ht="12.75" customHeight="1">
      <c r="A19" s="142" t="s">
        <v>940</v>
      </c>
    </row>
    <row r="20" spans="1:11" ht="12.75" customHeight="1">
      <c r="A20" s="544" t="s">
        <v>941</v>
      </c>
    </row>
    <row r="21" spans="1:11" ht="12.75" customHeight="1">
      <c r="A21" s="39" t="s">
        <v>486</v>
      </c>
    </row>
    <row r="22" spans="1:11" ht="43.5">
      <c r="A22" s="422" t="s">
        <v>487</v>
      </c>
      <c r="B22" s="422" t="s">
        <v>476</v>
      </c>
      <c r="C22" s="422" t="s">
        <v>477</v>
      </c>
      <c r="D22" s="422" t="s">
        <v>488</v>
      </c>
    </row>
    <row r="23" spans="1:11" ht="15" customHeight="1">
      <c r="A23" s="102" t="s">
        <v>1556</v>
      </c>
      <c r="B23" s="97">
        <v>2974320</v>
      </c>
      <c r="C23" s="103">
        <v>0.50220696637104589</v>
      </c>
      <c r="D23" s="137">
        <v>97.2</v>
      </c>
      <c r="E23" s="53"/>
      <c r="F23" s="53"/>
      <c r="H23" s="45"/>
    </row>
    <row r="24" spans="1:11" ht="12.75" customHeight="1">
      <c r="A24" s="102" t="s">
        <v>1557</v>
      </c>
      <c r="B24" s="97">
        <v>2948178.49</v>
      </c>
      <c r="C24" s="103">
        <v>0.49779303362895416</v>
      </c>
      <c r="D24" s="137">
        <v>93</v>
      </c>
      <c r="E24" s="53"/>
      <c r="F24" s="53"/>
    </row>
    <row r="25" spans="1:11" ht="12.75" customHeight="1">
      <c r="A25" s="102"/>
      <c r="B25" s="97"/>
      <c r="C25" s="103"/>
      <c r="D25" s="137"/>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485</v>
      </c>
      <c r="B33" s="271">
        <v>0</v>
      </c>
      <c r="C33" s="103"/>
      <c r="D33" s="104"/>
    </row>
    <row r="34" spans="1:10" ht="15" customHeight="1">
      <c r="A34" s="432" t="s">
        <v>481</v>
      </c>
      <c r="B34" s="433">
        <f>SUM(B23:B33)</f>
        <v>5922498.4900000002</v>
      </c>
      <c r="C34" s="434"/>
      <c r="D34" s="435"/>
    </row>
    <row r="35" spans="1:10" ht="15" customHeight="1">
      <c r="A35" s="101" t="s">
        <v>489</v>
      </c>
      <c r="B35" s="97"/>
      <c r="C35" s="103"/>
      <c r="D35" s="104"/>
    </row>
    <row r="36" spans="1:10" ht="12.75" customHeight="1">
      <c r="A36" s="192"/>
      <c r="B36" s="271"/>
      <c r="C36" s="103"/>
      <c r="D36" s="104"/>
    </row>
    <row r="37" spans="1:10" ht="12.75" customHeight="1">
      <c r="A37" s="96" t="s">
        <v>485</v>
      </c>
      <c r="B37" s="272">
        <v>0</v>
      </c>
      <c r="C37" s="103"/>
      <c r="D37" s="104"/>
    </row>
    <row r="38" spans="1:10" ht="15" customHeight="1">
      <c r="A38" s="105" t="s">
        <v>481</v>
      </c>
      <c r="B38" s="97"/>
      <c r="C38" s="103"/>
      <c r="D38" s="104"/>
    </row>
    <row r="39" spans="1:10" ht="26.25" customHeight="1">
      <c r="A39" s="428" t="s">
        <v>490</v>
      </c>
      <c r="B39" s="429">
        <f>B34+B38</f>
        <v>5922498.4900000002</v>
      </c>
      <c r="C39" s="430"/>
      <c r="D39" s="431"/>
    </row>
    <row r="40" spans="1:10" ht="12.75" customHeight="1"/>
    <row r="41" spans="1:10" ht="12.75" customHeight="1">
      <c r="A41" s="142" t="s">
        <v>942</v>
      </c>
      <c r="G41" s="147"/>
      <c r="H41" s="203"/>
      <c r="I41" s="203"/>
      <c r="J41" s="203"/>
    </row>
    <row r="42" spans="1:10" ht="12.75" customHeight="1">
      <c r="A42" s="544" t="s">
        <v>943</v>
      </c>
      <c r="B42" s="45"/>
      <c r="G42" s="166"/>
      <c r="H42" s="203"/>
      <c r="I42" s="203"/>
      <c r="J42" s="203"/>
    </row>
    <row r="43" spans="1:10" ht="12.75" customHeight="1">
      <c r="A43" s="39" t="s">
        <v>486</v>
      </c>
      <c r="G43" s="216"/>
      <c r="H43" s="203"/>
      <c r="I43" s="203"/>
      <c r="J43" s="203"/>
    </row>
    <row r="44" spans="1:10" ht="43.5">
      <c r="A44" s="422" t="s">
        <v>993</v>
      </c>
      <c r="B44" s="422" t="s">
        <v>476</v>
      </c>
      <c r="C44" s="422" t="s">
        <v>477</v>
      </c>
      <c r="D44" s="206"/>
      <c r="G44" s="206"/>
      <c r="H44" s="217"/>
      <c r="I44" s="206"/>
      <c r="J44" s="206"/>
    </row>
    <row r="45" spans="1:10" ht="12.75" customHeight="1">
      <c r="A45" s="102" t="s">
        <v>1558</v>
      </c>
      <c r="B45" s="97">
        <v>93875952.459999993</v>
      </c>
      <c r="C45" s="103">
        <v>0.389308350288398</v>
      </c>
      <c r="D45" s="208"/>
      <c r="E45" s="53"/>
      <c r="F45" s="53"/>
      <c r="G45" s="205"/>
      <c r="H45" s="202"/>
      <c r="I45" s="207"/>
      <c r="J45" s="208"/>
    </row>
    <row r="46" spans="1:10" ht="12.75" customHeight="1">
      <c r="A46" s="102" t="s">
        <v>1559</v>
      </c>
      <c r="B46" s="97">
        <v>68807240</v>
      </c>
      <c r="C46" s="103">
        <v>0.28534712448016714</v>
      </c>
      <c r="D46" s="208"/>
      <c r="E46" s="53"/>
      <c r="F46" s="53"/>
      <c r="G46" s="213"/>
      <c r="H46" s="214"/>
      <c r="I46" s="207"/>
      <c r="J46" s="208"/>
    </row>
    <row r="47" spans="1:10" ht="12.75" customHeight="1">
      <c r="A47" s="102" t="s">
        <v>1560</v>
      </c>
      <c r="B47" s="97">
        <v>44753205.280000001</v>
      </c>
      <c r="C47" s="103">
        <v>0.18559381887601703</v>
      </c>
      <c r="D47" s="208"/>
      <c r="E47" s="53"/>
      <c r="G47" s="213"/>
      <c r="H47" s="214"/>
      <c r="I47" s="207"/>
      <c r="J47" s="208"/>
    </row>
    <row r="48" spans="1:10" ht="12.75" customHeight="1">
      <c r="A48" s="102" t="s">
        <v>1556</v>
      </c>
      <c r="B48" s="97">
        <v>11120172</v>
      </c>
      <c r="C48" s="103">
        <v>4.6115918963249639E-2</v>
      </c>
      <c r="D48" s="208"/>
      <c r="G48" s="213"/>
      <c r="H48" s="214"/>
      <c r="I48" s="207"/>
      <c r="J48" s="208"/>
    </row>
    <row r="49" spans="1:10" ht="12.75" customHeight="1">
      <c r="A49" s="102" t="s">
        <v>1561</v>
      </c>
      <c r="B49" s="97">
        <v>8186625</v>
      </c>
      <c r="C49" s="103">
        <v>3.3950350325742583E-2</v>
      </c>
      <c r="D49" s="208"/>
      <c r="G49" s="213"/>
      <c r="H49" s="214"/>
      <c r="I49" s="207"/>
      <c r="J49" s="208"/>
    </row>
    <row r="50" spans="1:10" ht="12.75" customHeight="1">
      <c r="A50" s="102" t="s">
        <v>1562</v>
      </c>
      <c r="B50" s="97">
        <v>8064000</v>
      </c>
      <c r="C50" s="103">
        <v>3.3441818212851845E-2</v>
      </c>
      <c r="D50" s="209"/>
      <c r="G50" s="213"/>
      <c r="H50" s="214"/>
      <c r="I50" s="207"/>
      <c r="J50" s="209"/>
    </row>
    <row r="51" spans="1:10" ht="12.75" customHeight="1">
      <c r="A51" s="102" t="s">
        <v>1563</v>
      </c>
      <c r="B51" s="97">
        <v>5064000</v>
      </c>
      <c r="C51" s="103">
        <v>2.1000665603903984E-2</v>
      </c>
      <c r="D51" s="208"/>
      <c r="G51" s="213"/>
      <c r="H51" s="214"/>
      <c r="I51" s="207"/>
      <c r="J51" s="208"/>
    </row>
    <row r="52" spans="1:10" ht="12.75" customHeight="1">
      <c r="A52" s="102" t="s">
        <v>1564</v>
      </c>
      <c r="B52" s="97">
        <v>1264019.52</v>
      </c>
      <c r="C52" s="103">
        <v>5.2419532496696735E-3</v>
      </c>
      <c r="D52" s="208"/>
      <c r="G52" s="213"/>
      <c r="H52" s="214"/>
      <c r="I52" s="207"/>
      <c r="J52" s="208"/>
    </row>
    <row r="53" spans="1:10" ht="12.75" customHeight="1">
      <c r="A53" s="102"/>
      <c r="B53" s="97"/>
      <c r="C53" s="103"/>
      <c r="D53" s="208"/>
      <c r="G53" s="213"/>
      <c r="H53" s="214"/>
      <c r="I53" s="207"/>
      <c r="J53" s="208"/>
    </row>
    <row r="54" spans="1:10" ht="12.75" customHeight="1">
      <c r="A54" s="106"/>
      <c r="B54" s="97"/>
      <c r="C54" s="103"/>
      <c r="D54" s="208"/>
      <c r="G54" s="213"/>
      <c r="H54" s="214"/>
      <c r="I54" s="207"/>
      <c r="J54" s="208"/>
    </row>
    <row r="55" spans="1:10" ht="24">
      <c r="A55" s="107" t="s">
        <v>491</v>
      </c>
      <c r="B55" s="97"/>
      <c r="C55" s="103"/>
      <c r="D55" s="210"/>
      <c r="G55" s="215"/>
      <c r="H55" s="214"/>
      <c r="I55" s="207"/>
      <c r="J55" s="210"/>
    </row>
    <row r="56" spans="1:10" ht="26.25" customHeight="1">
      <c r="A56" s="428" t="s">
        <v>492</v>
      </c>
      <c r="B56" s="429">
        <f>SUM(B45:B55)</f>
        <v>241135214.25999999</v>
      </c>
      <c r="C56" s="430"/>
      <c r="D56" s="212"/>
      <c r="G56" s="205"/>
      <c r="H56" s="202"/>
      <c r="I56" s="211"/>
      <c r="J56" s="212"/>
    </row>
    <row r="57" spans="1:10" ht="12.75" customHeight="1">
      <c r="G57" s="203"/>
      <c r="H57" s="203"/>
      <c r="I57" s="203"/>
      <c r="J57" s="203"/>
    </row>
    <row r="58" spans="1:10" ht="12.75" customHeight="1">
      <c r="A58" s="143" t="s">
        <v>944</v>
      </c>
      <c r="G58" s="218"/>
      <c r="H58" s="203"/>
      <c r="I58" s="203"/>
      <c r="J58" s="203"/>
    </row>
    <row r="59" spans="1:10" ht="12.75" customHeight="1">
      <c r="A59" s="555" t="s">
        <v>945</v>
      </c>
      <c r="G59" s="219"/>
      <c r="H59" s="203"/>
      <c r="I59" s="203"/>
      <c r="J59" s="203"/>
    </row>
    <row r="60" spans="1:10" ht="12.75" customHeight="1">
      <c r="A60" s="39" t="s">
        <v>493</v>
      </c>
      <c r="G60" s="216"/>
      <c r="H60" s="203"/>
      <c r="I60" s="203"/>
      <c r="J60" s="203"/>
    </row>
    <row r="61" spans="1:10" ht="12.75" customHeight="1">
      <c r="A61" s="423"/>
      <c r="B61" s="934" t="s">
        <v>66</v>
      </c>
      <c r="C61" s="934" t="s">
        <v>67</v>
      </c>
      <c r="D61" s="934" t="s">
        <v>68</v>
      </c>
      <c r="E61" s="934" t="s">
        <v>69</v>
      </c>
      <c r="F61" s="934" t="s">
        <v>70</v>
      </c>
      <c r="G61" s="220"/>
      <c r="H61" s="200"/>
      <c r="I61" s="200"/>
      <c r="J61" s="200"/>
    </row>
    <row r="62" spans="1:10" ht="12.75" customHeight="1">
      <c r="A62" s="423"/>
      <c r="B62" s="935" t="s">
        <v>71</v>
      </c>
      <c r="C62" s="935" t="s">
        <v>72</v>
      </c>
      <c r="D62" s="935" t="s">
        <v>204</v>
      </c>
      <c r="E62" s="935" t="s">
        <v>73</v>
      </c>
      <c r="F62" s="935" t="s">
        <v>74</v>
      </c>
      <c r="G62" s="220"/>
      <c r="H62" s="201"/>
      <c r="I62" s="201"/>
      <c r="J62" s="201"/>
    </row>
    <row r="63" spans="1:10" ht="12.75" customHeight="1">
      <c r="A63" s="108" t="s">
        <v>142</v>
      </c>
      <c r="B63" s="109" t="s">
        <v>142</v>
      </c>
      <c r="C63" s="109" t="s">
        <v>142</v>
      </c>
      <c r="D63" s="109" t="s">
        <v>142</v>
      </c>
      <c r="E63" s="110" t="s">
        <v>142</v>
      </c>
      <c r="F63" s="110" t="s">
        <v>142</v>
      </c>
      <c r="G63" s="205"/>
      <c r="H63" s="202"/>
      <c r="I63" s="202"/>
      <c r="J63" s="204"/>
    </row>
    <row r="64" spans="1:10" ht="15" customHeight="1">
      <c r="A64" s="424" t="s">
        <v>481</v>
      </c>
      <c r="B64" s="436"/>
      <c r="C64" s="436"/>
      <c r="D64" s="436"/>
      <c r="E64" s="437" t="str">
        <f>IF(SUM(E63:E63)=0,"",SUM(E63:E63))</f>
        <v/>
      </c>
      <c r="F64" s="437" t="str">
        <f>IF(SUM(F63:F63)=0,"",SUM(F63:F63))</f>
        <v/>
      </c>
      <c r="G64" s="205"/>
      <c r="H64" s="202"/>
      <c r="I64" s="202"/>
      <c r="J64" s="204"/>
    </row>
    <row r="65" spans="1:7" ht="12.75" customHeight="1"/>
    <row r="66" spans="1:7" ht="12.75" customHeight="1">
      <c r="A66" s="143" t="s">
        <v>946</v>
      </c>
    </row>
    <row r="67" spans="1:7" ht="12.75" customHeight="1">
      <c r="A67" s="555" t="s">
        <v>947</v>
      </c>
    </row>
    <row r="68" spans="1:7" ht="12.75" customHeight="1">
      <c r="A68" s="39" t="s">
        <v>494</v>
      </c>
    </row>
    <row r="69" spans="1:7" ht="12.75" customHeight="1">
      <c r="A69" s="423"/>
      <c r="B69" s="934" t="s">
        <v>66</v>
      </c>
      <c r="C69" s="934" t="s">
        <v>67</v>
      </c>
      <c r="D69" s="934" t="s">
        <v>68</v>
      </c>
      <c r="E69" s="934" t="s">
        <v>69</v>
      </c>
      <c r="F69" s="934" t="s">
        <v>70</v>
      </c>
    </row>
    <row r="70" spans="1:7" ht="12.75" customHeight="1">
      <c r="A70" s="423"/>
      <c r="B70" s="935" t="s">
        <v>71</v>
      </c>
      <c r="C70" s="935" t="s">
        <v>72</v>
      </c>
      <c r="D70" s="935" t="s">
        <v>204</v>
      </c>
      <c r="E70" s="935" t="s">
        <v>73</v>
      </c>
      <c r="F70" s="935" t="s">
        <v>74</v>
      </c>
    </row>
    <row r="71" spans="1:7" ht="12.75" customHeight="1">
      <c r="A71" s="108" t="s">
        <v>142</v>
      </c>
      <c r="B71" s="111" t="s">
        <v>142</v>
      </c>
      <c r="C71" s="111" t="s">
        <v>142</v>
      </c>
      <c r="D71" s="111" t="s">
        <v>142</v>
      </c>
      <c r="E71" s="112" t="s">
        <v>142</v>
      </c>
      <c r="F71" s="112" t="s">
        <v>142</v>
      </c>
      <c r="G71" s="53"/>
    </row>
    <row r="72" spans="1:7" ht="15" customHeight="1">
      <c r="A72" s="424" t="s">
        <v>481</v>
      </c>
      <c r="B72" s="438"/>
      <c r="C72" s="438"/>
      <c r="D72" s="438"/>
      <c r="E72" s="437" t="str">
        <f>IF(SUM(E71)=0,"",SUM(E71))</f>
        <v/>
      </c>
      <c r="F72" s="437" t="str">
        <f>IF(SUM(F71)=0,"",SUM(F71))</f>
        <v/>
      </c>
    </row>
    <row r="73" spans="1:7" ht="12.75" customHeight="1">
      <c r="A73" s="17"/>
    </row>
    <row r="74" spans="1:7" s="267" customFormat="1" ht="12.75" customHeight="1">
      <c r="A74" s="143" t="s">
        <v>1105</v>
      </c>
    </row>
    <row r="75" spans="1:7" s="267" customFormat="1" ht="12.75" customHeight="1">
      <c r="A75" s="555" t="s">
        <v>1106</v>
      </c>
    </row>
    <row r="76" spans="1:7" ht="12.75" customHeight="1">
      <c r="A76" s="39" t="s">
        <v>494</v>
      </c>
    </row>
    <row r="77" spans="1:7" ht="43.5">
      <c r="A77" s="422" t="s">
        <v>1104</v>
      </c>
      <c r="B77" s="422" t="s">
        <v>476</v>
      </c>
      <c r="C77" s="422" t="s">
        <v>477</v>
      </c>
      <c r="D77" s="422" t="s">
        <v>478</v>
      </c>
      <c r="E77" s="422" t="s">
        <v>479</v>
      </c>
    </row>
    <row r="78" spans="1:7" ht="12.75" customHeight="1">
      <c r="A78" s="96" t="s">
        <v>1188</v>
      </c>
      <c r="B78" s="97">
        <v>3165943.7</v>
      </c>
      <c r="C78" s="98">
        <v>0.72391366945033875</v>
      </c>
      <c r="D78" s="99">
        <v>123.5</v>
      </c>
      <c r="E78" s="252">
        <v>2.92</v>
      </c>
    </row>
    <row r="79" spans="1:7" ht="12.75" customHeight="1">
      <c r="A79" s="96" t="s">
        <v>1095</v>
      </c>
      <c r="B79" s="97">
        <v>1207428.2</v>
      </c>
      <c r="C79" s="98">
        <v>0.2760863305496612</v>
      </c>
      <c r="D79" s="99">
        <v>145.69999999999999</v>
      </c>
      <c r="E79" s="252">
        <v>-3.38</v>
      </c>
    </row>
    <row r="80" spans="1:7" ht="12.75" customHeight="1">
      <c r="A80" s="424" t="s">
        <v>481</v>
      </c>
      <c r="B80" s="425">
        <f>SUM(B78:B79)</f>
        <v>4373371.9000000004</v>
      </c>
      <c r="C80" s="426"/>
      <c r="D80" s="427"/>
      <c r="E80" s="427"/>
    </row>
    <row r="81" spans="1:11" ht="12.75" customHeight="1">
      <c r="A81" s="17" t="s">
        <v>495</v>
      </c>
      <c r="B81" s="267"/>
      <c r="C81" s="267"/>
      <c r="D81" s="267"/>
      <c r="E81" s="267"/>
    </row>
    <row r="82" spans="1:11" ht="12.75" customHeight="1">
      <c r="A82" s="267"/>
      <c r="B82" s="267"/>
      <c r="C82" s="267"/>
      <c r="D82" s="267"/>
      <c r="E82" s="267"/>
    </row>
    <row r="83" spans="1:11" ht="12.75" customHeight="1">
      <c r="A83" s="628" t="s">
        <v>82</v>
      </c>
      <c r="K83" s="35" t="s">
        <v>1133</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20"/>
    <col min="2" max="2" width="13.42578125" style="320" customWidth="1"/>
    <col min="3" max="4" width="14.85546875" style="320" bestFit="1" customWidth="1"/>
    <col min="5" max="5" width="14.42578125" style="320" bestFit="1" customWidth="1"/>
    <col min="6" max="6" width="10.5703125" style="320" bestFit="1" customWidth="1"/>
    <col min="7" max="7" width="11.140625" style="320" bestFit="1" customWidth="1"/>
    <col min="8" max="8" width="13.5703125" style="320" customWidth="1"/>
    <col min="9" max="9" width="12.7109375" style="320" bestFit="1" customWidth="1"/>
    <col min="10" max="10" width="12.85546875" style="320" bestFit="1" customWidth="1"/>
    <col min="11" max="11" width="10.7109375" style="320" bestFit="1" customWidth="1"/>
    <col min="12" max="16384" width="9.140625" style="320"/>
  </cols>
  <sheetData>
    <row r="1" spans="1:7" ht="15">
      <c r="A1" s="748" t="s">
        <v>702</v>
      </c>
      <c r="B1" s="747"/>
      <c r="C1" s="747"/>
      <c r="D1" s="747"/>
    </row>
    <row r="2" spans="1:7">
      <c r="A2" s="749" t="s">
        <v>703</v>
      </c>
      <c r="B2" s="747"/>
      <c r="C2" s="747"/>
      <c r="D2" s="747"/>
    </row>
    <row r="3" spans="1:7">
      <c r="A3" s="42" t="s">
        <v>889</v>
      </c>
    </row>
    <row r="4" spans="1:7">
      <c r="A4" s="1155"/>
      <c r="B4" s="1155"/>
      <c r="C4" s="1155"/>
      <c r="D4" s="1155"/>
      <c r="E4" s="1155"/>
      <c r="F4" s="1155"/>
      <c r="G4" s="1155"/>
    </row>
    <row r="5" spans="1:7">
      <c r="A5" s="151" t="s">
        <v>705</v>
      </c>
    </row>
    <row r="6" spans="1:7" s="751" customFormat="1">
      <c r="A6" s="750" t="s">
        <v>706</v>
      </c>
    </row>
    <row r="8" spans="1:7" ht="63.75">
      <c r="A8" s="773" t="s">
        <v>704</v>
      </c>
      <c r="B8" s="754" t="s">
        <v>657</v>
      </c>
      <c r="C8" s="754" t="s">
        <v>658</v>
      </c>
      <c r="D8" s="754" t="s">
        <v>659</v>
      </c>
      <c r="E8" s="746"/>
    </row>
    <row r="9" spans="1:7">
      <c r="A9" s="755" t="s">
        <v>994</v>
      </c>
      <c r="B9" s="756">
        <v>8</v>
      </c>
      <c r="C9" s="756">
        <v>13</v>
      </c>
      <c r="D9" s="756">
        <v>7</v>
      </c>
    </row>
    <row r="10" spans="1:7">
      <c r="A10" s="755" t="s">
        <v>1085</v>
      </c>
      <c r="B10" s="756">
        <v>7</v>
      </c>
      <c r="C10" s="756">
        <v>13</v>
      </c>
      <c r="D10" s="756">
        <v>7</v>
      </c>
    </row>
    <row r="11" spans="1:7">
      <c r="A11" s="755" t="s">
        <v>1092</v>
      </c>
      <c r="B11" s="756">
        <v>7</v>
      </c>
      <c r="C11" s="756">
        <v>13</v>
      </c>
      <c r="D11" s="756">
        <v>7</v>
      </c>
    </row>
    <row r="12" spans="1:7">
      <c r="A12" s="755" t="s">
        <v>1189</v>
      </c>
      <c r="B12" s="756">
        <v>7</v>
      </c>
      <c r="C12" s="756">
        <v>13</v>
      </c>
      <c r="D12" s="756">
        <v>7</v>
      </c>
    </row>
    <row r="13" spans="1:7">
      <c r="A13" s="755" t="s">
        <v>1218</v>
      </c>
      <c r="B13" s="756">
        <v>7</v>
      </c>
      <c r="C13" s="756">
        <v>13</v>
      </c>
      <c r="D13" s="756">
        <v>6</v>
      </c>
    </row>
    <row r="14" spans="1:7">
      <c r="A14" s="755" t="s">
        <v>1441</v>
      </c>
      <c r="B14" s="756">
        <v>7</v>
      </c>
      <c r="C14" s="756">
        <v>13</v>
      </c>
      <c r="D14" s="756">
        <v>6</v>
      </c>
    </row>
    <row r="15" spans="1:7">
      <c r="A15" s="755" t="s">
        <v>1465</v>
      </c>
      <c r="B15" s="756">
        <v>7</v>
      </c>
      <c r="C15" s="756">
        <v>13</v>
      </c>
      <c r="D15" s="756">
        <v>6</v>
      </c>
    </row>
    <row r="16" spans="1:7">
      <c r="A16" s="320" t="s">
        <v>1530</v>
      </c>
      <c r="B16" s="320">
        <v>6</v>
      </c>
      <c r="C16" s="320">
        <v>13</v>
      </c>
      <c r="D16" s="320">
        <v>6</v>
      </c>
    </row>
    <row r="17" spans="1:8">
      <c r="A17" s="847" t="s">
        <v>1574</v>
      </c>
      <c r="B17" s="320">
        <v>6</v>
      </c>
      <c r="C17" s="320">
        <v>13</v>
      </c>
      <c r="D17" s="320">
        <v>6</v>
      </c>
    </row>
    <row r="18" spans="1:8">
      <c r="A18" s="34" t="s">
        <v>510</v>
      </c>
    </row>
    <row r="19" spans="1:8">
      <c r="A19" s="34"/>
    </row>
    <row r="20" spans="1:8">
      <c r="A20" s="151" t="s">
        <v>707</v>
      </c>
    </row>
    <row r="21" spans="1:8" s="751" customFormat="1">
      <c r="A21" s="750" t="s">
        <v>708</v>
      </c>
    </row>
    <row r="23" spans="1:8" s="752" customFormat="1">
      <c r="D23" s="140" t="s">
        <v>656</v>
      </c>
    </row>
    <row r="24" spans="1:8" s="752" customFormat="1" ht="63.75">
      <c r="A24" s="773" t="s">
        <v>704</v>
      </c>
      <c r="B24" s="754" t="s">
        <v>657</v>
      </c>
      <c r="C24" s="754" t="s">
        <v>658</v>
      </c>
      <c r="D24" s="754" t="s">
        <v>659</v>
      </c>
      <c r="H24" s="629"/>
    </row>
    <row r="25" spans="1:8">
      <c r="A25" s="755" t="s">
        <v>994</v>
      </c>
      <c r="B25" s="757">
        <v>23106079.199999999</v>
      </c>
      <c r="C25" s="757">
        <v>446254295.61000001</v>
      </c>
      <c r="D25" s="757">
        <v>4762517597.2600002</v>
      </c>
      <c r="H25" s="630"/>
    </row>
    <row r="26" spans="1:8">
      <c r="A26" s="755" t="s">
        <v>1085</v>
      </c>
      <c r="B26" s="757">
        <v>25085759.48</v>
      </c>
      <c r="C26" s="757">
        <v>466382089.70999998</v>
      </c>
      <c r="D26" s="757">
        <v>4767162185.4899998</v>
      </c>
    </row>
    <row r="27" spans="1:8">
      <c r="A27" s="755" t="s">
        <v>1092</v>
      </c>
      <c r="B27" s="757">
        <v>24967072.579999998</v>
      </c>
      <c r="C27" s="757">
        <v>476551769.30000001</v>
      </c>
      <c r="D27" s="757">
        <v>4788638479.9700003</v>
      </c>
    </row>
    <row r="28" spans="1:8">
      <c r="A28" s="755" t="s">
        <v>1189</v>
      </c>
      <c r="B28" s="757">
        <v>26311748.579999998</v>
      </c>
      <c r="C28" s="757">
        <v>495411108.20999998</v>
      </c>
      <c r="D28" s="757">
        <v>4848513273.4499998</v>
      </c>
    </row>
    <row r="29" spans="1:8">
      <c r="A29" s="755" t="s">
        <v>1218</v>
      </c>
      <c r="B29" s="757">
        <v>20389558.68</v>
      </c>
      <c r="C29" s="757">
        <v>506920029.89999998</v>
      </c>
      <c r="D29" s="757">
        <v>4853211758.4700003</v>
      </c>
      <c r="E29" s="1023"/>
      <c r="F29" s="1023"/>
      <c r="G29" s="1023"/>
    </row>
    <row r="30" spans="1:8">
      <c r="A30" s="755" t="s">
        <v>1441</v>
      </c>
      <c r="B30" s="757">
        <v>29839912.25</v>
      </c>
      <c r="C30" s="757">
        <v>494742404.03999996</v>
      </c>
      <c r="D30" s="757">
        <v>4698968245.6599998</v>
      </c>
    </row>
    <row r="31" spans="1:8">
      <c r="A31" s="755" t="s">
        <v>1465</v>
      </c>
      <c r="B31" s="757">
        <v>30142383.050000001</v>
      </c>
      <c r="C31" s="757">
        <v>516442651.60999995</v>
      </c>
      <c r="D31" s="757">
        <v>4869458568.3299999</v>
      </c>
    </row>
    <row r="32" spans="1:8">
      <c r="A32" s="320" t="s">
        <v>1530</v>
      </c>
      <c r="B32" s="757">
        <v>33059923.469999999</v>
      </c>
      <c r="C32" s="757">
        <v>500314872.61000001</v>
      </c>
      <c r="D32" s="757">
        <v>4769833979.6399994</v>
      </c>
    </row>
    <row r="33" spans="1:11">
      <c r="A33" s="847" t="s">
        <v>1574</v>
      </c>
      <c r="B33" s="757">
        <v>33215522.059999999</v>
      </c>
      <c r="C33" s="757">
        <v>454620004.53000003</v>
      </c>
      <c r="D33" s="757">
        <v>4537358092.9499998</v>
      </c>
      <c r="E33" s="757"/>
      <c r="F33" s="757"/>
      <c r="G33" s="757"/>
      <c r="I33" s="836"/>
      <c r="J33" s="836"/>
      <c r="K33" s="836"/>
    </row>
    <row r="34" spans="1:11">
      <c r="A34" s="34" t="s">
        <v>510</v>
      </c>
      <c r="E34" s="1023"/>
      <c r="F34" s="1023"/>
      <c r="G34" s="1023"/>
      <c r="I34" s="1023"/>
      <c r="J34" s="1023"/>
      <c r="K34" s="1023"/>
    </row>
    <row r="35" spans="1:11">
      <c r="A35" s="570"/>
    </row>
    <row r="36" spans="1:11" s="751" customFormat="1">
      <c r="A36" s="151" t="s">
        <v>709</v>
      </c>
      <c r="B36" s="320"/>
      <c r="C36" s="320"/>
      <c r="D36" s="320"/>
      <c r="E36" s="320"/>
      <c r="F36" s="320"/>
      <c r="G36" s="320"/>
      <c r="H36" s="320"/>
      <c r="I36" s="320"/>
      <c r="J36" s="320"/>
    </row>
    <row r="37" spans="1:11">
      <c r="A37" s="750" t="s">
        <v>710</v>
      </c>
      <c r="B37" s="751"/>
      <c r="C37" s="751"/>
      <c r="D37" s="751"/>
      <c r="E37" s="751"/>
      <c r="F37" s="751"/>
      <c r="G37" s="751"/>
      <c r="H37" s="751"/>
      <c r="I37" s="751"/>
      <c r="J37" s="751"/>
    </row>
    <row r="38" spans="1:11" s="752" customFormat="1">
      <c r="A38" s="320"/>
      <c r="B38" s="320"/>
      <c r="C38" s="320"/>
      <c r="D38" s="320"/>
      <c r="E38" s="320"/>
      <c r="F38" s="320"/>
      <c r="G38" s="320"/>
      <c r="H38" s="320"/>
      <c r="I38" s="320"/>
      <c r="J38" s="320"/>
    </row>
    <row r="39" spans="1:11" s="752" customFormat="1">
      <c r="C39" s="140" t="s">
        <v>656</v>
      </c>
    </row>
    <row r="40" spans="1:11" ht="51">
      <c r="A40" s="773" t="s">
        <v>704</v>
      </c>
      <c r="B40" s="754" t="s">
        <v>657</v>
      </c>
      <c r="C40" s="754" t="s">
        <v>658</v>
      </c>
      <c r="D40" s="752"/>
      <c r="E40" s="752"/>
      <c r="F40" s="752"/>
      <c r="G40" s="752"/>
      <c r="H40" s="752"/>
      <c r="I40" s="752"/>
      <c r="J40" s="752"/>
    </row>
    <row r="41" spans="1:11">
      <c r="A41" s="755" t="s">
        <v>994</v>
      </c>
      <c r="B41" s="757">
        <v>1055282770.03</v>
      </c>
      <c r="C41" s="757">
        <v>64379615908.760002</v>
      </c>
    </row>
    <row r="42" spans="1:11">
      <c r="A42" s="755" t="s">
        <v>1085</v>
      </c>
      <c r="B42" s="757">
        <v>1556161632.3999999</v>
      </c>
      <c r="C42" s="757">
        <v>74137097962.550003</v>
      </c>
    </row>
    <row r="43" spans="1:11">
      <c r="A43" s="755" t="s">
        <v>1092</v>
      </c>
      <c r="B43" s="757">
        <v>1576542951.0999999</v>
      </c>
      <c r="C43" s="757">
        <v>74376441449.460007</v>
      </c>
    </row>
    <row r="44" spans="1:11">
      <c r="A44" s="755" t="s">
        <v>1189</v>
      </c>
      <c r="B44" s="757">
        <v>1822577372.0999999</v>
      </c>
      <c r="C44" s="757">
        <v>68389725441.550003</v>
      </c>
      <c r="D44" s="743"/>
      <c r="E44" s="743"/>
      <c r="F44" s="743"/>
      <c r="G44" s="743"/>
      <c r="H44" s="743"/>
      <c r="I44" s="743"/>
      <c r="J44" s="743"/>
    </row>
    <row r="45" spans="1:11">
      <c r="A45" s="755" t="s">
        <v>1218</v>
      </c>
      <c r="B45" s="757">
        <v>2838499516.8299999</v>
      </c>
      <c r="C45" s="757">
        <v>73847968479.62999</v>
      </c>
      <c r="H45" s="630"/>
    </row>
    <row r="46" spans="1:11">
      <c r="A46" s="755" t="s">
        <v>1441</v>
      </c>
      <c r="B46" s="757">
        <v>2923885266.8499999</v>
      </c>
      <c r="C46" s="757">
        <v>83705869911.970001</v>
      </c>
    </row>
    <row r="47" spans="1:11">
      <c r="A47" s="755" t="s">
        <v>1465</v>
      </c>
      <c r="B47" s="757">
        <v>3334927210.27</v>
      </c>
      <c r="C47" s="757">
        <v>82464919501.729996</v>
      </c>
    </row>
    <row r="48" spans="1:11">
      <c r="A48" s="320" t="s">
        <v>1530</v>
      </c>
      <c r="B48" s="757">
        <v>4378444518.3999996</v>
      </c>
      <c r="C48" s="757">
        <v>82452811126.809998</v>
      </c>
    </row>
    <row r="49" spans="1:10">
      <c r="A49" s="847" t="s">
        <v>1574</v>
      </c>
      <c r="B49" s="757">
        <v>4538405158.2000008</v>
      </c>
      <c r="C49" s="757">
        <v>82336255258.059998</v>
      </c>
    </row>
    <row r="50" spans="1:10">
      <c r="A50" s="283" t="s">
        <v>867</v>
      </c>
    </row>
    <row r="51" spans="1:10">
      <c r="A51" s="806" t="s">
        <v>868</v>
      </c>
    </row>
    <row r="52" spans="1:10">
      <c r="A52" s="34" t="s">
        <v>510</v>
      </c>
    </row>
    <row r="53" spans="1:10">
      <c r="A53" s="34"/>
    </row>
    <row r="54" spans="1:10">
      <c r="A54" s="151" t="s">
        <v>913</v>
      </c>
    </row>
    <row r="55" spans="1:10" ht="15" customHeight="1">
      <c r="A55" s="750" t="s">
        <v>914</v>
      </c>
    </row>
    <row r="56" spans="1:10" ht="15" customHeight="1">
      <c r="J56" s="140" t="s">
        <v>656</v>
      </c>
    </row>
    <row r="57" spans="1:10" ht="15">
      <c r="A57" s="747"/>
      <c r="B57" s="1156" t="s">
        <v>928</v>
      </c>
      <c r="C57" s="1156"/>
      <c r="D57" s="1156"/>
      <c r="E57" s="1156"/>
      <c r="F57" s="1156"/>
      <c r="G57" s="1156"/>
      <c r="H57" s="1156"/>
      <c r="I57" s="1156"/>
      <c r="J57" s="1156"/>
    </row>
    <row r="58" spans="1:10" ht="84">
      <c r="A58" s="773" t="s">
        <v>704</v>
      </c>
      <c r="B58" s="838" t="s">
        <v>929</v>
      </c>
      <c r="C58" s="838" t="s">
        <v>930</v>
      </c>
      <c r="D58" s="838" t="s">
        <v>931</v>
      </c>
      <c r="E58" s="838" t="s">
        <v>932</v>
      </c>
      <c r="F58" s="838" t="s">
        <v>933</v>
      </c>
      <c r="G58" s="838" t="s">
        <v>934</v>
      </c>
      <c r="H58" s="846" t="s">
        <v>935</v>
      </c>
      <c r="I58" s="846" t="s">
        <v>936</v>
      </c>
      <c r="J58" s="838" t="s">
        <v>915</v>
      </c>
    </row>
    <row r="59" spans="1:10">
      <c r="A59" s="847" t="s">
        <v>994</v>
      </c>
      <c r="B59" s="836">
        <v>3248325997.1374593</v>
      </c>
      <c r="C59" s="836">
        <v>15779178.74418975</v>
      </c>
      <c r="D59" s="836">
        <v>0</v>
      </c>
      <c r="E59" s="836">
        <v>0</v>
      </c>
      <c r="F59" s="836">
        <v>0</v>
      </c>
      <c r="G59" s="836">
        <v>60032322.7324</v>
      </c>
      <c r="H59" s="836">
        <v>0</v>
      </c>
      <c r="I59" s="836">
        <v>8669671.3699999992</v>
      </c>
      <c r="J59" s="836">
        <f>SUM(B59:I59)</f>
        <v>3332807169.9840488</v>
      </c>
    </row>
    <row r="60" spans="1:10">
      <c r="A60" s="847" t="s">
        <v>1085</v>
      </c>
      <c r="B60" s="836">
        <v>1065610680.5776603</v>
      </c>
      <c r="C60" s="836">
        <v>2361570.7503999993</v>
      </c>
      <c r="D60" s="836">
        <v>0</v>
      </c>
      <c r="E60" s="836">
        <v>0</v>
      </c>
      <c r="F60" s="836">
        <v>0</v>
      </c>
      <c r="G60" s="836">
        <v>74187470.391000003</v>
      </c>
      <c r="H60" s="836">
        <v>0</v>
      </c>
      <c r="I60" s="836">
        <v>16743858.124341002</v>
      </c>
      <c r="J60" s="836">
        <f t="shared" ref="J60:J67" si="0">SUM(B60:I60)</f>
        <v>1158903579.8434012</v>
      </c>
    </row>
    <row r="61" spans="1:10">
      <c r="A61" s="847" t="s">
        <v>1092</v>
      </c>
      <c r="B61" s="836">
        <v>1226025283.1185656</v>
      </c>
      <c r="C61" s="836">
        <v>782433.43800000008</v>
      </c>
      <c r="D61" s="836">
        <v>0</v>
      </c>
      <c r="E61" s="836">
        <v>0</v>
      </c>
      <c r="F61" s="836">
        <v>0</v>
      </c>
      <c r="G61" s="836">
        <v>1830368.923</v>
      </c>
      <c r="H61" s="836">
        <v>0</v>
      </c>
      <c r="I61" s="836">
        <v>6640210.54</v>
      </c>
      <c r="J61" s="836">
        <f t="shared" si="0"/>
        <v>1235278296.0195656</v>
      </c>
    </row>
    <row r="62" spans="1:10">
      <c r="A62" s="847" t="s">
        <v>1189</v>
      </c>
      <c r="B62" s="836">
        <v>1217931277.6589918</v>
      </c>
      <c r="C62" s="836">
        <v>36587646.544</v>
      </c>
      <c r="D62" s="836">
        <v>48306405.590000004</v>
      </c>
      <c r="E62" s="836">
        <v>0</v>
      </c>
      <c r="F62" s="836">
        <v>0</v>
      </c>
      <c r="G62" s="836">
        <v>112100238.66600001</v>
      </c>
      <c r="H62" s="836">
        <v>0</v>
      </c>
      <c r="I62" s="836">
        <v>6456466.4500000002</v>
      </c>
      <c r="J62" s="836">
        <f t="shared" si="0"/>
        <v>1421382034.9089916</v>
      </c>
    </row>
    <row r="63" spans="1:10">
      <c r="A63" s="847" t="s">
        <v>1218</v>
      </c>
      <c r="B63" s="836">
        <v>1730100207.7345986</v>
      </c>
      <c r="C63" s="836">
        <v>22980291.312305998</v>
      </c>
      <c r="D63" s="836">
        <v>98418138.030000001</v>
      </c>
      <c r="E63" s="836">
        <v>0</v>
      </c>
      <c r="F63" s="836">
        <v>0</v>
      </c>
      <c r="G63" s="836">
        <v>43116686.745338805</v>
      </c>
      <c r="H63" s="836">
        <v>0</v>
      </c>
      <c r="I63" s="836">
        <v>42807156.219999999</v>
      </c>
      <c r="J63" s="836">
        <f t="shared" si="0"/>
        <v>1937422480.0422435</v>
      </c>
    </row>
    <row r="64" spans="1:10">
      <c r="A64" s="847" t="s">
        <v>1441</v>
      </c>
      <c r="B64" s="836">
        <v>1773020765.1849144</v>
      </c>
      <c r="C64" s="836">
        <v>52789384.563280001</v>
      </c>
      <c r="D64" s="836">
        <v>0</v>
      </c>
      <c r="E64" s="836">
        <v>0</v>
      </c>
      <c r="F64" s="836">
        <v>0</v>
      </c>
      <c r="G64" s="836">
        <v>122361249.82817401</v>
      </c>
      <c r="H64" s="836">
        <v>0</v>
      </c>
      <c r="I64" s="836">
        <v>24110251.68</v>
      </c>
      <c r="J64" s="836">
        <f t="shared" si="0"/>
        <v>1972281651.2563686</v>
      </c>
    </row>
    <row r="65" spans="1:10">
      <c r="A65" s="847" t="s">
        <v>1465</v>
      </c>
      <c r="B65" s="836">
        <v>1931779269.3241148</v>
      </c>
      <c r="C65" s="836">
        <v>27816611.439200003</v>
      </c>
      <c r="D65" s="836">
        <v>0</v>
      </c>
      <c r="E65" s="836">
        <v>0</v>
      </c>
      <c r="F65" s="836">
        <v>0</v>
      </c>
      <c r="G65" s="836">
        <v>40708441.464000002</v>
      </c>
      <c r="H65" s="836">
        <v>0</v>
      </c>
      <c r="I65" s="836">
        <v>2146355.9500000002</v>
      </c>
      <c r="J65" s="836">
        <f t="shared" si="0"/>
        <v>2002450678.1773148</v>
      </c>
    </row>
    <row r="66" spans="1:10">
      <c r="A66" s="847" t="s">
        <v>1530</v>
      </c>
      <c r="B66" s="836">
        <v>1749662827</v>
      </c>
      <c r="C66" s="836">
        <v>41502792</v>
      </c>
      <c r="D66" s="836">
        <v>0</v>
      </c>
      <c r="E66" s="836">
        <v>0</v>
      </c>
      <c r="F66" s="836">
        <v>0</v>
      </c>
      <c r="G66" s="836">
        <v>190087394</v>
      </c>
      <c r="H66" s="836">
        <v>0</v>
      </c>
      <c r="I66" s="836">
        <v>29403051</v>
      </c>
      <c r="J66" s="836">
        <f t="shared" si="0"/>
        <v>2010656064</v>
      </c>
    </row>
    <row r="67" spans="1:10">
      <c r="A67" s="847" t="s">
        <v>1574</v>
      </c>
      <c r="B67" s="836">
        <v>1889738817.1753395</v>
      </c>
      <c r="C67" s="836">
        <v>64196256.069802508</v>
      </c>
      <c r="D67" s="836">
        <v>0</v>
      </c>
      <c r="E67" s="836">
        <v>0</v>
      </c>
      <c r="F67" s="836">
        <v>0</v>
      </c>
      <c r="G67" s="836">
        <v>147474532.48049998</v>
      </c>
      <c r="H67" s="836">
        <v>0</v>
      </c>
      <c r="I67" s="836">
        <v>60921041.719999999</v>
      </c>
      <c r="J67" s="836">
        <f t="shared" si="0"/>
        <v>2162330647.445642</v>
      </c>
    </row>
    <row r="68" spans="1:10">
      <c r="A68" s="34" t="s">
        <v>510</v>
      </c>
    </row>
    <row r="70" spans="1:10">
      <c r="A70" s="628" t="s">
        <v>82</v>
      </c>
    </row>
    <row r="75" spans="1:10">
      <c r="J75" s="35" t="s">
        <v>1134</v>
      </c>
    </row>
    <row r="106" spans="2:2">
      <c r="B106" s="753"/>
    </row>
    <row r="107" spans="2:2">
      <c r="B107" s="758"/>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5"/>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7"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15" t="s">
        <v>711</v>
      </c>
      <c r="B1" s="550"/>
      <c r="C1" s="550"/>
      <c r="D1" s="550"/>
      <c r="E1" s="551"/>
      <c r="F1" s="551"/>
      <c r="G1" s="551"/>
      <c r="H1" s="551"/>
      <c r="I1" s="551"/>
      <c r="J1" s="551"/>
      <c r="K1" s="551"/>
      <c r="L1" s="551"/>
    </row>
    <row r="2" spans="1:19" ht="15" customHeight="1">
      <c r="A2" s="616" t="s">
        <v>712</v>
      </c>
      <c r="B2" s="553"/>
      <c r="C2" s="553"/>
      <c r="D2" s="553"/>
      <c r="E2" s="553"/>
      <c r="F2" s="553"/>
      <c r="G2" s="553"/>
      <c r="H2" s="553"/>
      <c r="I2" s="553"/>
      <c r="J2" s="551"/>
      <c r="K2" s="551"/>
      <c r="L2" s="551"/>
    </row>
    <row r="3" spans="1:19" s="267" customFormat="1">
      <c r="A3" s="552"/>
      <c r="B3" s="553"/>
      <c r="C3" s="553"/>
      <c r="D3" s="553"/>
      <c r="E3" s="553"/>
      <c r="F3" s="553"/>
      <c r="G3" s="553"/>
      <c r="H3" s="553"/>
      <c r="I3" s="553"/>
      <c r="J3" s="551"/>
      <c r="K3" s="551"/>
      <c r="L3" s="551"/>
    </row>
    <row r="4" spans="1:19" ht="12.75" customHeight="1">
      <c r="A4" s="142" t="s">
        <v>713</v>
      </c>
    </row>
    <row r="5" spans="1:19" ht="12.75" customHeight="1">
      <c r="A5" s="544" t="s">
        <v>714</v>
      </c>
      <c r="H5" s="267"/>
      <c r="I5" s="267"/>
    </row>
    <row r="6" spans="1:19" ht="12.75" customHeight="1">
      <c r="F6" s="140"/>
      <c r="G6" s="140"/>
      <c r="H6" s="1158" t="str">
        <f>Naslovnica!A20</f>
        <v>Travanj 2022.</v>
      </c>
      <c r="I6" s="1158"/>
    </row>
    <row r="7" spans="1:19" ht="12.75" customHeight="1">
      <c r="F7" s="289"/>
      <c r="G7" s="289"/>
      <c r="H7" s="1159" t="str">
        <f>Naslovnica!A24</f>
        <v>April 2022</v>
      </c>
      <c r="I7" s="1159"/>
    </row>
    <row r="8" spans="1:19" ht="15" customHeight="1">
      <c r="A8" s="574"/>
      <c r="B8" s="575"/>
      <c r="C8" s="575"/>
      <c r="D8" s="575"/>
      <c r="E8" s="575"/>
      <c r="F8" s="575"/>
      <c r="G8" s="575"/>
      <c r="H8" s="778"/>
      <c r="I8" s="778"/>
      <c r="J8" s="576"/>
      <c r="K8" s="1157" t="s">
        <v>1184</v>
      </c>
      <c r="L8" s="1157"/>
    </row>
    <row r="9" spans="1:19" ht="33.75">
      <c r="A9" s="577" t="s">
        <v>75</v>
      </c>
      <c r="B9" s="578" t="s">
        <v>170</v>
      </c>
      <c r="C9" s="578" t="s">
        <v>171</v>
      </c>
      <c r="D9" s="579" t="s">
        <v>76</v>
      </c>
      <c r="E9" s="578" t="s">
        <v>105</v>
      </c>
      <c r="F9" s="578" t="s">
        <v>144</v>
      </c>
      <c r="G9" s="578" t="s">
        <v>668</v>
      </c>
      <c r="H9" s="578" t="s">
        <v>814</v>
      </c>
      <c r="I9" s="578" t="s">
        <v>1450</v>
      </c>
      <c r="J9" s="578" t="s">
        <v>662</v>
      </c>
      <c r="K9" s="578" t="s">
        <v>666</v>
      </c>
      <c r="L9" s="578" t="s">
        <v>60</v>
      </c>
    </row>
    <row r="10" spans="1:19" ht="31.5">
      <c r="A10" s="580" t="s">
        <v>205</v>
      </c>
      <c r="B10" s="581" t="s">
        <v>173</v>
      </c>
      <c r="C10" s="581" t="s">
        <v>172</v>
      </c>
      <c r="D10" s="582" t="s">
        <v>77</v>
      </c>
      <c r="E10" s="581" t="s">
        <v>469</v>
      </c>
      <c r="F10" s="581" t="s">
        <v>145</v>
      </c>
      <c r="G10" s="583" t="s">
        <v>669</v>
      </c>
      <c r="H10" s="583" t="s">
        <v>815</v>
      </c>
      <c r="I10" s="583" t="s">
        <v>816</v>
      </c>
      <c r="J10" s="583" t="s">
        <v>809</v>
      </c>
      <c r="K10" s="583" t="s">
        <v>250</v>
      </c>
      <c r="L10" s="583" t="s">
        <v>251</v>
      </c>
    </row>
    <row r="11" spans="1:19" ht="12.75" customHeight="1">
      <c r="A11" s="136" t="s">
        <v>1228</v>
      </c>
      <c r="B11" s="194">
        <v>28508707379</v>
      </c>
      <c r="C11" s="439" t="s">
        <v>1229</v>
      </c>
      <c r="D11" s="439" t="s">
        <v>1230</v>
      </c>
      <c r="E11" s="440" t="s">
        <v>1231</v>
      </c>
      <c r="F11" s="440" t="s">
        <v>1227</v>
      </c>
      <c r="G11" s="440" t="s">
        <v>1232</v>
      </c>
      <c r="H11" s="441">
        <v>34311115.420000002</v>
      </c>
      <c r="I11" s="442">
        <v>1585.0723533364085</v>
      </c>
      <c r="J11" s="443">
        <v>-2.1523893228319824E-2</v>
      </c>
      <c r="K11" s="443">
        <v>9.0081247035651568E-3</v>
      </c>
      <c r="L11" s="443">
        <v>-3.2223766476274784E-3</v>
      </c>
      <c r="M11" s="296"/>
      <c r="N11" s="296"/>
      <c r="O11" s="296"/>
      <c r="P11" s="167"/>
      <c r="Q11" s="199"/>
      <c r="R11" s="77"/>
      <c r="S11" s="77"/>
    </row>
    <row r="12" spans="1:19" ht="12.75" customHeight="1">
      <c r="A12" s="136" t="s">
        <v>1233</v>
      </c>
      <c r="B12" s="194">
        <v>26655747081</v>
      </c>
      <c r="C12" s="439" t="s">
        <v>1234</v>
      </c>
      <c r="D12" s="439" t="s">
        <v>1230</v>
      </c>
      <c r="E12" s="440" t="s">
        <v>1235</v>
      </c>
      <c r="F12" s="440" t="s">
        <v>1227</v>
      </c>
      <c r="G12" s="440" t="s">
        <v>1236</v>
      </c>
      <c r="H12" s="441">
        <v>115005641.03</v>
      </c>
      <c r="I12" s="442">
        <v>188.50696556081039</v>
      </c>
      <c r="J12" s="443">
        <v>-6.8870541691737897E-3</v>
      </c>
      <c r="K12" s="443">
        <v>-6.9422915400551011E-3</v>
      </c>
      <c r="L12" s="443">
        <v>-3.4082302845556467E-2</v>
      </c>
      <c r="M12" s="296"/>
      <c r="N12" s="296"/>
      <c r="O12" s="296"/>
      <c r="P12" s="167"/>
      <c r="Q12" s="199"/>
      <c r="R12" s="77"/>
      <c r="S12" s="77"/>
    </row>
    <row r="13" spans="1:19" ht="12.75" customHeight="1">
      <c r="A13" s="136" t="s">
        <v>1237</v>
      </c>
      <c r="B13" s="194">
        <v>12916294683</v>
      </c>
      <c r="C13" s="439" t="s">
        <v>1238</v>
      </c>
      <c r="D13" s="439" t="s">
        <v>1230</v>
      </c>
      <c r="E13" s="114" t="s">
        <v>1239</v>
      </c>
      <c r="F13" s="114" t="s">
        <v>1227</v>
      </c>
      <c r="G13" s="114" t="s">
        <v>1236</v>
      </c>
      <c r="H13" s="441">
        <v>151337727.37</v>
      </c>
      <c r="I13" s="442">
        <v>119.73753144819699</v>
      </c>
      <c r="J13" s="443">
        <v>3.1802834978007954E-2</v>
      </c>
      <c r="K13" s="443">
        <v>-1.9430216994756888E-3</v>
      </c>
      <c r="L13" s="443">
        <v>-3.9100900148146822E-3</v>
      </c>
      <c r="M13" s="296"/>
      <c r="N13" s="296"/>
      <c r="O13" s="296"/>
      <c r="P13" s="167"/>
      <c r="Q13" s="199"/>
      <c r="R13" s="77"/>
      <c r="S13" s="77"/>
    </row>
    <row r="14" spans="1:19" s="267" customFormat="1" ht="12.75" customHeight="1">
      <c r="A14" s="136" t="s">
        <v>1240</v>
      </c>
      <c r="B14" s="194">
        <v>37695515978</v>
      </c>
      <c r="C14" s="439" t="s">
        <v>1241</v>
      </c>
      <c r="D14" s="439" t="s">
        <v>78</v>
      </c>
      <c r="E14" s="114" t="s">
        <v>1231</v>
      </c>
      <c r="F14" s="114" t="s">
        <v>1227</v>
      </c>
      <c r="G14" s="114" t="s">
        <v>1236</v>
      </c>
      <c r="H14" s="441">
        <v>7380462.6799999997</v>
      </c>
      <c r="I14" s="442">
        <v>85.026921044092646</v>
      </c>
      <c r="J14" s="443">
        <v>4.8929404412851873E-3</v>
      </c>
      <c r="K14" s="443">
        <v>4.8789740569794571E-3</v>
      </c>
      <c r="L14" s="443">
        <v>-3.8696792328237528E-2</v>
      </c>
      <c r="M14" s="296"/>
      <c r="N14" s="296"/>
      <c r="O14" s="296"/>
      <c r="P14" s="167"/>
      <c r="Q14" s="199"/>
      <c r="R14" s="77"/>
      <c r="S14" s="77"/>
    </row>
    <row r="15" spans="1:19" s="267" customFormat="1" ht="12.75" customHeight="1">
      <c r="A15" s="136" t="s">
        <v>1242</v>
      </c>
      <c r="B15" s="194">
        <v>56499633647</v>
      </c>
      <c r="C15" s="439" t="s">
        <v>1243</v>
      </c>
      <c r="D15" s="439" t="s">
        <v>104</v>
      </c>
      <c r="E15" s="114" t="s">
        <v>1239</v>
      </c>
      <c r="F15" s="114" t="s">
        <v>1227</v>
      </c>
      <c r="G15" s="114" t="s">
        <v>1232</v>
      </c>
      <c r="H15" s="441">
        <v>952059251</v>
      </c>
      <c r="I15" s="442">
        <v>843.90099410596838</v>
      </c>
      <c r="J15" s="443">
        <v>-6.6910589731975167E-2</v>
      </c>
      <c r="K15" s="443">
        <v>-4.6318300496539178E-2</v>
      </c>
      <c r="L15" s="443">
        <v>-0.1171347236027962</v>
      </c>
      <c r="M15" s="296"/>
      <c r="N15" s="296"/>
      <c r="O15" s="296"/>
      <c r="P15" s="167"/>
      <c r="Q15" s="199"/>
      <c r="R15" s="77"/>
      <c r="S15" s="77"/>
    </row>
    <row r="16" spans="1:19" s="267" customFormat="1" ht="12.75" customHeight="1">
      <c r="A16" s="136" t="s">
        <v>1244</v>
      </c>
      <c r="B16" s="194">
        <v>29300390100</v>
      </c>
      <c r="C16" s="439" t="s">
        <v>1245</v>
      </c>
      <c r="D16" s="439" t="s">
        <v>104</v>
      </c>
      <c r="E16" s="114" t="s">
        <v>1231</v>
      </c>
      <c r="F16" s="114" t="s">
        <v>1227</v>
      </c>
      <c r="G16" s="114" t="s">
        <v>1232</v>
      </c>
      <c r="H16" s="441">
        <v>126533770.45999999</v>
      </c>
      <c r="I16" s="442">
        <v>706.85729114088281</v>
      </c>
      <c r="J16" s="443">
        <v>-1.220962709112039E-2</v>
      </c>
      <c r="K16" s="443">
        <v>-9.6721438913444091E-3</v>
      </c>
      <c r="L16" s="443">
        <v>-5.0422883131283069E-2</v>
      </c>
      <c r="M16" s="296"/>
      <c r="N16" s="296"/>
      <c r="O16" s="296"/>
      <c r="P16" s="167"/>
      <c r="Q16" s="199"/>
      <c r="R16" s="77"/>
      <c r="S16" s="77"/>
    </row>
    <row r="17" spans="1:19" s="267" customFormat="1" ht="12.75" customHeight="1">
      <c r="A17" s="136" t="s">
        <v>1246</v>
      </c>
      <c r="B17" s="194" t="s">
        <v>1247</v>
      </c>
      <c r="C17" s="439" t="s">
        <v>1248</v>
      </c>
      <c r="D17" s="439" t="s">
        <v>104</v>
      </c>
      <c r="E17" s="114" t="s">
        <v>1249</v>
      </c>
      <c r="F17" s="114" t="s">
        <v>1227</v>
      </c>
      <c r="G17" s="114" t="s">
        <v>1232</v>
      </c>
      <c r="H17" s="441">
        <v>170932502.24000001</v>
      </c>
      <c r="I17" s="442">
        <v>697.52228933553249</v>
      </c>
      <c r="J17" s="443">
        <v>-3.0032606123187255E-2</v>
      </c>
      <c r="K17" s="443">
        <v>-4.2512736308365717E-2</v>
      </c>
      <c r="L17" s="443">
        <v>-9.5877883048176127E-2</v>
      </c>
      <c r="M17" s="296"/>
      <c r="N17" s="296"/>
      <c r="O17" s="296"/>
      <c r="P17" s="167"/>
      <c r="Q17" s="199"/>
      <c r="R17" s="77"/>
      <c r="S17" s="77"/>
    </row>
    <row r="18" spans="1:19" s="267" customFormat="1" ht="12.75" customHeight="1">
      <c r="A18" s="136" t="s">
        <v>1250</v>
      </c>
      <c r="B18" s="194">
        <v>96069213114</v>
      </c>
      <c r="C18" s="439" t="s">
        <v>1251</v>
      </c>
      <c r="D18" s="439" t="s">
        <v>104</v>
      </c>
      <c r="E18" s="114" t="s">
        <v>1239</v>
      </c>
      <c r="F18" s="114" t="s">
        <v>1227</v>
      </c>
      <c r="G18" s="114" t="s">
        <v>1236</v>
      </c>
      <c r="H18" s="441">
        <v>221021614.03</v>
      </c>
      <c r="I18" s="442">
        <v>150.3065094814597</v>
      </c>
      <c r="J18" s="443">
        <v>-0.20066647487657963</v>
      </c>
      <c r="K18" s="443">
        <v>-8.6899268573980004E-3</v>
      </c>
      <c r="L18" s="443">
        <v>-3.2506693750109839E-2</v>
      </c>
      <c r="M18" s="296"/>
      <c r="N18" s="296"/>
      <c r="O18" s="296"/>
      <c r="P18" s="167"/>
      <c r="Q18" s="199"/>
      <c r="R18" s="77"/>
      <c r="S18" s="77"/>
    </row>
    <row r="19" spans="1:19" s="267" customFormat="1" ht="12.75" customHeight="1">
      <c r="A19" s="136" t="s">
        <v>1252</v>
      </c>
      <c r="B19" s="194">
        <v>15448763136</v>
      </c>
      <c r="C19" s="439" t="s">
        <v>1253</v>
      </c>
      <c r="D19" s="439" t="s">
        <v>104</v>
      </c>
      <c r="E19" s="114" t="s">
        <v>1239</v>
      </c>
      <c r="F19" s="114" t="s">
        <v>1227</v>
      </c>
      <c r="G19" s="114" t="s">
        <v>1232</v>
      </c>
      <c r="H19" s="441">
        <v>339927198.13999999</v>
      </c>
      <c r="I19" s="442">
        <v>850.60377482379533</v>
      </c>
      <c r="J19" s="443">
        <v>-2.0458301772361076E-2</v>
      </c>
      <c r="K19" s="443">
        <v>-1.8161754138169339E-2</v>
      </c>
      <c r="L19" s="443">
        <v>-5.3513393712102952E-2</v>
      </c>
      <c r="M19" s="296"/>
      <c r="N19" s="296"/>
      <c r="O19" s="296"/>
      <c r="P19" s="167"/>
      <c r="Q19" s="199"/>
      <c r="R19" s="77"/>
      <c r="S19" s="77"/>
    </row>
    <row r="20" spans="1:19" s="267" customFormat="1" ht="12.75" customHeight="1">
      <c r="A20" s="136" t="s">
        <v>1523</v>
      </c>
      <c r="B20" s="194" t="s">
        <v>1524</v>
      </c>
      <c r="C20" s="439" t="s">
        <v>1525</v>
      </c>
      <c r="D20" s="439" t="s">
        <v>104</v>
      </c>
      <c r="E20" s="114" t="s">
        <v>1255</v>
      </c>
      <c r="F20" s="114" t="s">
        <v>1227</v>
      </c>
      <c r="G20" s="114" t="s">
        <v>1232</v>
      </c>
      <c r="H20" s="441">
        <v>7616856.7199999997</v>
      </c>
      <c r="I20" s="442">
        <v>706.52909351753067</v>
      </c>
      <c r="J20" s="443">
        <v>8.2936890693297682E-2</v>
      </c>
      <c r="K20" s="443">
        <v>-7.4806841757428244E-2</v>
      </c>
      <c r="L20" s="443" t="s">
        <v>1227</v>
      </c>
      <c r="M20" s="296"/>
      <c r="N20" s="296"/>
      <c r="O20" s="296"/>
      <c r="P20" s="167"/>
      <c r="Q20" s="199"/>
      <c r="R20" s="77"/>
      <c r="S20" s="77"/>
    </row>
    <row r="21" spans="1:19" s="267" customFormat="1" ht="12.75" customHeight="1">
      <c r="A21" s="136" t="s">
        <v>1254</v>
      </c>
      <c r="B21" s="194" t="s">
        <v>1434</v>
      </c>
      <c r="C21" s="439" t="s">
        <v>1435</v>
      </c>
      <c r="D21" s="439" t="s">
        <v>104</v>
      </c>
      <c r="E21" s="114" t="s">
        <v>1255</v>
      </c>
      <c r="F21" s="114" t="s">
        <v>1227</v>
      </c>
      <c r="G21" s="114" t="s">
        <v>1232</v>
      </c>
      <c r="H21" s="441">
        <v>58024416.909999996</v>
      </c>
      <c r="I21" s="442">
        <v>692.38819549708955</v>
      </c>
      <c r="J21" s="443">
        <v>-4.5869895651178938E-2</v>
      </c>
      <c r="K21" s="443">
        <v>-6.7170508747806834E-2</v>
      </c>
      <c r="L21" s="443">
        <v>-0.13395530551489221</v>
      </c>
      <c r="M21" s="296"/>
      <c r="N21" s="296"/>
      <c r="O21" s="296"/>
      <c r="P21" s="167"/>
      <c r="Q21" s="199"/>
      <c r="R21" s="77"/>
      <c r="S21" s="77"/>
    </row>
    <row r="22" spans="1:19" s="267" customFormat="1" ht="12.75" customHeight="1">
      <c r="A22" s="136" t="s">
        <v>1526</v>
      </c>
      <c r="B22" s="194" t="s">
        <v>1527</v>
      </c>
      <c r="C22" s="439" t="s">
        <v>1528</v>
      </c>
      <c r="D22" s="439" t="s">
        <v>104</v>
      </c>
      <c r="E22" s="114" t="s">
        <v>1255</v>
      </c>
      <c r="F22" s="114" t="s">
        <v>1227</v>
      </c>
      <c r="G22" s="114" t="s">
        <v>1232</v>
      </c>
      <c r="H22" s="441">
        <v>11931116.99</v>
      </c>
      <c r="I22" s="442">
        <v>735.10707387876255</v>
      </c>
      <c r="J22" s="443" t="s">
        <v>1227</v>
      </c>
      <c r="K22" s="443" t="s">
        <v>1227</v>
      </c>
      <c r="L22" s="443" t="s">
        <v>1227</v>
      </c>
      <c r="M22" s="296"/>
      <c r="N22" s="296"/>
      <c r="O22" s="296"/>
      <c r="P22" s="167"/>
      <c r="Q22" s="199"/>
      <c r="R22" s="77"/>
      <c r="S22" s="77"/>
    </row>
    <row r="23" spans="1:19" s="267" customFormat="1" ht="12.75" customHeight="1">
      <c r="A23" s="136" t="s">
        <v>1256</v>
      </c>
      <c r="B23" s="194" t="s">
        <v>1436</v>
      </c>
      <c r="C23" s="439" t="s">
        <v>1437</v>
      </c>
      <c r="D23" s="439" t="s">
        <v>104</v>
      </c>
      <c r="E23" s="114" t="s">
        <v>1255</v>
      </c>
      <c r="F23" s="114" t="s">
        <v>1227</v>
      </c>
      <c r="G23" s="114" t="s">
        <v>1232</v>
      </c>
      <c r="H23" s="441">
        <v>63357183.100000001</v>
      </c>
      <c r="I23" s="442">
        <v>839.14151899963576</v>
      </c>
      <c r="J23" s="443">
        <v>4.3032607622238928E-2</v>
      </c>
      <c r="K23" s="443">
        <v>-4.4198208782003645E-3</v>
      </c>
      <c r="L23" s="443">
        <v>-8.800117873895319E-2</v>
      </c>
      <c r="M23" s="296"/>
      <c r="N23" s="296"/>
      <c r="O23" s="296"/>
      <c r="P23" s="167"/>
      <c r="Q23" s="199"/>
      <c r="R23" s="77"/>
      <c r="S23" s="77"/>
    </row>
    <row r="24" spans="1:19" s="267" customFormat="1" ht="12.75" customHeight="1">
      <c r="A24" s="136" t="s">
        <v>1506</v>
      </c>
      <c r="B24" s="194" t="s">
        <v>1346</v>
      </c>
      <c r="C24" s="439" t="s">
        <v>1347</v>
      </c>
      <c r="D24" s="439" t="s">
        <v>1507</v>
      </c>
      <c r="E24" s="114" t="s">
        <v>1239</v>
      </c>
      <c r="F24" s="114" t="s">
        <v>1227</v>
      </c>
      <c r="G24" s="114" t="s">
        <v>1232</v>
      </c>
      <c r="H24" s="441">
        <v>628905723.78999996</v>
      </c>
      <c r="I24" s="442">
        <v>966.44305919010492</v>
      </c>
      <c r="J24" s="443">
        <v>-6.7004815065520806E-2</v>
      </c>
      <c r="K24" s="443">
        <v>-2.4358557909897605E-2</v>
      </c>
      <c r="L24" s="443">
        <v>-8.5219287929911292E-2</v>
      </c>
      <c r="M24" s="296"/>
      <c r="N24" s="296"/>
      <c r="O24" s="296"/>
      <c r="P24" s="167"/>
      <c r="Q24" s="199"/>
      <c r="R24" s="77"/>
      <c r="S24" s="77"/>
    </row>
    <row r="25" spans="1:19" s="267" customFormat="1" ht="12.75" customHeight="1">
      <c r="A25" s="136" t="s">
        <v>1508</v>
      </c>
      <c r="B25" s="194">
        <v>97407922886</v>
      </c>
      <c r="C25" s="439" t="s">
        <v>1348</v>
      </c>
      <c r="D25" s="439" t="s">
        <v>1507</v>
      </c>
      <c r="E25" s="114" t="s">
        <v>1239</v>
      </c>
      <c r="F25" s="114" t="s">
        <v>1227</v>
      </c>
      <c r="G25" s="114" t="s">
        <v>1232</v>
      </c>
      <c r="H25" s="441">
        <v>555476555.75999999</v>
      </c>
      <c r="I25" s="442">
        <v>852.89263987444372</v>
      </c>
      <c r="J25" s="443">
        <v>-4.2931010852833351E-2</v>
      </c>
      <c r="K25" s="443">
        <v>-1.8289953658367497E-2</v>
      </c>
      <c r="L25" s="443">
        <v>-7.7152824805057474E-2</v>
      </c>
      <c r="M25" s="296"/>
      <c r="N25" s="296"/>
      <c r="O25" s="296"/>
      <c r="P25" s="167"/>
      <c r="Q25" s="199"/>
      <c r="R25" s="77"/>
      <c r="S25" s="77"/>
    </row>
    <row r="26" spans="1:19" ht="12.75" customHeight="1">
      <c r="A26" s="136" t="s">
        <v>1509</v>
      </c>
      <c r="B26" s="194" t="s">
        <v>1349</v>
      </c>
      <c r="C26" s="439" t="s">
        <v>1350</v>
      </c>
      <c r="D26" s="439" t="s">
        <v>1507</v>
      </c>
      <c r="E26" s="440" t="s">
        <v>1249</v>
      </c>
      <c r="F26" s="440" t="s">
        <v>1227</v>
      </c>
      <c r="G26" s="440" t="s">
        <v>1282</v>
      </c>
      <c r="H26" s="441">
        <v>41974267.549999997</v>
      </c>
      <c r="I26" s="442">
        <v>678.60385465743832</v>
      </c>
      <c r="J26" s="443">
        <v>5.75521878433638E-2</v>
      </c>
      <c r="K26" s="443">
        <v>-2.0090071875377924E-2</v>
      </c>
      <c r="L26" s="443">
        <v>-4.7290428525335382E-2</v>
      </c>
      <c r="M26" s="296"/>
      <c r="N26" s="296"/>
      <c r="O26" s="296"/>
      <c r="P26" s="167"/>
      <c r="Q26" s="199"/>
      <c r="R26" s="77"/>
      <c r="S26" s="77"/>
    </row>
    <row r="27" spans="1:19" s="267" customFormat="1" ht="12.75" customHeight="1">
      <c r="A27" s="136" t="s">
        <v>1510</v>
      </c>
      <c r="B27" s="194">
        <v>30096106301</v>
      </c>
      <c r="C27" s="439" t="s">
        <v>1351</v>
      </c>
      <c r="D27" s="439" t="s">
        <v>1507</v>
      </c>
      <c r="E27" s="440" t="s">
        <v>1239</v>
      </c>
      <c r="F27" s="440" t="s">
        <v>1227</v>
      </c>
      <c r="G27" s="440" t="s">
        <v>1282</v>
      </c>
      <c r="H27" s="441">
        <v>358661170.43000001</v>
      </c>
      <c r="I27" s="442">
        <v>987.91998823838628</v>
      </c>
      <c r="J27" s="443">
        <v>-3.742628241715229E-4</v>
      </c>
      <c r="K27" s="443">
        <v>-4.1469722220383032E-3</v>
      </c>
      <c r="L27" s="443">
        <v>-1.667361507646048E-2</v>
      </c>
      <c r="M27" s="296"/>
      <c r="N27" s="296"/>
      <c r="O27" s="296"/>
      <c r="P27" s="167"/>
      <c r="Q27" s="199"/>
      <c r="R27" s="77"/>
      <c r="S27" s="77"/>
    </row>
    <row r="28" spans="1:19" s="267" customFormat="1" ht="12.75" customHeight="1">
      <c r="A28" s="136" t="s">
        <v>1511</v>
      </c>
      <c r="B28" s="194">
        <v>18911840764</v>
      </c>
      <c r="C28" s="439" t="s">
        <v>1352</v>
      </c>
      <c r="D28" s="439" t="s">
        <v>1507</v>
      </c>
      <c r="E28" s="440" t="s">
        <v>1231</v>
      </c>
      <c r="F28" s="440" t="s">
        <v>1227</v>
      </c>
      <c r="G28" s="440" t="s">
        <v>1232</v>
      </c>
      <c r="H28" s="441">
        <v>349898705.70999998</v>
      </c>
      <c r="I28" s="442">
        <v>112.67082851910028</v>
      </c>
      <c r="J28" s="443">
        <v>4.6355526066479635E-2</v>
      </c>
      <c r="K28" s="443">
        <v>2.9739246434123956E-3</v>
      </c>
      <c r="L28" s="443">
        <v>-1.9500797440476503E-2</v>
      </c>
      <c r="M28" s="296"/>
      <c r="N28" s="296"/>
      <c r="O28" s="296"/>
      <c r="P28" s="167"/>
      <c r="Q28" s="199"/>
      <c r="R28" s="77"/>
      <c r="S28" s="77"/>
    </row>
    <row r="29" spans="1:19" s="267" customFormat="1" ht="12.75" customHeight="1">
      <c r="A29" s="136" t="s">
        <v>1512</v>
      </c>
      <c r="B29" s="194" t="s">
        <v>1448</v>
      </c>
      <c r="C29" s="439" t="s">
        <v>1449</v>
      </c>
      <c r="D29" s="439" t="s">
        <v>1507</v>
      </c>
      <c r="E29" s="440" t="s">
        <v>1249</v>
      </c>
      <c r="F29" s="440" t="s">
        <v>1227</v>
      </c>
      <c r="G29" s="440" t="s">
        <v>1232</v>
      </c>
      <c r="H29" s="441">
        <v>67199953.650000006</v>
      </c>
      <c r="I29" s="442">
        <v>761.6957390262113</v>
      </c>
      <c r="J29" s="443">
        <v>4.5540095954962778E-2</v>
      </c>
      <c r="K29" s="443">
        <v>-1.9862309709523629E-2</v>
      </c>
      <c r="L29" s="443">
        <v>-5.5346154845990925E-2</v>
      </c>
      <c r="M29" s="296"/>
      <c r="N29" s="296"/>
      <c r="O29" s="296"/>
      <c r="P29" s="167"/>
      <c r="Q29" s="199"/>
      <c r="R29" s="77"/>
      <c r="S29" s="77"/>
    </row>
    <row r="30" spans="1:19" s="267" customFormat="1" ht="12.75" customHeight="1">
      <c r="A30" s="136" t="s">
        <v>1513</v>
      </c>
      <c r="B30" s="194" t="s">
        <v>1353</v>
      </c>
      <c r="C30" s="439" t="s">
        <v>1354</v>
      </c>
      <c r="D30" s="439" t="s">
        <v>1507</v>
      </c>
      <c r="E30" s="440" t="s">
        <v>1239</v>
      </c>
      <c r="F30" s="440" t="s">
        <v>1227</v>
      </c>
      <c r="G30" s="440" t="s">
        <v>1232</v>
      </c>
      <c r="H30" s="441">
        <v>239884562.62</v>
      </c>
      <c r="I30" s="442">
        <v>741.32186294988298</v>
      </c>
      <c r="J30" s="443">
        <v>-3.6800155250406807E-2</v>
      </c>
      <c r="K30" s="443">
        <v>-8.22785375046442E-3</v>
      </c>
      <c r="L30" s="443">
        <v>-3.2276129590921521E-2</v>
      </c>
      <c r="M30" s="296"/>
      <c r="N30" s="296"/>
      <c r="O30" s="296"/>
      <c r="P30" s="167"/>
      <c r="Q30" s="199"/>
      <c r="R30" s="77"/>
      <c r="S30" s="77"/>
    </row>
    <row r="31" spans="1:19" s="267" customFormat="1" ht="12.75" customHeight="1">
      <c r="A31" s="136" t="s">
        <v>1514</v>
      </c>
      <c r="B31" s="194">
        <v>62937824927</v>
      </c>
      <c r="C31" s="439" t="s">
        <v>1355</v>
      </c>
      <c r="D31" s="439" t="s">
        <v>1507</v>
      </c>
      <c r="E31" s="440" t="s">
        <v>1249</v>
      </c>
      <c r="F31" s="440" t="s">
        <v>1227</v>
      </c>
      <c r="G31" s="440" t="s">
        <v>1232</v>
      </c>
      <c r="H31" s="441">
        <v>170003860.18000001</v>
      </c>
      <c r="I31" s="442">
        <v>809.46287129565792</v>
      </c>
      <c r="J31" s="443">
        <v>-1.5629420196140442E-3</v>
      </c>
      <c r="K31" s="443">
        <v>-1.9251658136038796E-2</v>
      </c>
      <c r="L31" s="443">
        <v>-5.6493151446925682E-2</v>
      </c>
      <c r="M31" s="296"/>
      <c r="N31" s="296"/>
      <c r="O31" s="296"/>
      <c r="P31" s="167"/>
      <c r="Q31" s="199"/>
      <c r="R31" s="77"/>
      <c r="S31" s="77"/>
    </row>
    <row r="32" spans="1:19" ht="12.75" customHeight="1">
      <c r="A32" s="113" t="s">
        <v>1515</v>
      </c>
      <c r="B32" s="444">
        <v>52772437018</v>
      </c>
      <c r="C32" s="445" t="s">
        <v>1356</v>
      </c>
      <c r="D32" s="445" t="s">
        <v>1507</v>
      </c>
      <c r="E32" s="114" t="s">
        <v>1235</v>
      </c>
      <c r="F32" s="114" t="s">
        <v>1227</v>
      </c>
      <c r="G32" s="114" t="s">
        <v>1232</v>
      </c>
      <c r="H32" s="441">
        <v>452342645.95999998</v>
      </c>
      <c r="I32" s="442">
        <v>139.08070296358392</v>
      </c>
      <c r="J32" s="443">
        <v>-1.6089175203602424E-2</v>
      </c>
      <c r="K32" s="443">
        <v>-2.4184998800350854E-2</v>
      </c>
      <c r="L32" s="443">
        <v>-7.0108854926525965E-2</v>
      </c>
      <c r="M32" s="296"/>
      <c r="N32" s="296"/>
      <c r="O32" s="296"/>
      <c r="P32" s="167"/>
      <c r="Q32" s="199"/>
      <c r="R32" s="77"/>
      <c r="S32" s="77"/>
    </row>
    <row r="33" spans="1:19" s="267" customFormat="1" ht="12.75" customHeight="1">
      <c r="A33" s="113" t="s">
        <v>1516</v>
      </c>
      <c r="B33" s="444" t="s">
        <v>1357</v>
      </c>
      <c r="C33" s="445" t="s">
        <v>1358</v>
      </c>
      <c r="D33" s="445" t="s">
        <v>1507</v>
      </c>
      <c r="E33" s="114" t="s">
        <v>1249</v>
      </c>
      <c r="F33" s="114" t="s">
        <v>1227</v>
      </c>
      <c r="G33" s="114" t="s">
        <v>1232</v>
      </c>
      <c r="H33" s="441">
        <v>30508832</v>
      </c>
      <c r="I33" s="442">
        <v>734.37854686403193</v>
      </c>
      <c r="J33" s="443">
        <v>-3.8829583541923895E-3</v>
      </c>
      <c r="K33" s="443">
        <v>-1.6872895608858851E-2</v>
      </c>
      <c r="L33" s="443">
        <v>-4.8755864722100029E-2</v>
      </c>
      <c r="M33" s="296"/>
      <c r="N33" s="296"/>
      <c r="O33" s="296"/>
      <c r="P33" s="167"/>
      <c r="Q33" s="199"/>
      <c r="R33" s="77"/>
      <c r="S33" s="77"/>
    </row>
    <row r="34" spans="1:19" s="267" customFormat="1" ht="12.75" customHeight="1">
      <c r="A34" s="113" t="s">
        <v>1517</v>
      </c>
      <c r="B34" s="444" t="s">
        <v>1359</v>
      </c>
      <c r="C34" s="445" t="s">
        <v>1360</v>
      </c>
      <c r="D34" s="445" t="s">
        <v>1507</v>
      </c>
      <c r="E34" s="114" t="s">
        <v>1249</v>
      </c>
      <c r="F34" s="114" t="s">
        <v>1227</v>
      </c>
      <c r="G34" s="114" t="s">
        <v>1232</v>
      </c>
      <c r="H34" s="441">
        <v>32403650.84</v>
      </c>
      <c r="I34" s="442">
        <v>722.68546335222175</v>
      </c>
      <c r="J34" s="443">
        <v>-3.9360772220055518E-2</v>
      </c>
      <c r="K34" s="443">
        <v>-2.5455182854280611E-2</v>
      </c>
      <c r="L34" s="443">
        <v>-6.7599159434118539E-2</v>
      </c>
      <c r="M34" s="296"/>
      <c r="N34" s="296"/>
      <c r="O34" s="296"/>
      <c r="P34" s="167"/>
      <c r="Q34" s="199"/>
      <c r="R34" s="77"/>
      <c r="S34" s="77"/>
    </row>
    <row r="35" spans="1:19" s="267" customFormat="1" ht="12.75" customHeight="1">
      <c r="A35" s="452" t="s">
        <v>1518</v>
      </c>
      <c r="B35" s="444">
        <v>31076456551</v>
      </c>
      <c r="C35" s="445" t="s">
        <v>1361</v>
      </c>
      <c r="D35" s="445" t="s">
        <v>1507</v>
      </c>
      <c r="E35" s="114" t="s">
        <v>1239</v>
      </c>
      <c r="F35" s="114" t="s">
        <v>1227</v>
      </c>
      <c r="G35" s="114" t="s">
        <v>1236</v>
      </c>
      <c r="H35" s="441">
        <v>293531497.04000002</v>
      </c>
      <c r="I35" s="442">
        <v>103.84794972324771</v>
      </c>
      <c r="J35" s="443">
        <v>-0.13755441764555765</v>
      </c>
      <c r="K35" s="443">
        <v>-5.2607411767419121E-3</v>
      </c>
      <c r="L35" s="443">
        <v>-2.0940481518638254E-2</v>
      </c>
      <c r="M35" s="296"/>
      <c r="N35" s="296"/>
      <c r="O35" s="296"/>
      <c r="P35" s="167"/>
      <c r="Q35" s="199"/>
      <c r="R35" s="77"/>
      <c r="S35" s="77"/>
    </row>
    <row r="36" spans="1:19" s="267" customFormat="1" ht="12.75" customHeight="1">
      <c r="A36" s="452" t="s">
        <v>1519</v>
      </c>
      <c r="B36" s="444">
        <v>66324185184</v>
      </c>
      <c r="C36" s="445" t="s">
        <v>1362</v>
      </c>
      <c r="D36" s="445" t="s">
        <v>1507</v>
      </c>
      <c r="E36" s="114" t="s">
        <v>1239</v>
      </c>
      <c r="F36" s="114" t="s">
        <v>1227</v>
      </c>
      <c r="G36" s="114" t="s">
        <v>1236</v>
      </c>
      <c r="H36" s="441">
        <v>523092620.60000002</v>
      </c>
      <c r="I36" s="442">
        <v>142.36503797525128</v>
      </c>
      <c r="J36" s="443">
        <v>-1.8867073977678506E-2</v>
      </c>
      <c r="K36" s="443">
        <v>-2.633649658876136E-3</v>
      </c>
      <c r="L36" s="443">
        <v>-1.4465234568061924E-2</v>
      </c>
      <c r="M36" s="296"/>
      <c r="N36" s="296"/>
      <c r="O36" s="296"/>
      <c r="P36" s="167"/>
      <c r="Q36" s="199"/>
      <c r="R36" s="77"/>
      <c r="S36" s="77"/>
    </row>
    <row r="37" spans="1:19" s="267" customFormat="1" ht="12.75" customHeight="1">
      <c r="A37" s="452" t="s">
        <v>1257</v>
      </c>
      <c r="B37" s="444">
        <v>66973781540</v>
      </c>
      <c r="C37" s="445" t="s">
        <v>1258</v>
      </c>
      <c r="D37" s="445" t="s">
        <v>886</v>
      </c>
      <c r="E37" s="114" t="s">
        <v>1235</v>
      </c>
      <c r="F37" s="114" t="s">
        <v>1227</v>
      </c>
      <c r="G37" s="114" t="s">
        <v>1236</v>
      </c>
      <c r="H37" s="441">
        <v>11373769.773499999</v>
      </c>
      <c r="I37" s="442">
        <v>140.88428134246337</v>
      </c>
      <c r="J37" s="443">
        <v>2.0748163752441595E-2</v>
      </c>
      <c r="K37" s="443">
        <v>-4.8910032634005285E-3</v>
      </c>
      <c r="L37" s="443">
        <v>-1.2541684308017165E-2</v>
      </c>
      <c r="M37" s="296"/>
      <c r="N37" s="296"/>
      <c r="O37" s="296"/>
      <c r="P37" s="167"/>
      <c r="Q37" s="199"/>
      <c r="R37" s="77"/>
      <c r="S37" s="77"/>
    </row>
    <row r="38" spans="1:19" s="267" customFormat="1" ht="12.75" customHeight="1">
      <c r="A38" s="452" t="s">
        <v>1259</v>
      </c>
      <c r="B38" s="444">
        <v>16642777540</v>
      </c>
      <c r="C38" s="445" t="s">
        <v>1260</v>
      </c>
      <c r="D38" s="445" t="s">
        <v>886</v>
      </c>
      <c r="E38" s="114" t="s">
        <v>1231</v>
      </c>
      <c r="F38" s="114" t="s">
        <v>1227</v>
      </c>
      <c r="G38" s="114" t="s">
        <v>1232</v>
      </c>
      <c r="H38" s="441">
        <v>5075570.9400000004</v>
      </c>
      <c r="I38" s="442">
        <v>641.76602995464771</v>
      </c>
      <c r="J38" s="443">
        <v>-2.7559576528318086E-2</v>
      </c>
      <c r="K38" s="443">
        <v>-2.6247094690170836E-2</v>
      </c>
      <c r="L38" s="443">
        <v>-9.7425121852526275E-2</v>
      </c>
      <c r="M38" s="296"/>
      <c r="N38" s="296"/>
      <c r="O38" s="296"/>
      <c r="P38" s="167"/>
      <c r="Q38" s="199"/>
      <c r="R38" s="77"/>
      <c r="S38" s="77"/>
    </row>
    <row r="39" spans="1:19" s="267" customFormat="1" ht="12.75" customHeight="1">
      <c r="A39" s="452" t="s">
        <v>1261</v>
      </c>
      <c r="B39" s="444">
        <v>30082084002</v>
      </c>
      <c r="C39" s="445" t="s">
        <v>1262</v>
      </c>
      <c r="D39" s="445" t="s">
        <v>886</v>
      </c>
      <c r="E39" s="114" t="s">
        <v>1249</v>
      </c>
      <c r="F39" s="114" t="s">
        <v>1227</v>
      </c>
      <c r="G39" s="114" t="s">
        <v>1236</v>
      </c>
      <c r="H39" s="441">
        <v>17301255.379999999</v>
      </c>
      <c r="I39" s="442">
        <v>11.799756927722283</v>
      </c>
      <c r="J39" s="443">
        <v>0.10584004163076988</v>
      </c>
      <c r="K39" s="443">
        <v>2.8440317508615642E-3</v>
      </c>
      <c r="L39" s="443">
        <v>0.17699285615980509</v>
      </c>
      <c r="M39" s="296"/>
      <c r="N39" s="296"/>
      <c r="O39" s="296"/>
      <c r="P39" s="167"/>
      <c r="Q39" s="199"/>
      <c r="R39" s="77"/>
      <c r="S39" s="77"/>
    </row>
    <row r="40" spans="1:19" s="267" customFormat="1" ht="12.75" customHeight="1">
      <c r="A40" s="452" t="s">
        <v>1263</v>
      </c>
      <c r="B40" s="444">
        <v>44832307529</v>
      </c>
      <c r="C40" s="445" t="s">
        <v>1264</v>
      </c>
      <c r="D40" s="445" t="s">
        <v>886</v>
      </c>
      <c r="E40" s="114" t="s">
        <v>1231</v>
      </c>
      <c r="F40" s="114" t="s">
        <v>1227</v>
      </c>
      <c r="G40" s="114" t="s">
        <v>1232</v>
      </c>
      <c r="H40" s="441">
        <v>19959954.829999998</v>
      </c>
      <c r="I40" s="442">
        <v>997.99840017894394</v>
      </c>
      <c r="J40" s="443">
        <v>-1.8193959254274472E-2</v>
      </c>
      <c r="K40" s="443">
        <v>-1.4349859640341633E-2</v>
      </c>
      <c r="L40" s="443">
        <v>-7.1160496048876309E-2</v>
      </c>
      <c r="M40" s="296"/>
      <c r="N40" s="296"/>
      <c r="O40" s="296"/>
      <c r="P40" s="167"/>
      <c r="Q40" s="199"/>
      <c r="R40" s="77"/>
      <c r="S40" s="77"/>
    </row>
    <row r="41" spans="1:19" s="267" customFormat="1" ht="12.75" customHeight="1">
      <c r="A41" s="452" t="s">
        <v>1265</v>
      </c>
      <c r="B41" s="444" t="s">
        <v>1266</v>
      </c>
      <c r="C41" s="445" t="s">
        <v>1267</v>
      </c>
      <c r="D41" s="445" t="s">
        <v>886</v>
      </c>
      <c r="E41" s="114" t="s">
        <v>1239</v>
      </c>
      <c r="F41" s="114" t="s">
        <v>1227</v>
      </c>
      <c r="G41" s="114" t="s">
        <v>1236</v>
      </c>
      <c r="H41" s="441">
        <v>5009705.99</v>
      </c>
      <c r="I41" s="442">
        <v>988.7772309885022</v>
      </c>
      <c r="J41" s="443">
        <v>-9.8717884050540716E-2</v>
      </c>
      <c r="K41" s="443">
        <v>-9.6306008635211882E-3</v>
      </c>
      <c r="L41" s="443">
        <v>-2.3836836066183587E-2</v>
      </c>
      <c r="M41" s="296"/>
      <c r="N41" s="296"/>
      <c r="O41" s="296"/>
      <c r="P41" s="167"/>
      <c r="Q41" s="199"/>
      <c r="R41" s="77"/>
      <c r="S41" s="77"/>
    </row>
    <row r="42" spans="1:19" s="267" customFormat="1" ht="12.75" customHeight="1">
      <c r="A42" s="452" t="s">
        <v>1268</v>
      </c>
      <c r="B42" s="444">
        <v>30290598804</v>
      </c>
      <c r="C42" s="445" t="s">
        <v>1269</v>
      </c>
      <c r="D42" s="445" t="s">
        <v>886</v>
      </c>
      <c r="E42" s="114" t="s">
        <v>1231</v>
      </c>
      <c r="F42" s="114" t="s">
        <v>1227</v>
      </c>
      <c r="G42" s="114" t="s">
        <v>1236</v>
      </c>
      <c r="H42" s="441">
        <v>18861302.739999998</v>
      </c>
      <c r="I42" s="442">
        <v>3.3273248095863157</v>
      </c>
      <c r="J42" s="443">
        <v>2.336826890460908E-2</v>
      </c>
      <c r="K42" s="443">
        <v>1.0372261883788036E-2</v>
      </c>
      <c r="L42" s="443">
        <v>-0.53401043298065387</v>
      </c>
      <c r="M42" s="296"/>
      <c r="N42" s="296"/>
      <c r="O42" s="296"/>
      <c r="P42" s="167"/>
      <c r="Q42" s="199"/>
      <c r="R42" s="77"/>
      <c r="S42" s="77"/>
    </row>
    <row r="43" spans="1:19" s="267" customFormat="1" ht="12.75" customHeight="1">
      <c r="A43" s="452" t="s">
        <v>1270</v>
      </c>
      <c r="B43" s="444">
        <v>10423796399</v>
      </c>
      <c r="C43" s="445" t="s">
        <v>1271</v>
      </c>
      <c r="D43" s="445" t="s">
        <v>886</v>
      </c>
      <c r="E43" s="114" t="s">
        <v>1239</v>
      </c>
      <c r="F43" s="114" t="s">
        <v>1227</v>
      </c>
      <c r="G43" s="114" t="s">
        <v>1236</v>
      </c>
      <c r="H43" s="441">
        <v>73769456.549999997</v>
      </c>
      <c r="I43" s="442">
        <v>1424.7364670051468</v>
      </c>
      <c r="J43" s="443">
        <v>-0.17921036731901763</v>
      </c>
      <c r="K43" s="443">
        <v>-3.5685725691055881E-3</v>
      </c>
      <c r="L43" s="443">
        <v>-3.3234622219572296E-3</v>
      </c>
      <c r="M43" s="296"/>
      <c r="N43" s="296"/>
      <c r="O43" s="296"/>
      <c r="P43" s="167"/>
      <c r="Q43" s="199"/>
      <c r="R43" s="77"/>
      <c r="S43" s="77"/>
    </row>
    <row r="44" spans="1:19" s="267" customFormat="1" ht="12.75" customHeight="1">
      <c r="A44" s="452" t="s">
        <v>1272</v>
      </c>
      <c r="B44" s="444">
        <v>86292133603</v>
      </c>
      <c r="C44" s="445" t="s">
        <v>1273</v>
      </c>
      <c r="D44" s="445" t="s">
        <v>886</v>
      </c>
      <c r="E44" s="114" t="s">
        <v>1249</v>
      </c>
      <c r="F44" s="114" t="s">
        <v>1227</v>
      </c>
      <c r="G44" s="114" t="s">
        <v>1236</v>
      </c>
      <c r="H44" s="441">
        <v>16485951.5</v>
      </c>
      <c r="I44" s="442">
        <v>21.328724367099451</v>
      </c>
      <c r="J44" s="443">
        <v>-1.694226634556939E-2</v>
      </c>
      <c r="K44" s="443">
        <v>-3.6207949108214343E-2</v>
      </c>
      <c r="L44" s="443">
        <v>-7.8922392942124553E-2</v>
      </c>
      <c r="M44" s="296"/>
      <c r="N44" s="296"/>
      <c r="O44" s="296"/>
      <c r="P44" s="167"/>
      <c r="Q44" s="199"/>
      <c r="R44" s="77"/>
      <c r="S44" s="77"/>
    </row>
    <row r="45" spans="1:19" s="267" customFormat="1" ht="12.75" customHeight="1">
      <c r="A45" s="452" t="s">
        <v>1274</v>
      </c>
      <c r="B45" s="444" t="s">
        <v>1275</v>
      </c>
      <c r="C45" s="445" t="s">
        <v>1276</v>
      </c>
      <c r="D45" s="445" t="s">
        <v>886</v>
      </c>
      <c r="E45" s="114" t="s">
        <v>1231</v>
      </c>
      <c r="F45" s="114" t="s">
        <v>1227</v>
      </c>
      <c r="G45" s="114" t="s">
        <v>1236</v>
      </c>
      <c r="H45" s="441">
        <v>58462009.090000004</v>
      </c>
      <c r="I45" s="442">
        <v>22.987332889509535</v>
      </c>
      <c r="J45" s="443">
        <v>6.4263152441272897E-3</v>
      </c>
      <c r="K45" s="443">
        <v>1.0566449308023529E-2</v>
      </c>
      <c r="L45" s="443">
        <v>-5.0196559289631404E-3</v>
      </c>
      <c r="M45" s="296"/>
      <c r="N45" s="296"/>
      <c r="O45" s="296"/>
      <c r="P45" s="167"/>
      <c r="Q45" s="199"/>
      <c r="R45" s="77"/>
      <c r="S45" s="77"/>
    </row>
    <row r="46" spans="1:19" s="267" customFormat="1" ht="12.75" customHeight="1">
      <c r="A46" s="452" t="s">
        <v>1277</v>
      </c>
      <c r="B46" s="444">
        <v>84300431782</v>
      </c>
      <c r="C46" s="445" t="s">
        <v>1278</v>
      </c>
      <c r="D46" s="445" t="s">
        <v>143</v>
      </c>
      <c r="E46" s="114" t="s">
        <v>1231</v>
      </c>
      <c r="F46" s="114" t="s">
        <v>1227</v>
      </c>
      <c r="G46" s="114" t="s">
        <v>1236</v>
      </c>
      <c r="H46" s="441">
        <v>43397554.030599996</v>
      </c>
      <c r="I46" s="442">
        <v>159.73557281089634</v>
      </c>
      <c r="J46" s="443">
        <v>4.1776701910191338E-2</v>
      </c>
      <c r="K46" s="443">
        <v>9.0088896954410025E-4</v>
      </c>
      <c r="L46" s="443">
        <v>4.3980264300465644E-2</v>
      </c>
      <c r="M46" s="296"/>
      <c r="N46" s="296"/>
      <c r="O46" s="296"/>
      <c r="P46" s="167"/>
      <c r="Q46" s="199"/>
      <c r="R46" s="77"/>
      <c r="S46" s="77"/>
    </row>
    <row r="47" spans="1:19" s="267" customFormat="1" ht="12.75" customHeight="1">
      <c r="A47" s="452" t="s">
        <v>1279</v>
      </c>
      <c r="B47" s="444" t="s">
        <v>1280</v>
      </c>
      <c r="C47" s="445" t="s">
        <v>1281</v>
      </c>
      <c r="D47" s="445" t="s">
        <v>143</v>
      </c>
      <c r="E47" s="114" t="s">
        <v>1231</v>
      </c>
      <c r="F47" s="114" t="s">
        <v>1227</v>
      </c>
      <c r="G47" s="114" t="s">
        <v>1282</v>
      </c>
      <c r="H47" s="441">
        <v>6099426.9234999996</v>
      </c>
      <c r="I47" s="442">
        <v>178.92733292450953</v>
      </c>
      <c r="J47" s="443">
        <v>-2.2579694355392088E-2</v>
      </c>
      <c r="K47" s="443">
        <v>-7.4932954294599119E-2</v>
      </c>
      <c r="L47" s="443">
        <v>-0.11884373489931299</v>
      </c>
      <c r="M47" s="296"/>
      <c r="N47" s="296"/>
      <c r="O47" s="296"/>
      <c r="P47" s="167"/>
      <c r="Q47" s="199"/>
      <c r="R47" s="77"/>
      <c r="S47" s="77"/>
    </row>
    <row r="48" spans="1:19" s="267" customFormat="1" ht="12.75" customHeight="1">
      <c r="A48" s="452" t="s">
        <v>1283</v>
      </c>
      <c r="B48" s="444" t="s">
        <v>1284</v>
      </c>
      <c r="C48" s="445" t="s">
        <v>1285</v>
      </c>
      <c r="D48" s="445" t="s">
        <v>1286</v>
      </c>
      <c r="E48" s="114" t="s">
        <v>1235</v>
      </c>
      <c r="F48" s="114" t="s">
        <v>1227</v>
      </c>
      <c r="G48" s="114" t="s">
        <v>1232</v>
      </c>
      <c r="H48" s="441">
        <v>76908445.480000004</v>
      </c>
      <c r="I48" s="442">
        <v>756.79770704572763</v>
      </c>
      <c r="J48" s="443">
        <v>-3.8319032199119918E-2</v>
      </c>
      <c r="K48" s="443">
        <v>-2.680263840335817E-2</v>
      </c>
      <c r="L48" s="443">
        <v>-7.7116106999228551E-2</v>
      </c>
      <c r="M48" s="296"/>
      <c r="N48" s="296"/>
      <c r="O48" s="296"/>
      <c r="P48" s="167"/>
      <c r="Q48" s="199"/>
      <c r="R48" s="77"/>
      <c r="S48" s="77"/>
    </row>
    <row r="49" spans="1:19" s="267" customFormat="1" ht="12.75" customHeight="1">
      <c r="A49" s="452" t="s">
        <v>1287</v>
      </c>
      <c r="B49" s="444">
        <v>80921653541</v>
      </c>
      <c r="C49" s="445" t="s">
        <v>1288</v>
      </c>
      <c r="D49" s="445" t="s">
        <v>1286</v>
      </c>
      <c r="E49" s="114" t="s">
        <v>1231</v>
      </c>
      <c r="F49" s="114" t="s">
        <v>1227</v>
      </c>
      <c r="G49" s="114" t="s">
        <v>1236</v>
      </c>
      <c r="H49" s="441">
        <v>33210760.739999998</v>
      </c>
      <c r="I49" s="442">
        <v>133.70383192012753</v>
      </c>
      <c r="J49" s="443">
        <v>-2.89733962245734E-2</v>
      </c>
      <c r="K49" s="443">
        <v>-2.5797541941714131E-2</v>
      </c>
      <c r="L49" s="443">
        <v>-9.5748218478344027E-2</v>
      </c>
      <c r="M49" s="296"/>
      <c r="N49" s="296"/>
      <c r="O49" s="296"/>
      <c r="P49" s="167"/>
      <c r="Q49" s="199"/>
      <c r="R49" s="77"/>
      <c r="S49" s="77"/>
    </row>
    <row r="50" spans="1:19" s="267" customFormat="1" ht="12.75" customHeight="1">
      <c r="A50" s="452" t="s">
        <v>1289</v>
      </c>
      <c r="B50" s="444">
        <v>43449016606</v>
      </c>
      <c r="C50" s="445" t="s">
        <v>1290</v>
      </c>
      <c r="D50" s="445" t="s">
        <v>1286</v>
      </c>
      <c r="E50" s="114" t="s">
        <v>1235</v>
      </c>
      <c r="F50" s="114" t="s">
        <v>1227</v>
      </c>
      <c r="G50" s="114" t="s">
        <v>1236</v>
      </c>
      <c r="H50" s="441">
        <v>92632190.010000005</v>
      </c>
      <c r="I50" s="442">
        <v>121.59847657038408</v>
      </c>
      <c r="J50" s="443">
        <v>3.306291665643224E-3</v>
      </c>
      <c r="K50" s="443">
        <v>-3.0757980856855549E-2</v>
      </c>
      <c r="L50" s="443">
        <v>-8.5978593520056767E-2</v>
      </c>
      <c r="M50" s="296"/>
      <c r="N50" s="296"/>
      <c r="O50" s="296"/>
      <c r="P50" s="167"/>
      <c r="Q50" s="199"/>
      <c r="R50" s="77"/>
      <c r="S50" s="77"/>
    </row>
    <row r="51" spans="1:19" ht="12.75" customHeight="1">
      <c r="A51" s="113" t="s">
        <v>1291</v>
      </c>
      <c r="B51" s="444">
        <v>70498146370</v>
      </c>
      <c r="C51" s="445" t="s">
        <v>1292</v>
      </c>
      <c r="D51" s="445" t="s">
        <v>1286</v>
      </c>
      <c r="E51" s="114" t="s">
        <v>1239</v>
      </c>
      <c r="F51" s="114" t="s">
        <v>1227</v>
      </c>
      <c r="G51" s="114" t="s">
        <v>1232</v>
      </c>
      <c r="H51" s="441">
        <v>51763968.32</v>
      </c>
      <c r="I51" s="442">
        <v>810.45926218404645</v>
      </c>
      <c r="J51" s="443">
        <v>2.228390307484962E-2</v>
      </c>
      <c r="K51" s="443">
        <v>7.6713003228001675E-4</v>
      </c>
      <c r="L51" s="443">
        <v>-1.7792067458798355E-3</v>
      </c>
      <c r="M51" s="296"/>
      <c r="N51" s="296"/>
      <c r="O51" s="296"/>
      <c r="P51" s="167"/>
      <c r="Q51" s="199"/>
      <c r="R51" s="77"/>
      <c r="S51" s="77"/>
    </row>
    <row r="52" spans="1:19" ht="12.75" customHeight="1">
      <c r="A52" s="452" t="s">
        <v>1293</v>
      </c>
      <c r="B52" s="444" t="s">
        <v>1294</v>
      </c>
      <c r="C52" s="445" t="s">
        <v>1295</v>
      </c>
      <c r="D52" s="445" t="s">
        <v>1286</v>
      </c>
      <c r="E52" s="114" t="s">
        <v>1239</v>
      </c>
      <c r="F52" s="114" t="s">
        <v>1227</v>
      </c>
      <c r="G52" s="114" t="s">
        <v>1236</v>
      </c>
      <c r="H52" s="441">
        <v>384533129.38</v>
      </c>
      <c r="I52" s="442">
        <v>145.03008351817653</v>
      </c>
      <c r="J52" s="443">
        <v>0.12352671078310706</v>
      </c>
      <c r="K52" s="443">
        <v>1.8642054226747362E-5</v>
      </c>
      <c r="L52" s="443">
        <v>1.7163475169890141E-4</v>
      </c>
      <c r="M52" s="296"/>
      <c r="N52" s="296"/>
      <c r="O52" s="296"/>
      <c r="P52" s="167"/>
      <c r="Q52" s="199"/>
      <c r="R52" s="77"/>
      <c r="S52" s="77"/>
    </row>
    <row r="53" spans="1:19" ht="12.75" customHeight="1">
      <c r="A53" s="113" t="s">
        <v>1296</v>
      </c>
      <c r="B53" s="194" t="s">
        <v>1297</v>
      </c>
      <c r="C53" s="439" t="s">
        <v>1298</v>
      </c>
      <c r="D53" s="445" t="s">
        <v>1286</v>
      </c>
      <c r="E53" s="114" t="s">
        <v>1239</v>
      </c>
      <c r="F53" s="114" t="s">
        <v>1227</v>
      </c>
      <c r="G53" s="114" t="s">
        <v>1232</v>
      </c>
      <c r="H53" s="446">
        <v>192787944.09999999</v>
      </c>
      <c r="I53" s="447">
        <v>1196.857255984077</v>
      </c>
      <c r="J53" s="443">
        <v>-5.818089478164401E-2</v>
      </c>
      <c r="K53" s="443">
        <v>-2.5230554792692983E-2</v>
      </c>
      <c r="L53" s="443">
        <v>-7.4597146417271665E-2</v>
      </c>
      <c r="M53" s="296"/>
      <c r="N53" s="296"/>
      <c r="O53" s="296"/>
      <c r="P53" s="167"/>
      <c r="Q53" s="199"/>
      <c r="R53" s="77"/>
      <c r="S53" s="77"/>
    </row>
    <row r="54" spans="1:19" ht="12.75" customHeight="1">
      <c r="A54" s="448" t="s">
        <v>1299</v>
      </c>
      <c r="B54" s="449">
        <v>99792542550</v>
      </c>
      <c r="C54" s="918" t="s">
        <v>1300</v>
      </c>
      <c r="D54" s="445" t="s">
        <v>113</v>
      </c>
      <c r="E54" s="440" t="s">
        <v>1235</v>
      </c>
      <c r="F54" s="440" t="s">
        <v>115</v>
      </c>
      <c r="G54" s="440" t="s">
        <v>1232</v>
      </c>
      <c r="H54" s="115">
        <v>99246216.683599994</v>
      </c>
      <c r="I54" s="116">
        <v>125.18940000000001</v>
      </c>
      <c r="J54" s="443">
        <v>2.8094436084412866E-2</v>
      </c>
      <c r="K54" s="443">
        <v>-2.1545551536560792E-2</v>
      </c>
      <c r="L54" s="443">
        <v>-6.1199785922525507E-2</v>
      </c>
      <c r="M54" s="296"/>
      <c r="N54" s="296"/>
      <c r="O54" s="296"/>
      <c r="P54" s="167"/>
      <c r="Q54" s="199"/>
      <c r="R54" s="77"/>
      <c r="S54" s="77"/>
    </row>
    <row r="55" spans="1:19" ht="12.75" customHeight="1">
      <c r="A55" s="113" t="s">
        <v>1227</v>
      </c>
      <c r="B55" s="194" t="s">
        <v>1227</v>
      </c>
      <c r="C55" s="439" t="s">
        <v>1227</v>
      </c>
      <c r="D55" s="445" t="s">
        <v>1227</v>
      </c>
      <c r="E55" s="114" t="s">
        <v>1227</v>
      </c>
      <c r="F55" s="114" t="s">
        <v>116</v>
      </c>
      <c r="G55" s="114" t="s">
        <v>1232</v>
      </c>
      <c r="H55" s="441">
        <v>44100287.2214</v>
      </c>
      <c r="I55" s="442">
        <v>121.6896</v>
      </c>
      <c r="J55" s="443">
        <v>-5.7983315132841273E-3</v>
      </c>
      <c r="K55" s="443">
        <v>-2.1955965449607096E-2</v>
      </c>
      <c r="L55" s="443">
        <v>-6.2757344481584654E-2</v>
      </c>
      <c r="M55" s="296"/>
      <c r="N55" s="296"/>
      <c r="O55" s="296"/>
      <c r="P55" s="167"/>
      <c r="Q55" s="199"/>
      <c r="R55" s="77"/>
      <c r="S55" s="77"/>
    </row>
    <row r="56" spans="1:19" ht="12.75" customHeight="1">
      <c r="A56" s="136" t="s">
        <v>1227</v>
      </c>
      <c r="B56" s="194" t="s">
        <v>1227</v>
      </c>
      <c r="C56" s="439" t="s">
        <v>1227</v>
      </c>
      <c r="D56" s="445" t="s">
        <v>1227</v>
      </c>
      <c r="E56" s="114" t="s">
        <v>1227</v>
      </c>
      <c r="F56" s="114" t="s">
        <v>117</v>
      </c>
      <c r="G56" s="114" t="s">
        <v>1232</v>
      </c>
      <c r="H56" s="441">
        <v>11.055</v>
      </c>
      <c r="I56" s="442">
        <v>0</v>
      </c>
      <c r="J56" s="443">
        <v>-2.2926536095594918E-2</v>
      </c>
      <c r="K56" s="443" t="s">
        <v>1227</v>
      </c>
      <c r="L56" s="443" t="s">
        <v>1227</v>
      </c>
      <c r="M56" s="296"/>
      <c r="N56" s="296"/>
      <c r="O56" s="296"/>
      <c r="P56" s="167"/>
      <c r="Q56" s="199"/>
      <c r="R56" s="77"/>
      <c r="S56" s="77"/>
    </row>
    <row r="57" spans="1:19" ht="12.75" customHeight="1">
      <c r="A57" s="113" t="s">
        <v>1301</v>
      </c>
      <c r="B57" s="194">
        <v>48827873221</v>
      </c>
      <c r="C57" s="439" t="s">
        <v>1302</v>
      </c>
      <c r="D57" s="445" t="s">
        <v>113</v>
      </c>
      <c r="E57" s="114" t="s">
        <v>1239</v>
      </c>
      <c r="F57" s="114" t="s">
        <v>115</v>
      </c>
      <c r="G57" s="114" t="s">
        <v>1232</v>
      </c>
      <c r="H57" s="441">
        <v>12089381.8094</v>
      </c>
      <c r="I57" s="442">
        <v>1710.9511</v>
      </c>
      <c r="J57" s="443">
        <v>-0.81202992235193783</v>
      </c>
      <c r="K57" s="443">
        <v>-2.7326026586135699E-2</v>
      </c>
      <c r="L57" s="443">
        <v>-6.9216665259966503E-2</v>
      </c>
      <c r="M57" s="296"/>
      <c r="N57" s="296"/>
      <c r="O57" s="296"/>
      <c r="P57" s="167"/>
      <c r="Q57" s="199"/>
      <c r="R57" s="77"/>
      <c r="S57" s="77"/>
    </row>
    <row r="58" spans="1:19" s="267" customFormat="1" ht="12.75" customHeight="1">
      <c r="A58" s="113" t="s">
        <v>1227</v>
      </c>
      <c r="B58" s="194" t="s">
        <v>1227</v>
      </c>
      <c r="C58" s="439" t="s">
        <v>1227</v>
      </c>
      <c r="D58" s="445" t="s">
        <v>1227</v>
      </c>
      <c r="E58" s="114" t="s">
        <v>1227</v>
      </c>
      <c r="F58" s="114" t="s">
        <v>116</v>
      </c>
      <c r="G58" s="114" t="s">
        <v>1232</v>
      </c>
      <c r="H58" s="441">
        <v>84405551.230599999</v>
      </c>
      <c r="I58" s="442">
        <v>1649.5424</v>
      </c>
      <c r="J58" s="443">
        <v>-5.5983665827402995E-2</v>
      </c>
      <c r="K58" s="443">
        <v>-2.7450510804043926E-2</v>
      </c>
      <c r="L58" s="443">
        <v>-7.0214748930689685E-2</v>
      </c>
      <c r="M58" s="296"/>
      <c r="N58" s="296"/>
      <c r="O58" s="296"/>
      <c r="P58" s="167"/>
      <c r="Q58" s="199"/>
      <c r="R58" s="77"/>
      <c r="S58" s="77"/>
    </row>
    <row r="59" spans="1:19" ht="12.75" customHeight="1">
      <c r="A59" s="113" t="s">
        <v>1303</v>
      </c>
      <c r="B59" s="194" t="s">
        <v>1304</v>
      </c>
      <c r="C59" s="439" t="s">
        <v>1305</v>
      </c>
      <c r="D59" s="445" t="s">
        <v>113</v>
      </c>
      <c r="E59" s="114" t="s">
        <v>1249</v>
      </c>
      <c r="F59" s="114" t="s">
        <v>115</v>
      </c>
      <c r="G59" s="114" t="s">
        <v>1232</v>
      </c>
      <c r="H59" s="441">
        <v>19044417.170499999</v>
      </c>
      <c r="I59" s="442">
        <v>716.1952</v>
      </c>
      <c r="J59" s="443">
        <v>0.36145159602079002</v>
      </c>
      <c r="K59" s="443">
        <v>-3.413725517888111E-2</v>
      </c>
      <c r="L59" s="443">
        <v>-7.0081404683668302E-2</v>
      </c>
      <c r="M59" s="296"/>
      <c r="N59" s="296"/>
      <c r="O59" s="296"/>
      <c r="P59" s="167"/>
      <c r="Q59" s="199"/>
      <c r="R59" s="77"/>
      <c r="S59" s="77"/>
    </row>
    <row r="60" spans="1:19" ht="12.75" customHeight="1">
      <c r="A60" s="113" t="s">
        <v>1227</v>
      </c>
      <c r="B60" s="194" t="s">
        <v>1227</v>
      </c>
      <c r="C60" s="439" t="s">
        <v>1227</v>
      </c>
      <c r="D60" s="439" t="s">
        <v>1227</v>
      </c>
      <c r="E60" s="114" t="s">
        <v>1227</v>
      </c>
      <c r="F60" s="114" t="s">
        <v>116</v>
      </c>
      <c r="G60" s="114" t="s">
        <v>1232</v>
      </c>
      <c r="H60" s="441">
        <v>10745210.8595</v>
      </c>
      <c r="I60" s="442">
        <v>712.90899999999999</v>
      </c>
      <c r="J60" s="443">
        <v>-3.4843724208144522E-2</v>
      </c>
      <c r="K60" s="443">
        <v>-3.4535033674634619E-2</v>
      </c>
      <c r="L60" s="443">
        <v>-7.1601962335641089E-2</v>
      </c>
      <c r="M60" s="296"/>
      <c r="N60" s="296"/>
      <c r="O60" s="296"/>
      <c r="P60" s="167"/>
      <c r="Q60" s="199"/>
      <c r="R60" s="77"/>
      <c r="S60" s="77"/>
    </row>
    <row r="61" spans="1:19" ht="12.75" customHeight="1">
      <c r="A61" s="452" t="s">
        <v>1227</v>
      </c>
      <c r="B61" s="194" t="s">
        <v>1227</v>
      </c>
      <c r="C61" s="439" t="s">
        <v>1227</v>
      </c>
      <c r="D61" s="439" t="s">
        <v>1227</v>
      </c>
      <c r="E61" s="114" t="s">
        <v>1227</v>
      </c>
      <c r="F61" s="114" t="s">
        <v>117</v>
      </c>
      <c r="G61" s="114" t="s">
        <v>1232</v>
      </c>
      <c r="H61" s="441">
        <v>0</v>
      </c>
      <c r="I61" s="442">
        <v>0</v>
      </c>
      <c r="J61" s="443" t="s">
        <v>1227</v>
      </c>
      <c r="K61" s="443" t="s">
        <v>1227</v>
      </c>
      <c r="L61" s="443" t="s">
        <v>1227</v>
      </c>
      <c r="M61" s="296"/>
      <c r="N61" s="296"/>
      <c r="O61" s="296"/>
      <c r="P61" s="167"/>
      <c r="Q61" s="199"/>
      <c r="R61" s="77"/>
      <c r="S61" s="77"/>
    </row>
    <row r="62" spans="1:19" ht="12.75" customHeight="1">
      <c r="A62" s="452" t="s">
        <v>1306</v>
      </c>
      <c r="B62" s="194" t="s">
        <v>1307</v>
      </c>
      <c r="C62" s="439" t="s">
        <v>1095</v>
      </c>
      <c r="D62" s="439" t="s">
        <v>113</v>
      </c>
      <c r="E62" s="114" t="s">
        <v>1231</v>
      </c>
      <c r="F62" s="114" t="s">
        <v>115</v>
      </c>
      <c r="G62" s="114" t="s">
        <v>1236</v>
      </c>
      <c r="H62" s="441">
        <v>28846243.7454</v>
      </c>
      <c r="I62" s="442">
        <v>123.40430000000001</v>
      </c>
      <c r="J62" s="443">
        <v>-6.9596949060522384E-2</v>
      </c>
      <c r="K62" s="443">
        <v>1.398911108956491E-2</v>
      </c>
      <c r="L62" s="443">
        <v>9.5512720432235909E-3</v>
      </c>
      <c r="M62" s="296"/>
      <c r="N62" s="296"/>
      <c r="O62" s="296"/>
      <c r="P62" s="167"/>
      <c r="Q62" s="199"/>
      <c r="R62" s="77"/>
      <c r="S62" s="77"/>
    </row>
    <row r="63" spans="1:19" ht="12.75" customHeight="1">
      <c r="A63" s="113" t="s">
        <v>1227</v>
      </c>
      <c r="B63" s="194" t="s">
        <v>1227</v>
      </c>
      <c r="C63" s="439" t="s">
        <v>1227</v>
      </c>
      <c r="D63" s="439" t="s">
        <v>1227</v>
      </c>
      <c r="E63" s="114" t="s">
        <v>1227</v>
      </c>
      <c r="F63" s="114" t="s">
        <v>116</v>
      </c>
      <c r="G63" s="114" t="s">
        <v>1236</v>
      </c>
      <c r="H63" s="441">
        <v>3578750.8146000002</v>
      </c>
      <c r="I63" s="442">
        <v>123.40519999999999</v>
      </c>
      <c r="J63" s="443">
        <v>1.3986531007203817E-2</v>
      </c>
      <c r="K63" s="443">
        <v>1.3986508138665421E-2</v>
      </c>
      <c r="L63" s="443" t="s">
        <v>1227</v>
      </c>
      <c r="M63" s="296"/>
      <c r="N63" s="296"/>
      <c r="O63" s="296"/>
      <c r="P63" s="167"/>
      <c r="Q63" s="199"/>
      <c r="R63" s="77"/>
      <c r="S63" s="77"/>
    </row>
    <row r="64" spans="1:19" ht="12.75" customHeight="1">
      <c r="A64" s="136" t="s">
        <v>1308</v>
      </c>
      <c r="B64" s="194" t="s">
        <v>1309</v>
      </c>
      <c r="C64" s="439" t="s">
        <v>1310</v>
      </c>
      <c r="D64" s="439" t="s">
        <v>113</v>
      </c>
      <c r="E64" s="450" t="s">
        <v>1239</v>
      </c>
      <c r="F64" s="450" t="s">
        <v>115</v>
      </c>
      <c r="G64" s="450" t="s">
        <v>1282</v>
      </c>
      <c r="H64" s="441">
        <v>8803447.7301000003</v>
      </c>
      <c r="I64" s="442">
        <v>747.53330000000005</v>
      </c>
      <c r="J64" s="443">
        <v>4.7721175462957177E-2</v>
      </c>
      <c r="K64" s="443">
        <v>-3.4893258578676534E-3</v>
      </c>
      <c r="L64" s="443">
        <v>-1.3592413601642983E-2</v>
      </c>
      <c r="M64" s="296"/>
      <c r="N64" s="296"/>
      <c r="O64" s="296"/>
      <c r="P64" s="167"/>
      <c r="Q64" s="199"/>
      <c r="R64" s="77"/>
      <c r="S64" s="77"/>
    </row>
    <row r="65" spans="1:19" ht="12.75" customHeight="1">
      <c r="A65" s="113" t="s">
        <v>1227</v>
      </c>
      <c r="B65" s="194" t="s">
        <v>1227</v>
      </c>
      <c r="C65" s="439" t="s">
        <v>1227</v>
      </c>
      <c r="D65" s="439" t="s">
        <v>1227</v>
      </c>
      <c r="E65" s="450" t="s">
        <v>1227</v>
      </c>
      <c r="F65" s="450" t="s">
        <v>116</v>
      </c>
      <c r="G65" s="450" t="s">
        <v>1282</v>
      </c>
      <c r="H65" s="446">
        <v>3488079.7099000001</v>
      </c>
      <c r="I65" s="447">
        <v>729.40830000000005</v>
      </c>
      <c r="J65" s="443">
        <v>0.11770641929298153</v>
      </c>
      <c r="K65" s="443">
        <v>-3.7877976143274594E-3</v>
      </c>
      <c r="L65" s="443">
        <v>-1.4783407654328506E-2</v>
      </c>
      <c r="M65" s="296"/>
      <c r="N65" s="296"/>
      <c r="O65" s="296"/>
      <c r="P65" s="167"/>
      <c r="Q65" s="199"/>
      <c r="R65" s="77"/>
      <c r="S65" s="77"/>
    </row>
    <row r="66" spans="1:19" ht="12.75" customHeight="1">
      <c r="A66" s="113" t="s">
        <v>1311</v>
      </c>
      <c r="B66" s="194">
        <v>22443293291</v>
      </c>
      <c r="C66" s="439" t="s">
        <v>1312</v>
      </c>
      <c r="D66" s="439" t="s">
        <v>113</v>
      </c>
      <c r="E66" s="114" t="s">
        <v>1239</v>
      </c>
      <c r="F66" s="114" t="s">
        <v>115</v>
      </c>
      <c r="G66" s="114" t="s">
        <v>1232</v>
      </c>
      <c r="H66" s="115">
        <v>29408462.646499999</v>
      </c>
      <c r="I66" s="116">
        <v>106.8189</v>
      </c>
      <c r="J66" s="443">
        <v>-0.10400809962071011</v>
      </c>
      <c r="K66" s="443">
        <v>-2.6782405575113688E-2</v>
      </c>
      <c r="L66" s="443">
        <v>-6.4087997710437938E-2</v>
      </c>
      <c r="M66" s="296"/>
      <c r="N66" s="296"/>
      <c r="O66" s="296"/>
      <c r="P66" s="167"/>
      <c r="Q66" s="199"/>
      <c r="R66" s="77"/>
      <c r="S66" s="77"/>
    </row>
    <row r="67" spans="1:19" ht="12.75" customHeight="1">
      <c r="A67" s="113" t="s">
        <v>1227</v>
      </c>
      <c r="B67" s="194" t="s">
        <v>1227</v>
      </c>
      <c r="C67" s="439" t="s">
        <v>1227</v>
      </c>
      <c r="D67" s="439" t="s">
        <v>1227</v>
      </c>
      <c r="E67" s="114" t="s">
        <v>1227</v>
      </c>
      <c r="F67" s="114" t="s">
        <v>116</v>
      </c>
      <c r="G67" s="114" t="s">
        <v>1232</v>
      </c>
      <c r="H67" s="115">
        <v>105019.22349999999</v>
      </c>
      <c r="I67" s="116">
        <v>104.78879999999999</v>
      </c>
      <c r="J67" s="443">
        <v>-2.8831610594069912E-2</v>
      </c>
      <c r="K67" s="443">
        <v>-2.7089158321020768E-2</v>
      </c>
      <c r="L67" s="443">
        <v>-6.6154314218771382E-2</v>
      </c>
      <c r="M67" s="296"/>
      <c r="N67" s="296"/>
      <c r="O67" s="296"/>
      <c r="P67" s="167"/>
      <c r="Q67" s="199"/>
      <c r="R67" s="77"/>
      <c r="S67" s="77"/>
    </row>
    <row r="68" spans="1:19" ht="12.75" customHeight="1">
      <c r="A68" s="113" t="s">
        <v>1313</v>
      </c>
      <c r="B68" s="194">
        <v>61691616181</v>
      </c>
      <c r="C68" s="439" t="s">
        <v>1314</v>
      </c>
      <c r="D68" s="439" t="s">
        <v>113</v>
      </c>
      <c r="E68" s="114" t="s">
        <v>1231</v>
      </c>
      <c r="F68" s="114" t="s">
        <v>115</v>
      </c>
      <c r="G68" s="114" t="s">
        <v>1232</v>
      </c>
      <c r="H68" s="115">
        <v>135961703.52250001</v>
      </c>
      <c r="I68" s="116">
        <v>131.69640000000001</v>
      </c>
      <c r="J68" s="443">
        <v>-2.4914857368714571E-2</v>
      </c>
      <c r="K68" s="443">
        <v>-1.7078343333643886E-2</v>
      </c>
      <c r="L68" s="443">
        <v>-3.9067979866104219E-2</v>
      </c>
      <c r="M68" s="296"/>
      <c r="N68" s="296"/>
      <c r="O68" s="296"/>
      <c r="P68" s="167"/>
      <c r="Q68" s="199"/>
      <c r="R68" s="77"/>
      <c r="S68" s="77"/>
    </row>
    <row r="69" spans="1:19" ht="12.75" customHeight="1">
      <c r="A69" s="113" t="s">
        <v>1227</v>
      </c>
      <c r="B69" s="194" t="s">
        <v>1227</v>
      </c>
      <c r="C69" s="439" t="s">
        <v>1227</v>
      </c>
      <c r="D69" s="439" t="s">
        <v>1227</v>
      </c>
      <c r="E69" s="114" t="s">
        <v>1227</v>
      </c>
      <c r="F69" s="114" t="s">
        <v>116</v>
      </c>
      <c r="G69" s="114" t="s">
        <v>1232</v>
      </c>
      <c r="H69" s="115">
        <v>12383034.168500001</v>
      </c>
      <c r="I69" s="116">
        <v>127.08499999999999</v>
      </c>
      <c r="J69" s="443">
        <v>-3.1903592357074295E-3</v>
      </c>
      <c r="K69" s="443">
        <v>-1.7902841283312432E-2</v>
      </c>
      <c r="L69" s="443">
        <v>-4.2269674792312362E-2</v>
      </c>
      <c r="M69" s="296"/>
      <c r="N69" s="296"/>
      <c r="O69" s="296"/>
      <c r="P69" s="167"/>
      <c r="Q69" s="199"/>
      <c r="R69" s="77"/>
      <c r="S69" s="77"/>
    </row>
    <row r="70" spans="1:19" ht="12.75" customHeight="1">
      <c r="A70" s="113" t="s">
        <v>1227</v>
      </c>
      <c r="B70" s="444" t="s">
        <v>1227</v>
      </c>
      <c r="C70" s="445" t="s">
        <v>1227</v>
      </c>
      <c r="D70" s="445" t="s">
        <v>1227</v>
      </c>
      <c r="E70" s="114" t="s">
        <v>1227</v>
      </c>
      <c r="F70" s="114" t="s">
        <v>117</v>
      </c>
      <c r="G70" s="114" t="s">
        <v>1232</v>
      </c>
      <c r="H70" s="441">
        <v>22.691700000000001</v>
      </c>
      <c r="I70" s="451">
        <v>0</v>
      </c>
      <c r="J70" s="443">
        <v>-1.7390325332455658E-2</v>
      </c>
      <c r="K70" s="443" t="s">
        <v>1227</v>
      </c>
      <c r="L70" s="443" t="s">
        <v>1227</v>
      </c>
      <c r="M70" s="296"/>
      <c r="N70" s="296"/>
      <c r="O70" s="296"/>
      <c r="P70" s="167"/>
      <c r="Q70" s="199"/>
      <c r="R70" s="77"/>
      <c r="S70" s="77"/>
    </row>
    <row r="71" spans="1:19" ht="12.75" customHeight="1">
      <c r="A71" s="136" t="s">
        <v>1227</v>
      </c>
      <c r="B71" s="444" t="s">
        <v>1227</v>
      </c>
      <c r="C71" s="445" t="s">
        <v>1227</v>
      </c>
      <c r="D71" s="445" t="s">
        <v>1227</v>
      </c>
      <c r="E71" s="114" t="s">
        <v>1227</v>
      </c>
      <c r="F71" s="114" t="s">
        <v>1231</v>
      </c>
      <c r="G71" s="114" t="s">
        <v>1232</v>
      </c>
      <c r="H71" s="441">
        <v>782390.65729999996</v>
      </c>
      <c r="I71" s="451">
        <v>134.82239999999999</v>
      </c>
      <c r="J71" s="443">
        <v>-1.9547177845383401E-2</v>
      </c>
      <c r="K71" s="443">
        <v>-1.6252749971950031E-2</v>
      </c>
      <c r="L71" s="443">
        <v>-3.5869470943043824E-2</v>
      </c>
      <c r="M71" s="296"/>
      <c r="N71" s="296"/>
      <c r="O71" s="296"/>
      <c r="P71" s="167"/>
      <c r="Q71" s="199"/>
      <c r="R71" s="77"/>
      <c r="S71" s="77"/>
    </row>
    <row r="72" spans="1:19" s="267" customFormat="1" ht="13.5" customHeight="1">
      <c r="A72" s="113" t="s">
        <v>1315</v>
      </c>
      <c r="B72" s="444" t="s">
        <v>1316</v>
      </c>
      <c r="C72" s="445" t="s">
        <v>1317</v>
      </c>
      <c r="D72" s="445" t="s">
        <v>113</v>
      </c>
      <c r="E72" s="114" t="s">
        <v>1231</v>
      </c>
      <c r="F72" s="114" t="s">
        <v>115</v>
      </c>
      <c r="G72" s="114" t="s">
        <v>1282</v>
      </c>
      <c r="H72" s="441">
        <v>48477622.086900003</v>
      </c>
      <c r="I72" s="451">
        <v>586.47029999999995</v>
      </c>
      <c r="J72" s="443">
        <v>-6.3646887336773816E-2</v>
      </c>
      <c r="K72" s="443">
        <v>-0.15451901687962943</v>
      </c>
      <c r="L72" s="443">
        <v>-0.28072160179108885</v>
      </c>
      <c r="M72" s="296"/>
      <c r="N72" s="296"/>
      <c r="O72" s="296"/>
      <c r="P72" s="167"/>
      <c r="Q72" s="199"/>
      <c r="R72" s="77"/>
      <c r="S72" s="77"/>
    </row>
    <row r="73" spans="1:19" s="267" customFormat="1" ht="13.5" customHeight="1">
      <c r="A73" s="113" t="s">
        <v>1227</v>
      </c>
      <c r="B73" s="444" t="s">
        <v>1227</v>
      </c>
      <c r="C73" s="445" t="s">
        <v>1227</v>
      </c>
      <c r="D73" s="445" t="s">
        <v>1227</v>
      </c>
      <c r="E73" s="114" t="s">
        <v>1227</v>
      </c>
      <c r="F73" s="114" t="s">
        <v>116</v>
      </c>
      <c r="G73" s="114" t="s">
        <v>1282</v>
      </c>
      <c r="H73" s="441">
        <v>48008331.911899999</v>
      </c>
      <c r="I73" s="451">
        <v>580.57150000000001</v>
      </c>
      <c r="J73" s="443">
        <v>-0.11123449355551818</v>
      </c>
      <c r="K73" s="443">
        <v>-0.15529538959254541</v>
      </c>
      <c r="L73" s="443">
        <v>-0.28315790453397005</v>
      </c>
      <c r="M73" s="296"/>
      <c r="N73" s="296"/>
      <c r="O73" s="296"/>
      <c r="P73" s="167"/>
      <c r="Q73" s="199"/>
      <c r="R73" s="77"/>
      <c r="S73" s="77"/>
    </row>
    <row r="74" spans="1:19" s="267" customFormat="1" ht="13.5" customHeight="1">
      <c r="A74" s="113" t="s">
        <v>1227</v>
      </c>
      <c r="B74" s="444" t="s">
        <v>1227</v>
      </c>
      <c r="C74" s="445" t="s">
        <v>1227</v>
      </c>
      <c r="D74" s="445" t="s">
        <v>1227</v>
      </c>
      <c r="E74" s="114" t="s">
        <v>1227</v>
      </c>
      <c r="F74" s="114" t="s">
        <v>1231</v>
      </c>
      <c r="G74" s="114" t="s">
        <v>1282</v>
      </c>
      <c r="H74" s="441">
        <v>1252869.801</v>
      </c>
      <c r="I74" s="451">
        <v>593.33240000000001</v>
      </c>
      <c r="J74" s="443">
        <v>9.7258939352732554E-2</v>
      </c>
      <c r="K74" s="443">
        <v>-0.1537422502906991</v>
      </c>
      <c r="L74" s="443">
        <v>-0.27821370738252527</v>
      </c>
      <c r="M74" s="296"/>
      <c r="N74" s="296"/>
      <c r="O74" s="296"/>
      <c r="P74" s="167"/>
      <c r="Q74" s="199"/>
      <c r="R74" s="77"/>
      <c r="S74" s="77"/>
    </row>
    <row r="75" spans="1:19" s="267" customFormat="1" ht="13.5" customHeight="1">
      <c r="A75" s="113" t="s">
        <v>1318</v>
      </c>
      <c r="B75" s="444" t="s">
        <v>1319</v>
      </c>
      <c r="C75" s="445" t="s">
        <v>1320</v>
      </c>
      <c r="D75" s="445" t="s">
        <v>113</v>
      </c>
      <c r="E75" s="114" t="s">
        <v>1249</v>
      </c>
      <c r="F75" s="114" t="s">
        <v>115</v>
      </c>
      <c r="G75" s="114" t="s">
        <v>1232</v>
      </c>
      <c r="H75" s="441">
        <v>44413576.488200001</v>
      </c>
      <c r="I75" s="451">
        <v>848.69370000000004</v>
      </c>
      <c r="J75" s="443">
        <v>-9.4484948483848141E-2</v>
      </c>
      <c r="K75" s="443">
        <v>-2.7197413051243013E-2</v>
      </c>
      <c r="L75" s="443">
        <v>-6.3281071637281361E-2</v>
      </c>
      <c r="M75" s="296"/>
      <c r="N75" s="296"/>
      <c r="O75" s="296"/>
      <c r="P75" s="167"/>
      <c r="Q75" s="199"/>
      <c r="R75" s="77"/>
      <c r="S75" s="77"/>
    </row>
    <row r="76" spans="1:19" ht="13.5" customHeight="1">
      <c r="A76" s="452" t="s">
        <v>1227</v>
      </c>
      <c r="B76" s="444" t="s">
        <v>1227</v>
      </c>
      <c r="C76" s="445" t="s">
        <v>1227</v>
      </c>
      <c r="D76" s="445" t="s">
        <v>1227</v>
      </c>
      <c r="E76" s="114" t="s">
        <v>1227</v>
      </c>
      <c r="F76" s="114" t="s">
        <v>116</v>
      </c>
      <c r="G76" s="114" t="s">
        <v>1232</v>
      </c>
      <c r="H76" s="441">
        <v>199890746.45699999</v>
      </c>
      <c r="I76" s="451">
        <v>826.84609999999998</v>
      </c>
      <c r="J76" s="443">
        <v>-4.9885660243831231E-2</v>
      </c>
      <c r="K76" s="443">
        <v>-2.7601224614078879E-2</v>
      </c>
      <c r="L76" s="443">
        <v>-6.4811392470080165E-2</v>
      </c>
      <c r="M76" s="296"/>
      <c r="N76" s="296"/>
      <c r="O76" s="296"/>
      <c r="P76" s="167"/>
      <c r="Q76" s="199"/>
      <c r="R76" s="77"/>
      <c r="S76" s="77"/>
    </row>
    <row r="77" spans="1:19" s="267" customFormat="1" ht="12.75" customHeight="1">
      <c r="A77" s="452" t="s">
        <v>1227</v>
      </c>
      <c r="B77" s="444" t="s">
        <v>1227</v>
      </c>
      <c r="C77" s="445" t="s">
        <v>1227</v>
      </c>
      <c r="D77" s="445" t="s">
        <v>1227</v>
      </c>
      <c r="E77" s="114" t="s">
        <v>1227</v>
      </c>
      <c r="F77" s="114" t="s">
        <v>117</v>
      </c>
      <c r="G77" s="114" t="s">
        <v>1232</v>
      </c>
      <c r="H77" s="441">
        <v>11.4993</v>
      </c>
      <c r="I77" s="451">
        <v>0</v>
      </c>
      <c r="J77" s="443">
        <v>-2.3131944680417238E-2</v>
      </c>
      <c r="K77" s="443" t="s">
        <v>1227</v>
      </c>
      <c r="L77" s="443" t="s">
        <v>1227</v>
      </c>
      <c r="M77" s="296"/>
      <c r="N77" s="296"/>
      <c r="O77" s="296"/>
      <c r="P77" s="167"/>
      <c r="Q77" s="199"/>
      <c r="R77" s="77"/>
      <c r="S77" s="77"/>
    </row>
    <row r="78" spans="1:19" ht="12.75" customHeight="1">
      <c r="A78" s="136" t="s">
        <v>1321</v>
      </c>
      <c r="B78" s="444" t="s">
        <v>1322</v>
      </c>
      <c r="C78" s="445" t="s">
        <v>1188</v>
      </c>
      <c r="D78" s="445" t="s">
        <v>113</v>
      </c>
      <c r="E78" s="114" t="s">
        <v>1231</v>
      </c>
      <c r="F78" s="114" t="s">
        <v>115</v>
      </c>
      <c r="G78" s="114" t="s">
        <v>1236</v>
      </c>
      <c r="H78" s="441">
        <v>37498146.0845</v>
      </c>
      <c r="I78" s="442">
        <v>145.7003</v>
      </c>
      <c r="J78" s="443">
        <v>-3.0533165373911153E-2</v>
      </c>
      <c r="K78" s="443">
        <v>-3.0533152437535294E-2</v>
      </c>
      <c r="L78" s="443">
        <v>-6.4688414372949476E-2</v>
      </c>
      <c r="M78" s="296"/>
      <c r="N78" s="296"/>
      <c r="O78" s="296"/>
      <c r="P78" s="167"/>
      <c r="Q78" s="199"/>
      <c r="R78" s="77"/>
      <c r="S78" s="77"/>
    </row>
    <row r="79" spans="1:19" ht="12.75" customHeight="1">
      <c r="A79" s="136" t="s">
        <v>1227</v>
      </c>
      <c r="B79" s="444" t="s">
        <v>1227</v>
      </c>
      <c r="C79" s="445" t="s">
        <v>1227</v>
      </c>
      <c r="D79" s="445" t="s">
        <v>1227</v>
      </c>
      <c r="E79" s="114" t="s">
        <v>1227</v>
      </c>
      <c r="F79" s="114" t="s">
        <v>116</v>
      </c>
      <c r="G79" s="114" t="s">
        <v>1236</v>
      </c>
      <c r="H79" s="441">
        <v>582811.93550000002</v>
      </c>
      <c r="I79" s="442">
        <v>145.703</v>
      </c>
      <c r="J79" s="443">
        <v>-3.0540828363124883E-2</v>
      </c>
      <c r="K79" s="443">
        <v>-3.0540989573040966E-2</v>
      </c>
      <c r="L79" s="443" t="s">
        <v>1227</v>
      </c>
      <c r="M79" s="296"/>
      <c r="N79" s="296"/>
      <c r="O79" s="296"/>
      <c r="P79" s="167"/>
      <c r="Q79" s="199"/>
      <c r="R79" s="77"/>
      <c r="S79" s="77"/>
    </row>
    <row r="80" spans="1:19" s="267" customFormat="1" ht="12.75" customHeight="1">
      <c r="A80" s="136" t="s">
        <v>1323</v>
      </c>
      <c r="B80" s="444" t="s">
        <v>1324</v>
      </c>
      <c r="C80" s="445" t="s">
        <v>1325</v>
      </c>
      <c r="D80" s="445" t="s">
        <v>113</v>
      </c>
      <c r="E80" s="114" t="s">
        <v>1231</v>
      </c>
      <c r="F80" s="114" t="s">
        <v>115</v>
      </c>
      <c r="G80" s="114" t="s">
        <v>1232</v>
      </c>
      <c r="H80" s="441">
        <v>212313722.14570001</v>
      </c>
      <c r="I80" s="442">
        <v>1183.7864999999999</v>
      </c>
      <c r="J80" s="443">
        <v>2.6526816794050667E-2</v>
      </c>
      <c r="K80" s="443">
        <v>1.9412929478002994E-2</v>
      </c>
      <c r="L80" s="443">
        <v>-2.3246380290660174E-3</v>
      </c>
      <c r="M80" s="296"/>
      <c r="N80" s="296"/>
      <c r="O80" s="296"/>
      <c r="P80" s="241"/>
      <c r="Q80" s="242"/>
      <c r="R80" s="77"/>
      <c r="S80" s="77"/>
    </row>
    <row r="81" spans="1:19" s="267" customFormat="1" ht="12.75" customHeight="1">
      <c r="A81" s="136" t="s">
        <v>1227</v>
      </c>
      <c r="B81" s="444" t="s">
        <v>1227</v>
      </c>
      <c r="C81" s="445" t="s">
        <v>1227</v>
      </c>
      <c r="D81" s="445" t="s">
        <v>1227</v>
      </c>
      <c r="E81" s="114" t="s">
        <v>1227</v>
      </c>
      <c r="F81" s="114" t="s">
        <v>116</v>
      </c>
      <c r="G81" s="114" t="s">
        <v>1232</v>
      </c>
      <c r="H81" s="441">
        <v>15266911.645099999</v>
      </c>
      <c r="I81" s="442">
        <v>1096.7744</v>
      </c>
      <c r="J81" s="443">
        <v>9.0255497881189806E-2</v>
      </c>
      <c r="K81" s="443">
        <v>1.8589479592644009E-2</v>
      </c>
      <c r="L81" s="443">
        <v>-5.6418003350737767E-3</v>
      </c>
      <c r="M81" s="296"/>
      <c r="N81" s="296"/>
      <c r="O81" s="296"/>
      <c r="P81" s="241"/>
      <c r="Q81" s="242"/>
      <c r="R81" s="77"/>
      <c r="S81" s="77"/>
    </row>
    <row r="82" spans="1:19" s="267" customFormat="1" ht="12.75" customHeight="1">
      <c r="A82" s="136" t="s">
        <v>1227</v>
      </c>
      <c r="B82" s="444" t="s">
        <v>1227</v>
      </c>
      <c r="C82" s="445" t="s">
        <v>1227</v>
      </c>
      <c r="D82" s="445" t="s">
        <v>1227</v>
      </c>
      <c r="E82" s="114" t="s">
        <v>1227</v>
      </c>
      <c r="F82" s="114" t="s">
        <v>117</v>
      </c>
      <c r="G82" s="114" t="s">
        <v>1232</v>
      </c>
      <c r="H82" s="441">
        <v>145.8262</v>
      </c>
      <c r="I82" s="442">
        <v>0</v>
      </c>
      <c r="J82" s="443">
        <v>1.7091459710397272E-2</v>
      </c>
      <c r="K82" s="443" t="s">
        <v>1227</v>
      </c>
      <c r="L82" s="443" t="s">
        <v>1227</v>
      </c>
      <c r="M82" s="296"/>
      <c r="N82" s="296"/>
      <c r="O82" s="296"/>
      <c r="P82" s="241"/>
      <c r="Q82" s="242"/>
      <c r="R82" s="77"/>
      <c r="S82" s="77"/>
    </row>
    <row r="83" spans="1:19" s="267" customFormat="1" ht="12.75" customHeight="1">
      <c r="A83" s="136" t="s">
        <v>1227</v>
      </c>
      <c r="B83" s="444" t="s">
        <v>1227</v>
      </c>
      <c r="C83" s="445" t="s">
        <v>1227</v>
      </c>
      <c r="D83" s="445" t="s">
        <v>1227</v>
      </c>
      <c r="E83" s="114" t="s">
        <v>1227</v>
      </c>
      <c r="F83" s="114" t="s">
        <v>1231</v>
      </c>
      <c r="G83" s="114" t="s">
        <v>1232</v>
      </c>
      <c r="H83" s="441">
        <v>864108.95290000003</v>
      </c>
      <c r="I83" s="442">
        <v>1209.3978</v>
      </c>
      <c r="J83" s="443">
        <v>-0.38121715880394325</v>
      </c>
      <c r="K83" s="443">
        <v>2.0229931067577089E-2</v>
      </c>
      <c r="L83" s="443">
        <v>9.1927056670337848E-4</v>
      </c>
      <c r="M83" s="296"/>
      <c r="N83" s="296"/>
      <c r="O83" s="296"/>
      <c r="P83" s="241"/>
      <c r="Q83" s="242"/>
      <c r="R83" s="77"/>
      <c r="S83" s="77"/>
    </row>
    <row r="84" spans="1:19" s="267" customFormat="1" ht="12.75" customHeight="1">
      <c r="A84" s="136" t="s">
        <v>1326</v>
      </c>
      <c r="B84" s="444">
        <v>74643964821</v>
      </c>
      <c r="C84" s="445" t="s">
        <v>1327</v>
      </c>
      <c r="D84" s="445" t="s">
        <v>113</v>
      </c>
      <c r="E84" s="114" t="s">
        <v>1239</v>
      </c>
      <c r="F84" s="114" t="s">
        <v>1227</v>
      </c>
      <c r="G84" s="114" t="s">
        <v>1236</v>
      </c>
      <c r="H84" s="441">
        <v>215288055.06</v>
      </c>
      <c r="I84" s="442">
        <v>131.29470454127218</v>
      </c>
      <c r="J84" s="443">
        <v>-0.19414973698907056</v>
      </c>
      <c r="K84" s="443">
        <v>1.1765725323198417E-4</v>
      </c>
      <c r="L84" s="443">
        <v>2.314170118167258E-4</v>
      </c>
      <c r="M84" s="296"/>
      <c r="N84" s="296"/>
      <c r="O84" s="296"/>
      <c r="P84" s="241"/>
      <c r="Q84" s="242"/>
      <c r="R84" s="77"/>
      <c r="S84" s="77"/>
    </row>
    <row r="85" spans="1:19" ht="12.75" customHeight="1">
      <c r="A85" s="113" t="s">
        <v>1328</v>
      </c>
      <c r="B85" s="194" t="s">
        <v>1329</v>
      </c>
      <c r="C85" s="439" t="s">
        <v>1330</v>
      </c>
      <c r="D85" s="439" t="s">
        <v>1091</v>
      </c>
      <c r="E85" s="114" t="s">
        <v>1239</v>
      </c>
      <c r="F85" s="114" t="s">
        <v>1227</v>
      </c>
      <c r="G85" s="114" t="s">
        <v>1236</v>
      </c>
      <c r="H85" s="441">
        <v>524241968.29000002</v>
      </c>
      <c r="I85" s="442">
        <v>1008157.631326923</v>
      </c>
      <c r="J85" s="443">
        <v>-2.9578879804978975E-3</v>
      </c>
      <c r="K85" s="443">
        <v>-2.9578879804980085E-3</v>
      </c>
      <c r="L85" s="443">
        <v>-1.1002607243360107E-2</v>
      </c>
      <c r="M85" s="296"/>
      <c r="N85" s="296"/>
      <c r="O85" s="296"/>
      <c r="P85" s="167"/>
      <c r="Q85" s="199"/>
      <c r="R85" s="77"/>
      <c r="S85" s="77"/>
    </row>
    <row r="86" spans="1:19" ht="12.75" customHeight="1">
      <c r="A86" s="113" t="s">
        <v>1331</v>
      </c>
      <c r="B86" s="194" t="s">
        <v>1332</v>
      </c>
      <c r="C86" s="439" t="s">
        <v>1333</v>
      </c>
      <c r="D86" s="439" t="s">
        <v>1091</v>
      </c>
      <c r="E86" s="114" t="s">
        <v>1249</v>
      </c>
      <c r="F86" s="114" t="s">
        <v>1227</v>
      </c>
      <c r="G86" s="114" t="s">
        <v>1232</v>
      </c>
      <c r="H86" s="441">
        <v>68006663.760000005</v>
      </c>
      <c r="I86" s="442">
        <v>767.25546128564611</v>
      </c>
      <c r="J86" s="443">
        <v>1.3167010574359317E-2</v>
      </c>
      <c r="K86" s="443">
        <v>-7.015252664811733E-3</v>
      </c>
      <c r="L86" s="443">
        <v>-2.7658394653360285E-2</v>
      </c>
      <c r="M86" s="296"/>
      <c r="N86" s="296"/>
      <c r="O86" s="296"/>
      <c r="P86" s="167"/>
      <c r="Q86" s="199"/>
      <c r="R86" s="77"/>
      <c r="S86" s="77"/>
    </row>
    <row r="87" spans="1:19" ht="12.75" customHeight="1">
      <c r="A87" s="113" t="s">
        <v>1442</v>
      </c>
      <c r="B87" s="194">
        <v>89809469629</v>
      </c>
      <c r="C87" s="439" t="s">
        <v>1334</v>
      </c>
      <c r="D87" s="439" t="s">
        <v>1091</v>
      </c>
      <c r="E87" s="114" t="s">
        <v>1239</v>
      </c>
      <c r="F87" s="114" t="s">
        <v>1227</v>
      </c>
      <c r="G87" s="114" t="s">
        <v>1232</v>
      </c>
      <c r="H87" s="441">
        <v>238536730.96000001</v>
      </c>
      <c r="I87" s="442">
        <v>757.40114931608025</v>
      </c>
      <c r="J87" s="443">
        <v>-7.7583135627705357E-2</v>
      </c>
      <c r="K87" s="443">
        <v>-5.5944183281693149E-3</v>
      </c>
      <c r="L87" s="443">
        <v>-1.528410722173057E-2</v>
      </c>
      <c r="M87" s="296"/>
      <c r="N87" s="296"/>
      <c r="O87" s="296"/>
      <c r="P87" s="167"/>
      <c r="Q87" s="199"/>
      <c r="R87" s="77"/>
      <c r="S87" s="77"/>
    </row>
    <row r="88" spans="1:19" ht="12.75" customHeight="1">
      <c r="A88" s="113" t="s">
        <v>1335</v>
      </c>
      <c r="B88" s="194">
        <v>85535430386</v>
      </c>
      <c r="C88" s="439" t="s">
        <v>1336</v>
      </c>
      <c r="D88" s="439" t="s">
        <v>1091</v>
      </c>
      <c r="E88" s="114" t="s">
        <v>1231</v>
      </c>
      <c r="F88" s="114" t="s">
        <v>1227</v>
      </c>
      <c r="G88" s="114" t="s">
        <v>1236</v>
      </c>
      <c r="H88" s="441">
        <v>157851475.08000001</v>
      </c>
      <c r="I88" s="442">
        <v>54.272326433766416</v>
      </c>
      <c r="J88" s="443">
        <v>4.4205803543539979E-4</v>
      </c>
      <c r="K88" s="443">
        <v>2.0683267298394092E-2</v>
      </c>
      <c r="L88" s="443">
        <v>1.6977887125908309E-2</v>
      </c>
      <c r="M88" s="296"/>
      <c r="N88" s="296"/>
      <c r="O88" s="296"/>
      <c r="P88" s="167"/>
      <c r="Q88" s="199"/>
      <c r="R88" s="77"/>
      <c r="S88" s="77"/>
    </row>
    <row r="89" spans="1:19" ht="12.75" customHeight="1">
      <c r="A89" s="113" t="s">
        <v>1337</v>
      </c>
      <c r="B89" s="194">
        <v>40425097619</v>
      </c>
      <c r="C89" s="439" t="s">
        <v>1338</v>
      </c>
      <c r="D89" s="439" t="s">
        <v>1091</v>
      </c>
      <c r="E89" s="114" t="s">
        <v>1231</v>
      </c>
      <c r="F89" s="114" t="s">
        <v>1227</v>
      </c>
      <c r="G89" s="114" t="s">
        <v>1232</v>
      </c>
      <c r="H89" s="441">
        <v>25653285.309999999</v>
      </c>
      <c r="I89" s="442">
        <v>860.44957512315762</v>
      </c>
      <c r="J89" s="443">
        <v>7.9272958716170017E-4</v>
      </c>
      <c r="K89" s="443">
        <v>-8.2944247777405611E-4</v>
      </c>
      <c r="L89" s="443">
        <v>-3.064511531006342E-2</v>
      </c>
      <c r="M89" s="296"/>
      <c r="N89" s="296"/>
      <c r="O89" s="296"/>
      <c r="P89" s="167"/>
      <c r="Q89" s="199"/>
      <c r="R89" s="77"/>
      <c r="S89" s="77"/>
    </row>
    <row r="90" spans="1:19" ht="12.75" customHeight="1">
      <c r="A90" s="136" t="s">
        <v>1339</v>
      </c>
      <c r="B90" s="194" t="s">
        <v>1340</v>
      </c>
      <c r="C90" s="439" t="s">
        <v>1341</v>
      </c>
      <c r="D90" s="439" t="s">
        <v>1091</v>
      </c>
      <c r="E90" s="114" t="s">
        <v>1249</v>
      </c>
      <c r="F90" s="114" t="s">
        <v>1227</v>
      </c>
      <c r="G90" s="114" t="s">
        <v>1282</v>
      </c>
      <c r="H90" s="441">
        <v>16579061.08</v>
      </c>
      <c r="I90" s="442">
        <v>761.52978814373546</v>
      </c>
      <c r="J90" s="443">
        <v>4.7717760210482574E-2</v>
      </c>
      <c r="K90" s="443">
        <v>-2.6971142914233859E-4</v>
      </c>
      <c r="L90" s="443">
        <v>-5.2874119978537637E-3</v>
      </c>
      <c r="M90" s="296"/>
      <c r="N90" s="296"/>
      <c r="O90" s="296"/>
      <c r="P90" s="167"/>
      <c r="Q90" s="199"/>
      <c r="R90" s="77"/>
      <c r="S90" s="77"/>
    </row>
    <row r="91" spans="1:19" ht="12.75" customHeight="1">
      <c r="A91" s="113" t="s">
        <v>1342</v>
      </c>
      <c r="B91" s="194">
        <v>61515780704</v>
      </c>
      <c r="C91" s="439" t="s">
        <v>1343</v>
      </c>
      <c r="D91" s="439" t="s">
        <v>1091</v>
      </c>
      <c r="E91" s="114" t="s">
        <v>1239</v>
      </c>
      <c r="F91" s="114" t="s">
        <v>1227</v>
      </c>
      <c r="G91" s="114" t="s">
        <v>1236</v>
      </c>
      <c r="H91" s="441">
        <v>285498106.29000002</v>
      </c>
      <c r="I91" s="442">
        <v>133.17482356582292</v>
      </c>
      <c r="J91" s="443">
        <v>-4.2710998217575291E-2</v>
      </c>
      <c r="K91" s="443">
        <v>6.8496741872170475E-4</v>
      </c>
      <c r="L91" s="443">
        <v>-1.1854744670225514E-4</v>
      </c>
      <c r="M91" s="296"/>
      <c r="N91" s="296"/>
      <c r="O91" s="296"/>
      <c r="P91" s="167"/>
      <c r="Q91" s="199"/>
      <c r="R91" s="77"/>
      <c r="S91" s="77"/>
    </row>
    <row r="92" spans="1:19" ht="12.75" customHeight="1">
      <c r="A92" s="113" t="s">
        <v>1344</v>
      </c>
      <c r="B92" s="194">
        <v>16128752508</v>
      </c>
      <c r="C92" s="439" t="s">
        <v>1345</v>
      </c>
      <c r="D92" s="439" t="s">
        <v>1091</v>
      </c>
      <c r="E92" s="114" t="s">
        <v>1235</v>
      </c>
      <c r="F92" s="114" t="s">
        <v>1227</v>
      </c>
      <c r="G92" s="114" t="s">
        <v>1232</v>
      </c>
      <c r="H92" s="441">
        <v>61134714.090000004</v>
      </c>
      <c r="I92" s="442">
        <v>110.14573422414745</v>
      </c>
      <c r="J92" s="443">
        <v>-2.7742875078687446E-2</v>
      </c>
      <c r="K92" s="443">
        <v>-9.1447500393248005E-3</v>
      </c>
      <c r="L92" s="443">
        <v>-3.9690267218163378E-2</v>
      </c>
      <c r="M92" s="296"/>
      <c r="N92" s="296"/>
      <c r="O92" s="296"/>
      <c r="P92" s="167"/>
      <c r="Q92" s="199"/>
      <c r="R92" s="77"/>
      <c r="S92" s="77"/>
    </row>
    <row r="93" spans="1:19" ht="12.75" customHeight="1">
      <c r="A93" s="113" t="s">
        <v>1364</v>
      </c>
      <c r="B93" s="194" t="s">
        <v>1365</v>
      </c>
      <c r="C93" s="439" t="s">
        <v>1366</v>
      </c>
      <c r="D93" s="439" t="s">
        <v>1363</v>
      </c>
      <c r="E93" s="114" t="s">
        <v>1239</v>
      </c>
      <c r="F93" s="114" t="s">
        <v>1227</v>
      </c>
      <c r="G93" s="114" t="s">
        <v>1232</v>
      </c>
      <c r="H93" s="441">
        <v>292349838.45109999</v>
      </c>
      <c r="I93" s="442">
        <v>778.18735359923073</v>
      </c>
      <c r="J93" s="443">
        <v>-3.8443996286769755E-2</v>
      </c>
      <c r="K93" s="443">
        <v>-2.5539048194070046E-2</v>
      </c>
      <c r="L93" s="443">
        <v>-7.9347557163027771E-2</v>
      </c>
      <c r="M93" s="296"/>
      <c r="N93" s="296"/>
      <c r="O93" s="296"/>
      <c r="P93" s="167"/>
      <c r="Q93" s="199"/>
      <c r="R93" s="77"/>
      <c r="S93" s="77"/>
    </row>
    <row r="94" spans="1:19" ht="12.75" customHeight="1">
      <c r="A94" s="113" t="s">
        <v>1367</v>
      </c>
      <c r="B94" s="194">
        <v>27751007165</v>
      </c>
      <c r="C94" s="439" t="s">
        <v>1368</v>
      </c>
      <c r="D94" s="439" t="s">
        <v>1363</v>
      </c>
      <c r="E94" s="114" t="s">
        <v>1239</v>
      </c>
      <c r="F94" s="114" t="s">
        <v>1227</v>
      </c>
      <c r="G94" s="114" t="s">
        <v>1232</v>
      </c>
      <c r="H94" s="441">
        <v>31762899.263300002</v>
      </c>
      <c r="I94" s="442">
        <v>753.82891237408023</v>
      </c>
      <c r="J94" s="443">
        <v>-2.6809074288577595E-2</v>
      </c>
      <c r="K94" s="443">
        <v>-1.6909926084294979E-2</v>
      </c>
      <c r="L94" s="443">
        <v>-5.4016169039035278E-2</v>
      </c>
      <c r="M94" s="296"/>
      <c r="N94" s="296"/>
      <c r="O94" s="296"/>
      <c r="P94" s="167"/>
      <c r="Q94" s="199"/>
      <c r="R94" s="77"/>
      <c r="S94" s="77"/>
    </row>
    <row r="95" spans="1:19" ht="12.75" customHeight="1">
      <c r="A95" s="113" t="s">
        <v>1369</v>
      </c>
      <c r="B95" s="194">
        <v>20010251059</v>
      </c>
      <c r="C95" s="439" t="s">
        <v>1370</v>
      </c>
      <c r="D95" s="439" t="s">
        <v>1363</v>
      </c>
      <c r="E95" s="114" t="s">
        <v>1239</v>
      </c>
      <c r="F95" s="114" t="s">
        <v>1227</v>
      </c>
      <c r="G95" s="114" t="s">
        <v>1232</v>
      </c>
      <c r="H95" s="441">
        <v>186349675.50929999</v>
      </c>
      <c r="I95" s="442">
        <v>790.27381754438034</v>
      </c>
      <c r="J95" s="443">
        <v>-2.2141792277961869E-2</v>
      </c>
      <c r="K95" s="443">
        <v>-6.5132141286832201E-3</v>
      </c>
      <c r="L95" s="443">
        <v>-2.3630909760986585E-2</v>
      </c>
      <c r="M95" s="296"/>
      <c r="N95" s="296"/>
      <c r="O95" s="296"/>
      <c r="P95" s="167"/>
      <c r="Q95" s="199"/>
      <c r="R95" s="77"/>
      <c r="S95" s="77"/>
    </row>
    <row r="96" spans="1:19" ht="12.75" customHeight="1">
      <c r="A96" s="113" t="s">
        <v>1371</v>
      </c>
      <c r="B96" s="194" t="s">
        <v>1372</v>
      </c>
      <c r="C96" s="439" t="s">
        <v>1373</v>
      </c>
      <c r="D96" s="439" t="s">
        <v>1363</v>
      </c>
      <c r="E96" s="114" t="s">
        <v>1239</v>
      </c>
      <c r="F96" s="114" t="s">
        <v>1227</v>
      </c>
      <c r="G96" s="114" t="s">
        <v>1236</v>
      </c>
      <c r="H96" s="441">
        <v>177826588.12110001</v>
      </c>
      <c r="I96" s="442">
        <v>101.25713634782583</v>
      </c>
      <c r="J96" s="443">
        <v>-2.9250857194057511E-2</v>
      </c>
      <c r="K96" s="443">
        <v>-5.9298355162483718E-3</v>
      </c>
      <c r="L96" s="443">
        <v>-2.1888214349014667E-2</v>
      </c>
      <c r="M96" s="296"/>
      <c r="N96" s="296"/>
      <c r="O96" s="296"/>
      <c r="P96" s="167"/>
      <c r="Q96" s="199"/>
      <c r="R96" s="77"/>
      <c r="S96" s="77"/>
    </row>
    <row r="97" spans="1:19" ht="12.75" customHeight="1">
      <c r="A97" s="136" t="s">
        <v>1374</v>
      </c>
      <c r="B97" s="194" t="s">
        <v>1375</v>
      </c>
      <c r="C97" s="439" t="s">
        <v>1376</v>
      </c>
      <c r="D97" s="439" t="s">
        <v>1363</v>
      </c>
      <c r="E97" s="114" t="s">
        <v>1239</v>
      </c>
      <c r="F97" s="114" t="s">
        <v>1227</v>
      </c>
      <c r="G97" s="114" t="s">
        <v>1282</v>
      </c>
      <c r="H97" s="441">
        <v>74075216.794200003</v>
      </c>
      <c r="I97" s="442">
        <v>716.15026020174037</v>
      </c>
      <c r="J97" s="443">
        <v>-3.7736701611756018E-2</v>
      </c>
      <c r="K97" s="443">
        <v>-8.0425670661784521E-3</v>
      </c>
      <c r="L97" s="443">
        <v>-2.3903856443909244E-2</v>
      </c>
      <c r="M97" s="296"/>
      <c r="N97" s="296"/>
      <c r="O97" s="296"/>
      <c r="P97" s="167"/>
      <c r="Q97" s="199"/>
      <c r="R97" s="77"/>
      <c r="S97" s="77"/>
    </row>
    <row r="98" spans="1:19" ht="12.75" customHeight="1">
      <c r="A98" s="136" t="s">
        <v>1379</v>
      </c>
      <c r="B98" s="194">
        <v>79301865686</v>
      </c>
      <c r="C98" s="439" t="s">
        <v>1380</v>
      </c>
      <c r="D98" s="439" t="s">
        <v>1363</v>
      </c>
      <c r="E98" s="114" t="s">
        <v>1255</v>
      </c>
      <c r="F98" s="114" t="s">
        <v>1227</v>
      </c>
      <c r="G98" s="114" t="s">
        <v>1232</v>
      </c>
      <c r="H98" s="441">
        <v>121999832.38950001</v>
      </c>
      <c r="I98" s="442">
        <v>915.82678771135909</v>
      </c>
      <c r="J98" s="443">
        <v>1.24477482870613E-2</v>
      </c>
      <c r="K98" s="443">
        <v>-1.5710745524968539E-2</v>
      </c>
      <c r="L98" s="443">
        <v>-1.5793848193669913E-2</v>
      </c>
      <c r="M98" s="296"/>
      <c r="N98" s="296"/>
      <c r="O98" s="296"/>
      <c r="P98" s="167"/>
      <c r="Q98" s="199"/>
      <c r="R98" s="77"/>
      <c r="S98" s="77"/>
    </row>
    <row r="99" spans="1:19" s="267" customFormat="1" ht="12.75" customHeight="1">
      <c r="A99" s="113" t="s">
        <v>1529</v>
      </c>
      <c r="B99" s="194" t="s">
        <v>1377</v>
      </c>
      <c r="C99" s="439" t="s">
        <v>1378</v>
      </c>
      <c r="D99" s="439" t="s">
        <v>1363</v>
      </c>
      <c r="E99" s="114" t="s">
        <v>1255</v>
      </c>
      <c r="F99" s="114" t="s">
        <v>1227</v>
      </c>
      <c r="G99" s="114" t="s">
        <v>1232</v>
      </c>
      <c r="H99" s="441">
        <v>27772134.0317</v>
      </c>
      <c r="I99" s="442">
        <v>941.61713831550537</v>
      </c>
      <c r="J99" s="443">
        <v>1.3976466335685611E-2</v>
      </c>
      <c r="K99" s="443">
        <v>-2.026377952739189E-2</v>
      </c>
      <c r="L99" s="443">
        <v>-0.11372493267428663</v>
      </c>
      <c r="M99" s="296"/>
      <c r="N99" s="296"/>
      <c r="O99" s="296"/>
      <c r="P99" s="167"/>
      <c r="Q99" s="199"/>
      <c r="R99" s="77"/>
      <c r="S99" s="77"/>
    </row>
    <row r="100" spans="1:19" s="267" customFormat="1" ht="12.75" customHeight="1">
      <c r="A100" s="113" t="s">
        <v>1381</v>
      </c>
      <c r="B100" s="194" t="s">
        <v>1382</v>
      </c>
      <c r="C100" s="439" t="s">
        <v>1383</v>
      </c>
      <c r="D100" s="439" t="s">
        <v>1363</v>
      </c>
      <c r="E100" s="114" t="s">
        <v>1255</v>
      </c>
      <c r="F100" s="114" t="s">
        <v>1227</v>
      </c>
      <c r="G100" s="114" t="s">
        <v>1232</v>
      </c>
      <c r="H100" s="441">
        <v>225509312.206</v>
      </c>
      <c r="I100" s="442">
        <v>792.34131603803655</v>
      </c>
      <c r="J100" s="443">
        <v>-1.4525938018905005E-2</v>
      </c>
      <c r="K100" s="443">
        <v>-1.5789101687367801E-2</v>
      </c>
      <c r="L100" s="443">
        <v>-8.5533125277431066E-2</v>
      </c>
      <c r="M100" s="296"/>
      <c r="N100" s="296"/>
      <c r="O100" s="296"/>
      <c r="P100" s="167"/>
      <c r="Q100" s="199"/>
      <c r="R100" s="77"/>
      <c r="S100" s="77"/>
    </row>
    <row r="101" spans="1:19" s="267" customFormat="1" ht="12.75" customHeight="1">
      <c r="A101" s="136" t="s">
        <v>1572</v>
      </c>
      <c r="B101" s="194" t="s">
        <v>1587</v>
      </c>
      <c r="C101" s="439" t="s">
        <v>1588</v>
      </c>
      <c r="D101" s="439" t="s">
        <v>1363</v>
      </c>
      <c r="E101" s="114" t="s">
        <v>1255</v>
      </c>
      <c r="F101" s="114" t="s">
        <v>1227</v>
      </c>
      <c r="G101" s="114" t="s">
        <v>1232</v>
      </c>
      <c r="H101" s="441">
        <v>135308492.39309999</v>
      </c>
      <c r="I101" s="442">
        <v>810.23939436103524</v>
      </c>
      <c r="J101" s="443">
        <v>-3.0469989151851173E-3</v>
      </c>
      <c r="K101" s="443">
        <v>-1.5627156677201492E-2</v>
      </c>
      <c r="L101" s="443">
        <v>-3.6770913304009389E-2</v>
      </c>
      <c r="M101" s="296"/>
      <c r="N101" s="296"/>
      <c r="O101" s="296"/>
      <c r="P101" s="167"/>
      <c r="Q101" s="199"/>
      <c r="R101" s="77"/>
      <c r="S101" s="77"/>
    </row>
    <row r="102" spans="1:19" s="267" customFormat="1" ht="12.75" customHeight="1">
      <c r="A102" s="113" t="s">
        <v>1461</v>
      </c>
      <c r="B102" s="194" t="s">
        <v>1462</v>
      </c>
      <c r="C102" s="439" t="s">
        <v>1463</v>
      </c>
      <c r="D102" s="439" t="s">
        <v>1363</v>
      </c>
      <c r="E102" s="114" t="s">
        <v>1239</v>
      </c>
      <c r="F102" s="114" t="s">
        <v>1227</v>
      </c>
      <c r="G102" s="114" t="s">
        <v>1282</v>
      </c>
      <c r="H102" s="441">
        <v>40012105.852600001</v>
      </c>
      <c r="I102" s="442">
        <v>660.49548715407263</v>
      </c>
      <c r="J102" s="443">
        <v>0.75859019556091423</v>
      </c>
      <c r="K102" s="443">
        <v>-2.0410386361972011E-2</v>
      </c>
      <c r="L102" s="443">
        <v>-7.2219109235188594E-2</v>
      </c>
      <c r="M102" s="296"/>
      <c r="N102" s="296"/>
      <c r="O102" s="296"/>
      <c r="P102" s="167"/>
      <c r="Q102" s="199"/>
      <c r="R102" s="77"/>
      <c r="S102" s="77"/>
    </row>
    <row r="103" spans="1:19" s="267" customFormat="1" ht="12.75" customHeight="1">
      <c r="A103" s="113" t="s">
        <v>1384</v>
      </c>
      <c r="B103" s="194" t="s">
        <v>1385</v>
      </c>
      <c r="C103" s="439" t="s">
        <v>1386</v>
      </c>
      <c r="D103" s="439" t="s">
        <v>1363</v>
      </c>
      <c r="E103" s="114" t="s">
        <v>1249</v>
      </c>
      <c r="F103" s="114" t="s">
        <v>1227</v>
      </c>
      <c r="G103" s="114" t="s">
        <v>1232</v>
      </c>
      <c r="H103" s="441">
        <v>111901233.02150001</v>
      </c>
      <c r="I103" s="442">
        <v>728.06690473545825</v>
      </c>
      <c r="J103" s="443">
        <v>-1.0979373509658608E-3</v>
      </c>
      <c r="K103" s="443">
        <v>-1.2676201692871758E-2</v>
      </c>
      <c r="L103" s="443">
        <v>-3.5127762542542462E-2</v>
      </c>
      <c r="M103" s="296"/>
      <c r="N103" s="296"/>
      <c r="O103" s="296"/>
      <c r="P103" s="167"/>
      <c r="Q103" s="199"/>
      <c r="R103" s="77"/>
      <c r="S103" s="77"/>
    </row>
    <row r="104" spans="1:19" s="267" customFormat="1" ht="12.75" customHeight="1">
      <c r="A104" s="113" t="s">
        <v>1387</v>
      </c>
      <c r="B104" s="194">
        <v>37884602446</v>
      </c>
      <c r="C104" s="439" t="s">
        <v>1388</v>
      </c>
      <c r="D104" s="439" t="s">
        <v>80</v>
      </c>
      <c r="E104" s="114" t="s">
        <v>1231</v>
      </c>
      <c r="F104" s="114" t="s">
        <v>1227</v>
      </c>
      <c r="G104" s="114" t="s">
        <v>1236</v>
      </c>
      <c r="H104" s="441">
        <v>156414086.14660001</v>
      </c>
      <c r="I104" s="442">
        <v>120.64658244701519</v>
      </c>
      <c r="J104" s="443">
        <v>-4.1011514051579878E-3</v>
      </c>
      <c r="K104" s="443">
        <v>-5.2470946353941894E-3</v>
      </c>
      <c r="L104" s="443">
        <v>-0.12829043746073354</v>
      </c>
      <c r="M104" s="296"/>
      <c r="N104" s="296"/>
      <c r="O104" s="296"/>
      <c r="P104" s="167"/>
      <c r="Q104" s="199"/>
      <c r="R104" s="77"/>
      <c r="S104" s="77"/>
    </row>
    <row r="105" spans="1:19" s="267" customFormat="1" ht="12.75" customHeight="1">
      <c r="A105" s="113" t="s">
        <v>1464</v>
      </c>
      <c r="B105" s="194" t="s">
        <v>1389</v>
      </c>
      <c r="C105" s="439" t="s">
        <v>1390</v>
      </c>
      <c r="D105" s="439" t="s">
        <v>80</v>
      </c>
      <c r="E105" s="114" t="s">
        <v>1239</v>
      </c>
      <c r="F105" s="114" t="s">
        <v>1227</v>
      </c>
      <c r="G105" s="114" t="s">
        <v>1282</v>
      </c>
      <c r="H105" s="441">
        <v>94737079.905100003</v>
      </c>
      <c r="I105" s="442">
        <v>768.09268995492573</v>
      </c>
      <c r="J105" s="443">
        <v>4.1860365856689397E-2</v>
      </c>
      <c r="K105" s="443">
        <v>-7.6116474408682855E-3</v>
      </c>
      <c r="L105" s="443">
        <v>-2.8882085323418183E-2</v>
      </c>
      <c r="M105" s="296"/>
      <c r="N105" s="296"/>
      <c r="O105" s="296"/>
      <c r="P105" s="167"/>
      <c r="Q105" s="199"/>
      <c r="R105" s="77"/>
      <c r="S105" s="77"/>
    </row>
    <row r="106" spans="1:19" s="267" customFormat="1" ht="12.75" customHeight="1">
      <c r="A106" s="113" t="s">
        <v>1391</v>
      </c>
      <c r="B106" s="194">
        <v>94465089647</v>
      </c>
      <c r="C106" s="439" t="s">
        <v>1392</v>
      </c>
      <c r="D106" s="439" t="s">
        <v>80</v>
      </c>
      <c r="E106" s="114" t="s">
        <v>1239</v>
      </c>
      <c r="F106" s="114" t="s">
        <v>1227</v>
      </c>
      <c r="G106" s="114" t="s">
        <v>1232</v>
      </c>
      <c r="H106" s="441">
        <v>1318690907.8511</v>
      </c>
      <c r="I106" s="442">
        <v>1462.3256996408459</v>
      </c>
      <c r="J106" s="443">
        <v>-5.4981378231101163E-2</v>
      </c>
      <c r="K106" s="443">
        <v>-2.5122795153394439E-2</v>
      </c>
      <c r="L106" s="443">
        <v>-8.1765231756518397E-2</v>
      </c>
      <c r="M106" s="296"/>
      <c r="N106" s="296"/>
      <c r="O106" s="296"/>
      <c r="P106" s="167"/>
      <c r="Q106" s="199"/>
      <c r="R106" s="77"/>
      <c r="S106" s="77"/>
    </row>
    <row r="107" spans="1:19" s="267" customFormat="1" ht="12.75" customHeight="1">
      <c r="A107" s="113" t="s">
        <v>1393</v>
      </c>
      <c r="B107" s="194">
        <v>78935969676</v>
      </c>
      <c r="C107" s="439" t="s">
        <v>1394</v>
      </c>
      <c r="D107" s="439" t="s">
        <v>80</v>
      </c>
      <c r="E107" s="114" t="s">
        <v>1231</v>
      </c>
      <c r="F107" s="114" t="s">
        <v>1227</v>
      </c>
      <c r="G107" s="114" t="s">
        <v>1232</v>
      </c>
      <c r="H107" s="441">
        <v>67323139.875200003</v>
      </c>
      <c r="I107" s="442">
        <v>735.66245743999968</v>
      </c>
      <c r="J107" s="443">
        <v>7.0558606946065083E-3</v>
      </c>
      <c r="K107" s="443">
        <v>-2.0138456386963988E-2</v>
      </c>
      <c r="L107" s="443">
        <v>-0.13340395847180353</v>
      </c>
      <c r="M107" s="296"/>
      <c r="N107" s="296"/>
      <c r="O107" s="296"/>
      <c r="P107" s="167"/>
      <c r="Q107" s="199"/>
      <c r="R107" s="77"/>
      <c r="S107" s="77"/>
    </row>
    <row r="108" spans="1:19" s="267" customFormat="1" ht="12.75" customHeight="1">
      <c r="A108" s="113" t="s">
        <v>1395</v>
      </c>
      <c r="B108" s="194" t="s">
        <v>1396</v>
      </c>
      <c r="C108" s="439" t="s">
        <v>1397</v>
      </c>
      <c r="D108" s="439" t="s">
        <v>80</v>
      </c>
      <c r="E108" s="114" t="s">
        <v>1249</v>
      </c>
      <c r="F108" s="114" t="s">
        <v>1227</v>
      </c>
      <c r="G108" s="114" t="s">
        <v>1232</v>
      </c>
      <c r="H108" s="441">
        <v>63988613.822499998</v>
      </c>
      <c r="I108" s="442">
        <v>809.14610057933237</v>
      </c>
      <c r="J108" s="443">
        <v>-5.6771360465024401E-3</v>
      </c>
      <c r="K108" s="443">
        <v>-1.6556872031282532E-3</v>
      </c>
      <c r="L108" s="443">
        <v>-1.1521185279751767E-2</v>
      </c>
      <c r="M108" s="296"/>
      <c r="N108" s="296"/>
      <c r="O108" s="296"/>
      <c r="P108" s="167"/>
      <c r="Q108" s="199"/>
      <c r="R108" s="77"/>
      <c r="S108" s="77"/>
    </row>
    <row r="109" spans="1:19" s="267" customFormat="1" ht="12.75" customHeight="1">
      <c r="A109" s="113" t="s">
        <v>1398</v>
      </c>
      <c r="B109" s="194" t="s">
        <v>1399</v>
      </c>
      <c r="C109" s="439" t="s">
        <v>1400</v>
      </c>
      <c r="D109" s="439" t="s">
        <v>80</v>
      </c>
      <c r="E109" s="114" t="s">
        <v>1249</v>
      </c>
      <c r="F109" s="114" t="s">
        <v>1227</v>
      </c>
      <c r="G109" s="114" t="s">
        <v>1282</v>
      </c>
      <c r="H109" s="441">
        <v>103056760.2334</v>
      </c>
      <c r="I109" s="442">
        <v>760.03468785676944</v>
      </c>
      <c r="J109" s="443">
        <v>4.0385536600781036E-2</v>
      </c>
      <c r="K109" s="443">
        <v>-8.6031615867976363E-3</v>
      </c>
      <c r="L109" s="443">
        <v>-3.2101301092347989E-2</v>
      </c>
      <c r="M109" s="296"/>
      <c r="N109" s="296"/>
      <c r="O109" s="296"/>
      <c r="P109" s="167"/>
      <c r="Q109" s="199"/>
      <c r="R109" s="77"/>
      <c r="S109" s="77"/>
    </row>
    <row r="110" spans="1:19" s="267" customFormat="1" ht="12.75" customHeight="1">
      <c r="A110" s="113" t="s">
        <v>1401</v>
      </c>
      <c r="B110" s="194">
        <v>35313366580</v>
      </c>
      <c r="C110" s="439" t="s">
        <v>1402</v>
      </c>
      <c r="D110" s="439" t="s">
        <v>80</v>
      </c>
      <c r="E110" s="114" t="s">
        <v>1239</v>
      </c>
      <c r="F110" s="114" t="s">
        <v>1403</v>
      </c>
      <c r="G110" s="114" t="s">
        <v>1232</v>
      </c>
      <c r="H110" s="441">
        <v>196598782.35429999</v>
      </c>
      <c r="I110" s="442">
        <v>1148.6880000000001</v>
      </c>
      <c r="J110" s="443">
        <v>6.1119145407842357E-2</v>
      </c>
      <c r="K110" s="443">
        <v>8.100738771443794E-5</v>
      </c>
      <c r="L110" s="443">
        <v>4.017659961430553E-5</v>
      </c>
      <c r="M110" s="296"/>
      <c r="N110" s="296"/>
      <c r="O110" s="296"/>
      <c r="P110" s="167"/>
      <c r="Q110" s="199"/>
      <c r="R110" s="77"/>
      <c r="S110" s="77"/>
    </row>
    <row r="111" spans="1:19" s="267" customFormat="1" ht="12.75" customHeight="1">
      <c r="A111" s="113" t="s">
        <v>1227</v>
      </c>
      <c r="B111" s="194" t="s">
        <v>1227</v>
      </c>
      <c r="C111" s="439" t="s">
        <v>1227</v>
      </c>
      <c r="D111" s="439" t="s">
        <v>1227</v>
      </c>
      <c r="E111" s="114" t="s">
        <v>1227</v>
      </c>
      <c r="F111" s="114" t="s">
        <v>1404</v>
      </c>
      <c r="G111" s="114" t="s">
        <v>1232</v>
      </c>
      <c r="H111" s="441">
        <v>944518943.25189996</v>
      </c>
      <c r="I111" s="442">
        <v>1148.6880000000001</v>
      </c>
      <c r="J111" s="443">
        <v>4.3365160713078055E-2</v>
      </c>
      <c r="K111" s="443">
        <v>8.100738771443794E-5</v>
      </c>
      <c r="L111" s="443">
        <v>4.017659961430553E-5</v>
      </c>
      <c r="M111" s="296"/>
      <c r="N111" s="296"/>
      <c r="O111" s="296"/>
      <c r="P111" s="167"/>
      <c r="Q111" s="199"/>
      <c r="R111" s="77"/>
      <c r="S111" s="77"/>
    </row>
    <row r="112" spans="1:19" s="267" customFormat="1" ht="12.75" customHeight="1">
      <c r="A112" s="113" t="s">
        <v>1405</v>
      </c>
      <c r="B112" s="194">
        <v>41002460007</v>
      </c>
      <c r="C112" s="439" t="s">
        <v>1406</v>
      </c>
      <c r="D112" s="439" t="s">
        <v>80</v>
      </c>
      <c r="E112" s="114" t="s">
        <v>1231</v>
      </c>
      <c r="F112" s="114" t="s">
        <v>1227</v>
      </c>
      <c r="G112" s="114" t="s">
        <v>1232</v>
      </c>
      <c r="H112" s="441">
        <v>317174462.50330001</v>
      </c>
      <c r="I112" s="442">
        <v>1207.9090156369225</v>
      </c>
      <c r="J112" s="443">
        <v>-9.6851913022212299E-3</v>
      </c>
      <c r="K112" s="443">
        <v>-2.433935677073884E-2</v>
      </c>
      <c r="L112" s="443">
        <v>-0.13462210649625972</v>
      </c>
      <c r="M112" s="296"/>
      <c r="N112" s="296"/>
      <c r="O112" s="296"/>
      <c r="P112" s="167"/>
      <c r="Q112" s="199"/>
      <c r="R112" s="77"/>
      <c r="S112" s="77"/>
    </row>
    <row r="113" spans="1:19" s="267" customFormat="1" ht="12.75" customHeight="1">
      <c r="A113" s="113" t="s">
        <v>1407</v>
      </c>
      <c r="B113" s="194">
        <v>58320210450</v>
      </c>
      <c r="C113" s="439" t="s">
        <v>1408</v>
      </c>
      <c r="D113" s="439" t="s">
        <v>80</v>
      </c>
      <c r="E113" s="114" t="s">
        <v>1249</v>
      </c>
      <c r="F113" s="114" t="s">
        <v>1227</v>
      </c>
      <c r="G113" s="114" t="s">
        <v>1232</v>
      </c>
      <c r="H113" s="441">
        <v>26166684.1435</v>
      </c>
      <c r="I113" s="442">
        <v>919.14779682966935</v>
      </c>
      <c r="J113" s="443">
        <v>9.644428911314229E-3</v>
      </c>
      <c r="K113" s="443">
        <v>-2.3588755968698694E-2</v>
      </c>
      <c r="L113" s="443">
        <v>-7.4374859854941189E-2</v>
      </c>
      <c r="M113" s="296"/>
      <c r="N113" s="296"/>
      <c r="O113" s="296"/>
      <c r="P113" s="167"/>
      <c r="Q113" s="199"/>
      <c r="R113" s="77"/>
      <c r="S113" s="77"/>
    </row>
    <row r="114" spans="1:19" s="267" customFormat="1" ht="12.75" customHeight="1">
      <c r="A114" s="113" t="s">
        <v>1409</v>
      </c>
      <c r="B114" s="194">
        <v>31982273976</v>
      </c>
      <c r="C114" s="439" t="s">
        <v>1410</v>
      </c>
      <c r="D114" s="439" t="s">
        <v>80</v>
      </c>
      <c r="E114" s="114" t="s">
        <v>1249</v>
      </c>
      <c r="F114" s="114" t="s">
        <v>1227</v>
      </c>
      <c r="G114" s="114" t="s">
        <v>1232</v>
      </c>
      <c r="H114" s="441">
        <v>26583260.354800001</v>
      </c>
      <c r="I114" s="442">
        <v>982.16351025665267</v>
      </c>
      <c r="J114" s="443">
        <v>8.7454467031859995E-3</v>
      </c>
      <c r="K114" s="443">
        <v>-2.4725730219736786E-2</v>
      </c>
      <c r="L114" s="443">
        <v>-7.7067562074054963E-2</v>
      </c>
      <c r="M114" s="296"/>
      <c r="N114" s="296"/>
      <c r="O114" s="296"/>
      <c r="P114" s="167"/>
      <c r="Q114" s="199"/>
      <c r="R114" s="77"/>
      <c r="S114" s="77"/>
    </row>
    <row r="115" spans="1:19" s="267" customFormat="1" ht="12.75" customHeight="1">
      <c r="A115" s="113" t="s">
        <v>1411</v>
      </c>
      <c r="B115" s="194" t="s">
        <v>1412</v>
      </c>
      <c r="C115" s="439" t="s">
        <v>1413</v>
      </c>
      <c r="D115" s="439" t="s">
        <v>80</v>
      </c>
      <c r="E115" s="114" t="s">
        <v>1249</v>
      </c>
      <c r="F115" s="114" t="s">
        <v>1227</v>
      </c>
      <c r="G115" s="114" t="s">
        <v>1232</v>
      </c>
      <c r="H115" s="441">
        <v>18778905.437100001</v>
      </c>
      <c r="I115" s="442">
        <v>1021.0038295040393</v>
      </c>
      <c r="J115" s="443">
        <v>2.008085524790526E-2</v>
      </c>
      <c r="K115" s="443">
        <v>-2.4705857432887668E-2</v>
      </c>
      <c r="L115" s="443">
        <v>-8.4173599944444399E-2</v>
      </c>
      <c r="M115" s="296"/>
      <c r="N115" s="296"/>
      <c r="O115" s="296"/>
      <c r="P115" s="167"/>
      <c r="Q115" s="199"/>
      <c r="R115" s="77"/>
      <c r="S115" s="77"/>
    </row>
    <row r="116" spans="1:19" s="267" customFormat="1" ht="12.75" customHeight="1">
      <c r="A116" s="113" t="s">
        <v>1414</v>
      </c>
      <c r="B116" s="194">
        <v>40820433166</v>
      </c>
      <c r="C116" s="439" t="s">
        <v>1415</v>
      </c>
      <c r="D116" s="439" t="s">
        <v>80</v>
      </c>
      <c r="E116" s="114" t="s">
        <v>1249</v>
      </c>
      <c r="F116" s="114" t="s">
        <v>1227</v>
      </c>
      <c r="G116" s="114" t="s">
        <v>1232</v>
      </c>
      <c r="H116" s="441">
        <v>12273882.1559</v>
      </c>
      <c r="I116" s="442">
        <v>1024.681208789141</v>
      </c>
      <c r="J116" s="443">
        <v>3.3713979019652784E-2</v>
      </c>
      <c r="K116" s="443">
        <v>-2.3246876994833077E-2</v>
      </c>
      <c r="L116" s="443">
        <v>-8.4752308996482895E-2</v>
      </c>
      <c r="M116" s="296"/>
      <c r="N116" s="296"/>
      <c r="O116" s="296"/>
      <c r="P116" s="167"/>
      <c r="Q116" s="199"/>
      <c r="R116" s="77"/>
      <c r="S116" s="77"/>
    </row>
    <row r="117" spans="1:19" s="267" customFormat="1" ht="12.75" customHeight="1">
      <c r="A117" s="113" t="s">
        <v>1416</v>
      </c>
      <c r="B117" s="194" t="s">
        <v>1417</v>
      </c>
      <c r="C117" s="439" t="s">
        <v>1418</v>
      </c>
      <c r="D117" s="439" t="s">
        <v>80</v>
      </c>
      <c r="E117" s="114" t="s">
        <v>1239</v>
      </c>
      <c r="F117" s="114" t="s">
        <v>1227</v>
      </c>
      <c r="G117" s="114" t="s">
        <v>1232</v>
      </c>
      <c r="H117" s="441">
        <v>156952000.43040001</v>
      </c>
      <c r="I117" s="442">
        <v>752.34333317338667</v>
      </c>
      <c r="J117" s="443">
        <v>-2.4079865841349912E-3</v>
      </c>
      <c r="K117" s="443">
        <v>-2.0908771948315641E-2</v>
      </c>
      <c r="L117" s="443">
        <v>-6.6470973703391167E-2</v>
      </c>
      <c r="M117" s="296"/>
      <c r="N117" s="296"/>
      <c r="O117" s="296"/>
      <c r="P117" s="167"/>
      <c r="Q117" s="199"/>
      <c r="R117" s="77"/>
      <c r="S117" s="77"/>
    </row>
    <row r="118" spans="1:19" s="267" customFormat="1" ht="12.75" customHeight="1">
      <c r="A118" s="113" t="s">
        <v>1419</v>
      </c>
      <c r="B118" s="194">
        <v>84643903663</v>
      </c>
      <c r="C118" s="439" t="s">
        <v>1420</v>
      </c>
      <c r="D118" s="439" t="s">
        <v>80</v>
      </c>
      <c r="E118" s="114" t="s">
        <v>1235</v>
      </c>
      <c r="F118" s="114" t="s">
        <v>1227</v>
      </c>
      <c r="G118" s="114" t="s">
        <v>1232</v>
      </c>
      <c r="H118" s="441">
        <v>289978297.85970002</v>
      </c>
      <c r="I118" s="442">
        <v>1272.042727514603</v>
      </c>
      <c r="J118" s="443">
        <v>-4.680328335296513E-2</v>
      </c>
      <c r="K118" s="443">
        <v>-5.7106081295159039E-2</v>
      </c>
      <c r="L118" s="443">
        <v>-0.1171297718704335</v>
      </c>
      <c r="M118" s="296"/>
      <c r="N118" s="296"/>
      <c r="O118" s="296"/>
      <c r="P118" s="167"/>
      <c r="Q118" s="199"/>
      <c r="R118" s="77"/>
      <c r="S118" s="77"/>
    </row>
    <row r="119" spans="1:19" s="267" customFormat="1" ht="12.75" customHeight="1">
      <c r="A119" s="113" t="s">
        <v>1421</v>
      </c>
      <c r="B119" s="194" t="s">
        <v>1422</v>
      </c>
      <c r="C119" s="439" t="s">
        <v>1423</v>
      </c>
      <c r="D119" s="439" t="s">
        <v>80</v>
      </c>
      <c r="E119" s="114" t="s">
        <v>1249</v>
      </c>
      <c r="F119" s="114" t="s">
        <v>1227</v>
      </c>
      <c r="G119" s="114" t="s">
        <v>1232</v>
      </c>
      <c r="H119" s="441">
        <v>60060322.970100001</v>
      </c>
      <c r="I119" s="442">
        <v>806.13462209227532</v>
      </c>
      <c r="J119" s="443">
        <v>-4.7182110851223369E-2</v>
      </c>
      <c r="K119" s="443">
        <v>-6.2348863478854266E-2</v>
      </c>
      <c r="L119" s="443">
        <v>-0.1003373304111379</v>
      </c>
      <c r="M119" s="296"/>
      <c r="N119" s="296"/>
      <c r="O119" s="296"/>
      <c r="P119" s="167"/>
      <c r="Q119" s="199"/>
      <c r="R119" s="77"/>
      <c r="S119" s="77"/>
    </row>
    <row r="120" spans="1:19" s="267" customFormat="1" ht="12.75" customHeight="1">
      <c r="A120" s="113" t="s">
        <v>1424</v>
      </c>
      <c r="B120" s="194" t="s">
        <v>1425</v>
      </c>
      <c r="C120" s="439" t="s">
        <v>1426</v>
      </c>
      <c r="D120" s="439" t="s">
        <v>80</v>
      </c>
      <c r="E120" s="114" t="s">
        <v>1249</v>
      </c>
      <c r="F120" s="114" t="s">
        <v>1227</v>
      </c>
      <c r="G120" s="114" t="s">
        <v>1232</v>
      </c>
      <c r="H120" s="441">
        <v>282510016.89099997</v>
      </c>
      <c r="I120" s="442">
        <v>778.83517345916903</v>
      </c>
      <c r="J120" s="443">
        <v>-4.1756594517331491E-2</v>
      </c>
      <c r="K120" s="443">
        <v>-3.7822521320698632E-2</v>
      </c>
      <c r="L120" s="443">
        <v>-8.9692010501952635E-2</v>
      </c>
      <c r="M120" s="296"/>
      <c r="N120" s="296"/>
      <c r="O120" s="296"/>
      <c r="P120" s="167"/>
      <c r="Q120" s="199"/>
      <c r="R120" s="77"/>
      <c r="S120" s="77"/>
    </row>
    <row r="121" spans="1:19" s="267" customFormat="1" ht="12.75" customHeight="1">
      <c r="A121" s="113" t="s">
        <v>1427</v>
      </c>
      <c r="B121" s="194">
        <v>56062339448</v>
      </c>
      <c r="C121" s="439" t="s">
        <v>1428</v>
      </c>
      <c r="D121" s="439" t="s">
        <v>80</v>
      </c>
      <c r="E121" s="114" t="s">
        <v>1239</v>
      </c>
      <c r="F121" s="114" t="s">
        <v>1227</v>
      </c>
      <c r="G121" s="114" t="s">
        <v>1236</v>
      </c>
      <c r="H121" s="441">
        <v>1889508332.9431002</v>
      </c>
      <c r="I121" s="442">
        <v>176.5822397661567</v>
      </c>
      <c r="J121" s="443">
        <v>-2.7078461874723847E-2</v>
      </c>
      <c r="K121" s="443">
        <v>-4.136872261004676E-4</v>
      </c>
      <c r="L121" s="443">
        <v>-1.1738392470238557E-3</v>
      </c>
      <c r="M121" s="296"/>
      <c r="N121" s="296"/>
      <c r="O121" s="296"/>
      <c r="P121" s="167"/>
      <c r="Q121" s="199"/>
      <c r="R121" s="77"/>
      <c r="S121" s="77"/>
    </row>
    <row r="122" spans="1:19" s="267" customFormat="1" ht="12.75" customHeight="1">
      <c r="A122" s="113" t="s">
        <v>1429</v>
      </c>
      <c r="B122" s="194">
        <v>53751385334</v>
      </c>
      <c r="C122" s="439" t="s">
        <v>1430</v>
      </c>
      <c r="D122" s="439" t="s">
        <v>80</v>
      </c>
      <c r="E122" s="114" t="s">
        <v>1249</v>
      </c>
      <c r="F122" s="114" t="s">
        <v>1227</v>
      </c>
      <c r="G122" s="114" t="s">
        <v>1232</v>
      </c>
      <c r="H122" s="441">
        <v>48810573.478200004</v>
      </c>
      <c r="I122" s="442">
        <v>805.52417530109199</v>
      </c>
      <c r="J122" s="443">
        <v>-4.9539875393487254E-3</v>
      </c>
      <c r="K122" s="443">
        <v>-8.2467515972206584E-4</v>
      </c>
      <c r="L122" s="443">
        <v>-5.9300510327436884E-3</v>
      </c>
      <c r="M122" s="296"/>
      <c r="N122" s="296"/>
      <c r="O122" s="296"/>
      <c r="P122" s="167"/>
      <c r="Q122" s="199"/>
      <c r="R122" s="77"/>
      <c r="S122" s="77"/>
    </row>
    <row r="123" spans="1:19" s="267" customFormat="1" ht="12.75" customHeight="1">
      <c r="A123" s="113" t="s">
        <v>1431</v>
      </c>
      <c r="B123" s="194">
        <v>88183360964</v>
      </c>
      <c r="C123" s="439" t="s">
        <v>1432</v>
      </c>
      <c r="D123" s="439" t="s">
        <v>80</v>
      </c>
      <c r="E123" s="114" t="s">
        <v>1231</v>
      </c>
      <c r="F123" s="114" t="s">
        <v>1227</v>
      </c>
      <c r="G123" s="114" t="s">
        <v>1282</v>
      </c>
      <c r="H123" s="441">
        <v>252371878.08570001</v>
      </c>
      <c r="I123" s="442">
        <v>2073.5692089125059</v>
      </c>
      <c r="J123" s="443">
        <v>1.3134772230528169E-2</v>
      </c>
      <c r="K123" s="443">
        <v>-8.1118793392105815E-2</v>
      </c>
      <c r="L123" s="443">
        <v>-0.11345491949712017</v>
      </c>
      <c r="M123" s="296"/>
      <c r="N123" s="296"/>
      <c r="O123" s="296"/>
      <c r="P123" s="167"/>
      <c r="Q123" s="199"/>
      <c r="R123" s="77"/>
      <c r="S123" s="77"/>
    </row>
    <row r="124" spans="1:19" ht="18.75" customHeight="1">
      <c r="A124" s="584" t="s">
        <v>419</v>
      </c>
      <c r="B124" s="585"/>
      <c r="C124" s="585"/>
      <c r="D124" s="585"/>
      <c r="E124" s="586"/>
      <c r="F124" s="586"/>
      <c r="G124" s="586"/>
      <c r="H124" s="587">
        <f>SUM(H11:H123)</f>
        <v>17556666852.418098</v>
      </c>
      <c r="I124" s="587"/>
      <c r="J124" s="588">
        <v>-2.8747505336202184E-2</v>
      </c>
      <c r="K124" s="588"/>
      <c r="L124" s="588"/>
      <c r="M124" s="296"/>
      <c r="N124" s="296"/>
      <c r="O124" s="296"/>
      <c r="P124" s="167"/>
    </row>
    <row r="125" spans="1:19" ht="12.75" customHeight="1">
      <c r="A125" s="22" t="s">
        <v>317</v>
      </c>
      <c r="M125" s="167"/>
      <c r="N125" s="167"/>
      <c r="O125" s="167"/>
      <c r="P125" s="167"/>
    </row>
    <row r="126" spans="1:19" s="267" customFormat="1" ht="12.75" customHeight="1">
      <c r="A126" s="22"/>
      <c r="F126" s="228" t="s">
        <v>470</v>
      </c>
      <c r="G126" s="228"/>
      <c r="M126" s="167"/>
      <c r="N126" s="167"/>
      <c r="O126" s="167"/>
      <c r="P126" s="167"/>
    </row>
    <row r="127" spans="1:19" ht="12.75" customHeight="1">
      <c r="A127" s="46" t="s">
        <v>424</v>
      </c>
      <c r="C127" s="227"/>
      <c r="F127" s="228" t="s">
        <v>471</v>
      </c>
      <c r="G127" s="228"/>
      <c r="M127" s="167"/>
      <c r="N127" s="167"/>
      <c r="O127" s="167"/>
      <c r="P127" s="167"/>
    </row>
    <row r="128" spans="1:19" ht="12.75" customHeight="1">
      <c r="A128" s="47" t="s">
        <v>472</v>
      </c>
      <c r="F128" s="228"/>
      <c r="G128" s="228"/>
      <c r="M128" s="167"/>
      <c r="N128" s="167"/>
      <c r="O128" s="167"/>
      <c r="P128" s="167"/>
    </row>
    <row r="129" spans="1:16" ht="12.75" customHeight="1">
      <c r="A129" s="34" t="s">
        <v>110</v>
      </c>
      <c r="M129" s="167"/>
      <c r="N129" s="167"/>
      <c r="O129" s="167"/>
      <c r="P129" s="167"/>
    </row>
    <row r="130" spans="1:16" ht="12.75" customHeight="1">
      <c r="A130" s="543" t="s">
        <v>111</v>
      </c>
      <c r="H130" s="135"/>
    </row>
    <row r="131" spans="1:16" ht="12.75" customHeight="1">
      <c r="A131" s="543" t="s">
        <v>473</v>
      </c>
      <c r="H131" s="77"/>
    </row>
    <row r="132" spans="1:16" ht="12.75" customHeight="1">
      <c r="A132" s="34" t="s">
        <v>1213</v>
      </c>
    </row>
    <row r="133" spans="1:16" ht="12.75" customHeight="1">
      <c r="A133" s="33" t="s">
        <v>1460</v>
      </c>
      <c r="B133" s="49"/>
      <c r="C133" s="49"/>
      <c r="D133" s="49"/>
      <c r="E133" s="49"/>
      <c r="F133" s="49"/>
      <c r="G133" s="49"/>
      <c r="H133" s="49"/>
      <c r="I133" s="49"/>
      <c r="J133" s="49"/>
    </row>
    <row r="134" spans="1:16" s="267" customFormat="1" ht="12.75" customHeight="1">
      <c r="A134" s="57" t="s">
        <v>1589</v>
      </c>
      <c r="B134" s="49"/>
      <c r="C134" s="49"/>
      <c r="D134" s="49"/>
      <c r="E134" s="49"/>
      <c r="F134" s="49"/>
      <c r="G134" s="49"/>
      <c r="H134" s="49"/>
      <c r="I134" s="49"/>
      <c r="J134" s="49"/>
    </row>
    <row r="135" spans="1:16" s="267" customFormat="1">
      <c r="A135" s="57" t="s">
        <v>1590</v>
      </c>
      <c r="B135" s="49"/>
      <c r="C135" s="49"/>
      <c r="D135" s="49"/>
      <c r="E135" s="49"/>
      <c r="F135" s="49"/>
      <c r="G135" s="49"/>
      <c r="H135" s="49"/>
      <c r="I135" s="49"/>
      <c r="J135" s="49"/>
      <c r="K135" s="49"/>
      <c r="L135" s="49"/>
    </row>
    <row r="136" spans="1:16" s="267" customFormat="1" ht="12.75" customHeight="1">
      <c r="A136" s="57" t="s">
        <v>1593</v>
      </c>
      <c r="B136" s="49"/>
      <c r="C136" s="49"/>
      <c r="D136" s="49"/>
      <c r="E136" s="49"/>
      <c r="F136" s="49"/>
      <c r="G136" s="49"/>
      <c r="H136" s="49"/>
      <c r="I136" s="49"/>
      <c r="J136" s="49"/>
    </row>
    <row r="137" spans="1:16" s="267" customFormat="1" ht="12.75" customHeight="1">
      <c r="A137" s="57" t="s">
        <v>1591</v>
      </c>
      <c r="B137" s="49"/>
      <c r="C137" s="49"/>
      <c r="D137" s="49"/>
      <c r="E137" s="49"/>
      <c r="F137" s="49"/>
      <c r="G137" s="49"/>
      <c r="H137" s="49"/>
      <c r="I137" s="49"/>
      <c r="J137" s="49"/>
    </row>
    <row r="138" spans="1:16" s="267" customFormat="1">
      <c r="A138" s="623" t="s">
        <v>413</v>
      </c>
      <c r="B138" s="624"/>
      <c r="C138" s="624"/>
      <c r="D138" s="607"/>
      <c r="E138" s="1025"/>
      <c r="F138" s="1025"/>
      <c r="G138" s="1025"/>
      <c r="H138" s="1025"/>
      <c r="I138" s="1025"/>
      <c r="J138" s="1025"/>
      <c r="K138" s="1025"/>
      <c r="L138" s="1025"/>
    </row>
    <row r="139" spans="1:16" s="267" customFormat="1">
      <c r="A139" s="607" t="s">
        <v>180</v>
      </c>
      <c r="B139" s="607"/>
      <c r="C139" s="607"/>
      <c r="D139" s="607"/>
      <c r="E139" s="50"/>
      <c r="F139" s="50"/>
      <c r="G139" s="50"/>
      <c r="H139" s="50"/>
      <c r="I139" s="50"/>
      <c r="J139" s="50"/>
    </row>
    <row r="140" spans="1:16" ht="12.75" customHeight="1">
      <c r="A140" s="607" t="s">
        <v>239</v>
      </c>
      <c r="B140" s="607"/>
      <c r="C140" s="607"/>
      <c r="D140" s="607"/>
    </row>
    <row r="141" spans="1:16" ht="12.75" customHeight="1">
      <c r="A141" s="628" t="s">
        <v>82</v>
      </c>
    </row>
    <row r="142" spans="1:16" ht="12.75" customHeight="1"/>
    <row r="143" spans="1:16" ht="12.75" customHeight="1">
      <c r="L143" s="35" t="s">
        <v>1135</v>
      </c>
    </row>
    <row r="144" spans="1:16" ht="12.75" customHeight="1"/>
    <row r="145" spans="1:11" ht="12.75" customHeight="1"/>
    <row r="146" spans="1:11" ht="12.75" customHeight="1"/>
    <row r="147" spans="1:11">
      <c r="A147" s="54"/>
      <c r="B147" s="54"/>
      <c r="C147" s="54"/>
      <c r="D147" s="54"/>
      <c r="E147" s="54"/>
      <c r="F147" s="54"/>
      <c r="G147" s="54"/>
      <c r="H147" s="54"/>
      <c r="I147" s="54"/>
      <c r="J147" s="54"/>
      <c r="K147" s="54"/>
    </row>
    <row r="148" spans="1:11" ht="12.75" customHeight="1"/>
    <row r="149" spans="1:11" ht="12.75" customHeight="1">
      <c r="A149" s="34"/>
    </row>
    <row r="150" spans="1:11" ht="12.75" customHeight="1">
      <c r="A150" s="54"/>
    </row>
    <row r="151" spans="1:11" ht="12.75" customHeight="1">
      <c r="A151" s="34"/>
    </row>
    <row r="152" spans="1:11" ht="12.75" customHeight="1">
      <c r="A152" s="34"/>
    </row>
    <row r="153" spans="1:11" ht="12.75" customHeight="1">
      <c r="A153" s="54"/>
    </row>
    <row r="154" spans="1:11" ht="12.75" customHeight="1"/>
    <row r="155" spans="1:11" ht="12.75" customHeight="1">
      <c r="A155" s="34"/>
    </row>
    <row r="156" spans="1:11" ht="12.75" customHeight="1">
      <c r="A156" s="54"/>
    </row>
    <row r="157" spans="1:11" ht="12.75" customHeight="1">
      <c r="A157" s="57"/>
    </row>
    <row r="158" spans="1:11" ht="12.75" customHeight="1">
      <c r="A158" s="34"/>
    </row>
    <row r="159" spans="1:11" ht="12.75" customHeight="1">
      <c r="A159" s="54"/>
    </row>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sheetData>
  <mergeCells count="3">
    <mergeCell ref="K8:L8"/>
    <mergeCell ref="H6:I6"/>
    <mergeCell ref="H7:I7"/>
  </mergeCells>
  <hyperlinks>
    <hyperlink ref="A141" location="'2 Sadržaj'!A1" display="Sadržaj / Contents"/>
  </hyperlinks>
  <pageMargins left="0.7" right="0.7" top="0.75" bottom="0.75" header="0.3" footer="0.3"/>
  <pageSetup paperSize="9" scale="38" orientation="portrait" r:id="rId1"/>
  <ignoredErrors>
    <ignoredError sqref="B17:B65 B66:B101 B102:B12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4" t="s">
        <v>715</v>
      </c>
      <c r="M1" s="140" t="str">
        <f>Naslovnica!A20</f>
        <v>Travanj 2022.</v>
      </c>
    </row>
    <row r="2" spans="1:13" ht="12.75" customHeight="1">
      <c r="A2" s="548" t="s">
        <v>716</v>
      </c>
      <c r="M2" s="542" t="str">
        <f>Naslovnica!A24</f>
        <v>April 2022</v>
      </c>
    </row>
    <row r="3" spans="1:13" ht="12.75" customHeight="1">
      <c r="A3" s="11"/>
      <c r="M3" s="12"/>
    </row>
    <row r="4" spans="1:13" ht="12.75" customHeight="1">
      <c r="A4" s="64"/>
      <c r="B4" s="64"/>
      <c r="C4" s="64"/>
      <c r="D4" s="64"/>
      <c r="E4" s="64"/>
      <c r="F4" s="64"/>
      <c r="G4" s="64"/>
      <c r="H4" s="64"/>
      <c r="I4" s="64"/>
      <c r="J4" s="64"/>
      <c r="K4" s="64"/>
      <c r="L4" s="64"/>
      <c r="M4" s="14" t="s">
        <v>437</v>
      </c>
    </row>
    <row r="5" spans="1:13" ht="25.5" customHeight="1">
      <c r="A5" s="1163" t="s">
        <v>430</v>
      </c>
      <c r="B5" s="1164" t="s">
        <v>431</v>
      </c>
      <c r="C5" s="1165"/>
      <c r="D5" s="1160" t="s">
        <v>432</v>
      </c>
      <c r="E5" s="1161"/>
      <c r="F5" s="1160" t="s">
        <v>433</v>
      </c>
      <c r="G5" s="1161"/>
      <c r="H5" s="1160" t="s">
        <v>434</v>
      </c>
      <c r="I5" s="1161"/>
      <c r="J5" s="1160" t="s">
        <v>435</v>
      </c>
      <c r="K5" s="1161"/>
      <c r="L5" s="1160" t="s">
        <v>436</v>
      </c>
      <c r="M5" s="1161"/>
    </row>
    <row r="6" spans="1:13" ht="12.75" customHeight="1">
      <c r="A6" s="1163"/>
      <c r="B6" s="589" t="s">
        <v>31</v>
      </c>
      <c r="C6" s="589" t="s">
        <v>32</v>
      </c>
      <c r="D6" s="589" t="s">
        <v>31</v>
      </c>
      <c r="E6" s="589" t="s">
        <v>32</v>
      </c>
      <c r="F6" s="589" t="s">
        <v>31</v>
      </c>
      <c r="G6" s="589" t="s">
        <v>32</v>
      </c>
      <c r="H6" s="589" t="s">
        <v>31</v>
      </c>
      <c r="I6" s="589" t="s">
        <v>32</v>
      </c>
      <c r="J6" s="589" t="s">
        <v>31</v>
      </c>
      <c r="K6" s="589" t="s">
        <v>32</v>
      </c>
      <c r="L6" s="589" t="s">
        <v>31</v>
      </c>
      <c r="M6" s="589" t="s">
        <v>32</v>
      </c>
    </row>
    <row r="7" spans="1:13" ht="12.75" customHeight="1">
      <c r="A7" s="1163"/>
      <c r="B7" s="590" t="s">
        <v>29</v>
      </c>
      <c r="C7" s="590" t="s">
        <v>30</v>
      </c>
      <c r="D7" s="590" t="s">
        <v>29</v>
      </c>
      <c r="E7" s="590" t="s">
        <v>30</v>
      </c>
      <c r="F7" s="590" t="s">
        <v>29</v>
      </c>
      <c r="G7" s="590" t="s">
        <v>30</v>
      </c>
      <c r="H7" s="590" t="s">
        <v>29</v>
      </c>
      <c r="I7" s="590" t="s">
        <v>30</v>
      </c>
      <c r="J7" s="590" t="s">
        <v>29</v>
      </c>
      <c r="K7" s="590" t="s">
        <v>30</v>
      </c>
      <c r="L7" s="590" t="s">
        <v>29</v>
      </c>
      <c r="M7" s="590" t="s">
        <v>30</v>
      </c>
    </row>
    <row r="8" spans="1:13" ht="21.75">
      <c r="A8" s="131" t="s">
        <v>1190</v>
      </c>
      <c r="B8" s="1016">
        <v>264785.79752000002</v>
      </c>
      <c r="C8" s="1017">
        <v>0.11896230566651969</v>
      </c>
      <c r="D8" s="1016">
        <v>174916.77434</v>
      </c>
      <c r="E8" s="1017">
        <v>0.14075291456382943</v>
      </c>
      <c r="F8" s="1016">
        <v>25025.448039999999</v>
      </c>
      <c r="G8" s="1017">
        <v>3.841090558925913E-2</v>
      </c>
      <c r="H8" s="1016">
        <v>1732324.1500500001</v>
      </c>
      <c r="I8" s="1017">
        <v>0.14709372355092945</v>
      </c>
      <c r="J8" s="1016">
        <v>279508.69219999999</v>
      </c>
      <c r="K8" s="1017">
        <v>0.16841726196774751</v>
      </c>
      <c r="L8" s="1016">
        <v>2476560.8621499999</v>
      </c>
      <c r="M8" s="1017">
        <v>0.14106099312482759</v>
      </c>
    </row>
    <row r="9" spans="1:13" ht="21.75">
      <c r="A9" s="131" t="s">
        <v>1191</v>
      </c>
      <c r="B9" s="1016">
        <v>30472.584500000001</v>
      </c>
      <c r="C9" s="1017">
        <v>1.3690647103019326E-2</v>
      </c>
      <c r="D9" s="1016">
        <v>13517.264230000001</v>
      </c>
      <c r="E9" s="1017">
        <v>1.0877140540012873E-2</v>
      </c>
      <c r="F9" s="1016">
        <v>139.84947</v>
      </c>
      <c r="G9" s="1017">
        <v>2.1465129336713075E-4</v>
      </c>
      <c r="H9" s="1016">
        <v>10250.723980000001</v>
      </c>
      <c r="I9" s="1017">
        <v>8.7040128100014267E-4</v>
      </c>
      <c r="J9" s="1016">
        <v>994.36865</v>
      </c>
      <c r="K9" s="1017">
        <v>5.9915433792568631E-4</v>
      </c>
      <c r="L9" s="1016">
        <v>55374.790829999998</v>
      </c>
      <c r="M9" s="1017">
        <v>3.1540605797097856E-3</v>
      </c>
    </row>
    <row r="10" spans="1:13" ht="21.75">
      <c r="A10" s="131" t="s">
        <v>1192</v>
      </c>
      <c r="B10" s="1016">
        <v>1944370.3857700001</v>
      </c>
      <c r="C10" s="1017">
        <v>0.87356189919298177</v>
      </c>
      <c r="D10" s="1016">
        <v>1092923.0391299999</v>
      </c>
      <c r="E10" s="1017">
        <v>0.87945883825006788</v>
      </c>
      <c r="F10" s="1016">
        <v>628685.43965999992</v>
      </c>
      <c r="G10" s="1017">
        <v>0.96495283638974261</v>
      </c>
      <c r="H10" s="1016">
        <v>10402573.926210001</v>
      </c>
      <c r="I10" s="1017">
        <v>0.88329504225630973</v>
      </c>
      <c r="J10" s="1016">
        <v>1434530.44034</v>
      </c>
      <c r="K10" s="1017">
        <v>0.86437272154160927</v>
      </c>
      <c r="L10" s="1016">
        <v>15503083.231110001</v>
      </c>
      <c r="M10" s="1017">
        <v>0.88303112210968271</v>
      </c>
    </row>
    <row r="11" spans="1:13" ht="21.75" customHeight="1">
      <c r="A11" s="131" t="s">
        <v>1193</v>
      </c>
      <c r="B11" s="896">
        <v>602290.30006000015</v>
      </c>
      <c r="C11" s="897">
        <v>0.27059549056933718</v>
      </c>
      <c r="D11" s="896">
        <v>433717.74543000001</v>
      </c>
      <c r="E11" s="897">
        <v>0.34900618878703654</v>
      </c>
      <c r="F11" s="896">
        <v>0</v>
      </c>
      <c r="G11" s="897">
        <v>0</v>
      </c>
      <c r="H11" s="896">
        <v>7803724.1234100014</v>
      </c>
      <c r="I11" s="897">
        <v>0.66262358510874464</v>
      </c>
      <c r="J11" s="896">
        <v>532905.26151999994</v>
      </c>
      <c r="K11" s="897">
        <v>0.32110072973753778</v>
      </c>
      <c r="L11" s="896">
        <v>9372637.430420002</v>
      </c>
      <c r="M11" s="897">
        <v>0.53385061693424274</v>
      </c>
    </row>
    <row r="12" spans="1:13" ht="18" customHeight="1">
      <c r="A12" s="80" t="s">
        <v>1194</v>
      </c>
      <c r="B12" s="896">
        <v>558662.63357000006</v>
      </c>
      <c r="C12" s="897">
        <v>0.25099456089293209</v>
      </c>
      <c r="D12" s="896">
        <v>62560.568319999998</v>
      </c>
      <c r="E12" s="897">
        <v>5.0341554496617029E-2</v>
      </c>
      <c r="F12" s="896">
        <v>0</v>
      </c>
      <c r="G12" s="897">
        <v>0</v>
      </c>
      <c r="H12" s="896">
        <v>0</v>
      </c>
      <c r="I12" s="897">
        <v>0</v>
      </c>
      <c r="J12" s="896">
        <v>1104.3433</v>
      </c>
      <c r="K12" s="897">
        <v>6.6541928765973023E-4</v>
      </c>
      <c r="L12" s="896">
        <v>622327.54518999998</v>
      </c>
      <c r="M12" s="897">
        <v>3.5446793541438273E-2</v>
      </c>
    </row>
    <row r="13" spans="1:13" ht="18" customHeight="1">
      <c r="A13" s="80" t="s">
        <v>1195</v>
      </c>
      <c r="B13" s="896">
        <v>5429.3860400000003</v>
      </c>
      <c r="C13" s="897">
        <v>2.4393010792930795E-3</v>
      </c>
      <c r="D13" s="896">
        <v>255950.24995</v>
      </c>
      <c r="E13" s="897">
        <v>0.20595934151962442</v>
      </c>
      <c r="F13" s="896">
        <v>0</v>
      </c>
      <c r="G13" s="897">
        <v>0</v>
      </c>
      <c r="H13" s="896">
        <v>6077914.5570600005</v>
      </c>
      <c r="I13" s="897">
        <v>0.51608302268172468</v>
      </c>
      <c r="J13" s="896">
        <v>399507.92514999997</v>
      </c>
      <c r="K13" s="897">
        <v>0.24072249903424939</v>
      </c>
      <c r="L13" s="896">
        <v>6738802.1182000004</v>
      </c>
      <c r="M13" s="897">
        <v>0.3838315196662464</v>
      </c>
    </row>
    <row r="14" spans="1:13" ht="18" customHeight="1">
      <c r="A14" s="80" t="s">
        <v>1196</v>
      </c>
      <c r="B14" s="896">
        <v>0</v>
      </c>
      <c r="C14" s="897">
        <v>0</v>
      </c>
      <c r="D14" s="896">
        <v>122.44330000000001</v>
      </c>
      <c r="E14" s="897">
        <v>9.8528293863421677E-5</v>
      </c>
      <c r="F14" s="896">
        <v>0</v>
      </c>
      <c r="G14" s="897">
        <v>0</v>
      </c>
      <c r="H14" s="896">
        <v>1724.2131200000001</v>
      </c>
      <c r="I14" s="897">
        <v>1.464050062506173E-4</v>
      </c>
      <c r="J14" s="896">
        <v>0</v>
      </c>
      <c r="K14" s="897">
        <v>0</v>
      </c>
      <c r="L14" s="896">
        <v>1846.65642</v>
      </c>
      <c r="M14" s="897">
        <v>1.0518263150593282E-4</v>
      </c>
    </row>
    <row r="15" spans="1:13" ht="22.5">
      <c r="A15" s="80" t="s">
        <v>1197</v>
      </c>
      <c r="B15" s="896">
        <v>2082.67211</v>
      </c>
      <c r="C15" s="897">
        <v>9.3569775446223291E-4</v>
      </c>
      <c r="D15" s="896">
        <v>23705.342789999999</v>
      </c>
      <c r="E15" s="897">
        <v>1.9075335118755081E-2</v>
      </c>
      <c r="F15" s="896">
        <v>0</v>
      </c>
      <c r="G15" s="897">
        <v>0</v>
      </c>
      <c r="H15" s="896">
        <v>368806.86264000001</v>
      </c>
      <c r="I15" s="897">
        <v>3.1315833526472499E-2</v>
      </c>
      <c r="J15" s="896">
        <v>4318.1943899999997</v>
      </c>
      <c r="K15" s="897">
        <v>2.6019172072398529E-3</v>
      </c>
      <c r="L15" s="896">
        <v>398913.07193000003</v>
      </c>
      <c r="M15" s="897">
        <v>2.2721458195083668E-2</v>
      </c>
    </row>
    <row r="16" spans="1:13" ht="22.5">
      <c r="A16" s="895" t="s">
        <v>1198</v>
      </c>
      <c r="B16" s="896">
        <v>0</v>
      </c>
      <c r="C16" s="897">
        <v>0</v>
      </c>
      <c r="D16" s="896">
        <v>0</v>
      </c>
      <c r="E16" s="897">
        <v>0</v>
      </c>
      <c r="F16" s="896">
        <v>0</v>
      </c>
      <c r="G16" s="897">
        <v>0</v>
      </c>
      <c r="H16" s="896">
        <v>0</v>
      </c>
      <c r="I16" s="897">
        <v>0</v>
      </c>
      <c r="J16" s="896">
        <v>0</v>
      </c>
      <c r="K16" s="897">
        <v>0</v>
      </c>
      <c r="L16" s="896">
        <v>0</v>
      </c>
      <c r="M16" s="897">
        <v>0</v>
      </c>
    </row>
    <row r="17" spans="1:13" ht="18" customHeight="1">
      <c r="A17" s="895" t="s">
        <v>1199</v>
      </c>
      <c r="B17" s="896">
        <v>6762.66381</v>
      </c>
      <c r="C17" s="897">
        <v>3.0383128053700246E-3</v>
      </c>
      <c r="D17" s="896">
        <v>0</v>
      </c>
      <c r="E17" s="897">
        <v>0</v>
      </c>
      <c r="F17" s="896">
        <v>0</v>
      </c>
      <c r="G17" s="897">
        <v>0</v>
      </c>
      <c r="H17" s="896">
        <v>28116.768980000001</v>
      </c>
      <c r="I17" s="897">
        <v>2.387428613386298E-3</v>
      </c>
      <c r="J17" s="896">
        <v>90449.811690000002</v>
      </c>
      <c r="K17" s="897">
        <v>5.4500307344388779E-2</v>
      </c>
      <c r="L17" s="896">
        <v>125329.24447999999</v>
      </c>
      <c r="M17" s="897">
        <v>7.1385557141467621E-3</v>
      </c>
    </row>
    <row r="18" spans="1:13" ht="18" customHeight="1">
      <c r="A18" s="80" t="s">
        <v>1200</v>
      </c>
      <c r="B18" s="896">
        <v>0</v>
      </c>
      <c r="C18" s="897">
        <v>0</v>
      </c>
      <c r="D18" s="896">
        <v>0</v>
      </c>
      <c r="E18" s="897">
        <v>0</v>
      </c>
      <c r="F18" s="896">
        <v>0</v>
      </c>
      <c r="G18" s="897">
        <v>0</v>
      </c>
      <c r="H18" s="896">
        <v>199991.10926</v>
      </c>
      <c r="I18" s="897">
        <v>1.6981485212963804E-2</v>
      </c>
      <c r="J18" s="896">
        <v>2299.81918</v>
      </c>
      <c r="K18" s="897">
        <v>1.3857502829978548E-3</v>
      </c>
      <c r="L18" s="896">
        <v>202290.92843999999</v>
      </c>
      <c r="M18" s="897">
        <v>1.1522171613871488E-2</v>
      </c>
    </row>
    <row r="19" spans="1:13" ht="18" customHeight="1">
      <c r="A19" s="131" t="s">
        <v>1201</v>
      </c>
      <c r="B19" s="896">
        <v>29352.944530000001</v>
      </c>
      <c r="C19" s="897">
        <v>1.3187618037279754E-2</v>
      </c>
      <c r="D19" s="896">
        <v>91379.141069999998</v>
      </c>
      <c r="E19" s="897">
        <v>7.3531429358176595E-2</v>
      </c>
      <c r="F19" s="896">
        <v>0</v>
      </c>
      <c r="G19" s="897">
        <v>0</v>
      </c>
      <c r="H19" s="896">
        <v>1127170.6123499998</v>
      </c>
      <c r="I19" s="897">
        <v>9.5709410067946726E-2</v>
      </c>
      <c r="J19" s="896">
        <v>35225.167809999999</v>
      </c>
      <c r="K19" s="897">
        <v>2.1224836581002174E-2</v>
      </c>
      <c r="L19" s="896">
        <v>1283127.86576</v>
      </c>
      <c r="M19" s="897">
        <v>7.3084935571950144E-2</v>
      </c>
    </row>
    <row r="20" spans="1:13" ht="18" customHeight="1">
      <c r="A20" s="80" t="s">
        <v>1202</v>
      </c>
      <c r="B20" s="896">
        <v>1342080.0857099998</v>
      </c>
      <c r="C20" s="897">
        <v>0.60296640862364448</v>
      </c>
      <c r="D20" s="896">
        <v>659205.29369999992</v>
      </c>
      <c r="E20" s="897">
        <v>0.53045264946303128</v>
      </c>
      <c r="F20" s="896">
        <v>628685.43965999992</v>
      </c>
      <c r="G20" s="897">
        <v>0.96495283638974261</v>
      </c>
      <c r="H20" s="896">
        <v>2598849.8028000006</v>
      </c>
      <c r="I20" s="897">
        <v>0.22067145714756514</v>
      </c>
      <c r="J20" s="896">
        <v>901625.17882000003</v>
      </c>
      <c r="K20" s="897">
        <v>0.54327199180407149</v>
      </c>
      <c r="L20" s="896">
        <v>6130445.8006899999</v>
      </c>
      <c r="M20" s="897">
        <v>0.34918050517544003</v>
      </c>
    </row>
    <row r="21" spans="1:13" ht="18" customHeight="1">
      <c r="A21" s="80" t="s">
        <v>1203</v>
      </c>
      <c r="B21" s="896">
        <v>1229223.0768199998</v>
      </c>
      <c r="C21" s="897">
        <v>0.55226229188502973</v>
      </c>
      <c r="D21" s="896">
        <v>258159.43231999999</v>
      </c>
      <c r="E21" s="897">
        <v>0.20773703756137801</v>
      </c>
      <c r="F21" s="896">
        <v>0</v>
      </c>
      <c r="G21" s="897">
        <v>0</v>
      </c>
      <c r="H21" s="896">
        <v>18255.645969999998</v>
      </c>
      <c r="I21" s="897">
        <v>1.5501088185356727E-3</v>
      </c>
      <c r="J21" s="896">
        <v>153037.0338</v>
      </c>
      <c r="K21" s="897">
        <v>9.2212081167834359E-2</v>
      </c>
      <c r="L21" s="896">
        <v>1658675.1889099998</v>
      </c>
      <c r="M21" s="897">
        <v>9.4475517640230017E-2</v>
      </c>
    </row>
    <row r="22" spans="1:13" ht="18" customHeight="1">
      <c r="A22" s="80" t="s">
        <v>1204</v>
      </c>
      <c r="B22" s="896">
        <v>5451.4442600000002</v>
      </c>
      <c r="C22" s="897">
        <v>2.4492113416057747E-3</v>
      </c>
      <c r="D22" s="896">
        <v>138016.78696999999</v>
      </c>
      <c r="E22" s="897">
        <v>0.11106004611657336</v>
      </c>
      <c r="F22" s="896">
        <v>0</v>
      </c>
      <c r="G22" s="897">
        <v>0</v>
      </c>
      <c r="H22" s="896">
        <v>2366556.3857600004</v>
      </c>
      <c r="I22" s="897">
        <v>0.20094714419620652</v>
      </c>
      <c r="J22" s="896">
        <v>260057.31056000001</v>
      </c>
      <c r="K22" s="897">
        <v>0.15669688071050047</v>
      </c>
      <c r="L22" s="896">
        <v>2770081.9275500006</v>
      </c>
      <c r="M22" s="897">
        <v>0.15777948917359289</v>
      </c>
    </row>
    <row r="23" spans="1:13" ht="18" customHeight="1">
      <c r="A23" s="80" t="s">
        <v>1196</v>
      </c>
      <c r="B23" s="896">
        <v>0</v>
      </c>
      <c r="C23" s="897">
        <v>0</v>
      </c>
      <c r="D23" s="896">
        <v>0</v>
      </c>
      <c r="E23" s="897">
        <v>0</v>
      </c>
      <c r="F23" s="896">
        <v>0</v>
      </c>
      <c r="G23" s="897">
        <v>0</v>
      </c>
      <c r="H23" s="896">
        <v>0</v>
      </c>
      <c r="I23" s="897">
        <v>0</v>
      </c>
      <c r="J23" s="896">
        <v>0</v>
      </c>
      <c r="K23" s="897">
        <v>0</v>
      </c>
      <c r="L23" s="896">
        <v>0</v>
      </c>
      <c r="M23" s="897">
        <v>0</v>
      </c>
    </row>
    <row r="24" spans="1:13" ht="22.5">
      <c r="A24" s="80" t="s">
        <v>1205</v>
      </c>
      <c r="B24" s="896">
        <v>1333.02277</v>
      </c>
      <c r="C24" s="897">
        <v>5.9889716031009108E-4</v>
      </c>
      <c r="D24" s="896">
        <v>7533.1993400000001</v>
      </c>
      <c r="E24" s="897">
        <v>6.0618529417555246E-3</v>
      </c>
      <c r="F24" s="896">
        <v>0</v>
      </c>
      <c r="G24" s="897">
        <v>0</v>
      </c>
      <c r="H24" s="896">
        <v>30524.921300000002</v>
      </c>
      <c r="I24" s="897">
        <v>2.5919077183023066E-3</v>
      </c>
      <c r="J24" s="896">
        <v>11476.58122</v>
      </c>
      <c r="K24" s="897">
        <v>6.9151852509825862E-3</v>
      </c>
      <c r="L24" s="896">
        <v>50867.724630000004</v>
      </c>
      <c r="M24" s="897">
        <v>2.8973452112453888E-3</v>
      </c>
    </row>
    <row r="25" spans="1:13" ht="22.5">
      <c r="A25" s="895" t="s">
        <v>1198</v>
      </c>
      <c r="B25" s="896">
        <v>0</v>
      </c>
      <c r="C25" s="897">
        <v>0</v>
      </c>
      <c r="D25" s="896">
        <v>0</v>
      </c>
      <c r="E25" s="897">
        <v>0</v>
      </c>
      <c r="F25" s="896">
        <v>0</v>
      </c>
      <c r="G25" s="897">
        <v>0</v>
      </c>
      <c r="H25" s="896">
        <v>0</v>
      </c>
      <c r="I25" s="897">
        <v>0</v>
      </c>
      <c r="J25" s="896">
        <v>0</v>
      </c>
      <c r="K25" s="897">
        <v>0</v>
      </c>
      <c r="L25" s="896">
        <v>0</v>
      </c>
      <c r="M25" s="897">
        <v>0</v>
      </c>
    </row>
    <row r="26" spans="1:13" ht="22.5">
      <c r="A26" s="895" t="s">
        <v>1206</v>
      </c>
      <c r="B26" s="896">
        <v>106072.54186</v>
      </c>
      <c r="C26" s="897">
        <v>4.7656008236698959E-2</v>
      </c>
      <c r="D26" s="896">
        <v>255495.87506999998</v>
      </c>
      <c r="E26" s="897">
        <v>0.20559371284332445</v>
      </c>
      <c r="F26" s="896">
        <v>628685.43965999992</v>
      </c>
      <c r="G26" s="897">
        <v>0.96495283638974261</v>
      </c>
      <c r="H26" s="896">
        <v>26784.24236</v>
      </c>
      <c r="I26" s="897">
        <v>2.2742821781415561E-3</v>
      </c>
      <c r="J26" s="896">
        <v>476340.54858</v>
      </c>
      <c r="K26" s="897">
        <v>0.28701780372059005</v>
      </c>
      <c r="L26" s="896">
        <v>1493378.64753</v>
      </c>
      <c r="M26" s="897">
        <v>8.5060487852946842E-2</v>
      </c>
    </row>
    <row r="27" spans="1:13" ht="18" customHeight="1">
      <c r="A27" s="80" t="s">
        <v>1200</v>
      </c>
      <c r="B27" s="896">
        <v>0</v>
      </c>
      <c r="C27" s="897">
        <v>0</v>
      </c>
      <c r="D27" s="896">
        <v>0</v>
      </c>
      <c r="E27" s="897">
        <v>0</v>
      </c>
      <c r="F27" s="896">
        <v>0</v>
      </c>
      <c r="G27" s="897">
        <v>0</v>
      </c>
      <c r="H27" s="896">
        <v>156728.60741</v>
      </c>
      <c r="I27" s="897">
        <v>1.3308014236379081E-2</v>
      </c>
      <c r="J27" s="896">
        <v>713.70465999999999</v>
      </c>
      <c r="K27" s="897">
        <v>4.3004095416400852E-4</v>
      </c>
      <c r="L27" s="896">
        <v>157442.31206999999</v>
      </c>
      <c r="M27" s="897">
        <v>8.9676652974248917E-3</v>
      </c>
    </row>
    <row r="28" spans="1:13" ht="18" customHeight="1">
      <c r="A28" s="80" t="s">
        <v>1201</v>
      </c>
      <c r="B28" s="896">
        <v>0</v>
      </c>
      <c r="C28" s="897">
        <v>0</v>
      </c>
      <c r="D28" s="896">
        <v>0</v>
      </c>
      <c r="E28" s="897">
        <v>0</v>
      </c>
      <c r="F28" s="896">
        <v>0</v>
      </c>
      <c r="G28" s="897">
        <v>0</v>
      </c>
      <c r="H28" s="896">
        <v>0</v>
      </c>
      <c r="I28" s="897">
        <v>0</v>
      </c>
      <c r="J28" s="896">
        <v>0</v>
      </c>
      <c r="K28" s="897">
        <v>0</v>
      </c>
      <c r="L28" s="896">
        <v>0</v>
      </c>
      <c r="M28" s="897">
        <v>0</v>
      </c>
    </row>
    <row r="29" spans="1:13" ht="18" customHeight="1">
      <c r="A29" s="80" t="s">
        <v>1207</v>
      </c>
      <c r="B29" s="896">
        <v>96.655570000000012</v>
      </c>
      <c r="C29" s="897">
        <v>4.3425174501072655E-5</v>
      </c>
      <c r="D29" s="896">
        <v>0</v>
      </c>
      <c r="E29" s="897">
        <v>0</v>
      </c>
      <c r="F29" s="896">
        <v>0</v>
      </c>
      <c r="G29" s="897">
        <v>0</v>
      </c>
      <c r="H29" s="896">
        <v>512.38103000000001</v>
      </c>
      <c r="I29" s="897">
        <v>4.350688846390853E-5</v>
      </c>
      <c r="J29" s="896">
        <v>6631.5135399999999</v>
      </c>
      <c r="K29" s="897">
        <v>3.9958018633269709E-3</v>
      </c>
      <c r="L29" s="896">
        <v>7240.5501400000003</v>
      </c>
      <c r="M29" s="897">
        <v>4.1241029410108148E-4</v>
      </c>
    </row>
    <row r="30" spans="1:13" ht="18" customHeight="1">
      <c r="A30" s="131" t="s">
        <v>1208</v>
      </c>
      <c r="B30" s="1016">
        <v>2239725.4233599999</v>
      </c>
      <c r="C30" s="1017">
        <v>1.0062582771370219</v>
      </c>
      <c r="D30" s="1016">
        <v>1281357.0777</v>
      </c>
      <c r="E30" s="1017">
        <v>1.0310888933539102</v>
      </c>
      <c r="F30" s="1016">
        <v>653850.73716999998</v>
      </c>
      <c r="G30" s="1017">
        <v>1.003578393272369</v>
      </c>
      <c r="H30" s="1016">
        <v>12145661.181270001</v>
      </c>
      <c r="I30" s="1017">
        <v>1.0313026739767033</v>
      </c>
      <c r="J30" s="1016">
        <v>1721665.0147299999</v>
      </c>
      <c r="K30" s="1017">
        <v>1.0373849397106094</v>
      </c>
      <c r="L30" s="1016">
        <v>18042259.43423</v>
      </c>
      <c r="M30" s="1017">
        <v>1.0276585861083212</v>
      </c>
    </row>
    <row r="31" spans="1:13" ht="18" customHeight="1">
      <c r="A31" s="80" t="s">
        <v>1209</v>
      </c>
      <c r="B31" s="896">
        <v>13929.64682</v>
      </c>
      <c r="C31" s="897">
        <v>6.2582771370218154E-3</v>
      </c>
      <c r="D31" s="896">
        <v>38634.858540000001</v>
      </c>
      <c r="E31" s="897">
        <v>3.1088893353910314E-2</v>
      </c>
      <c r="F31" s="896">
        <v>2331.3924400000001</v>
      </c>
      <c r="G31" s="897">
        <v>3.5783932723688606E-3</v>
      </c>
      <c r="H31" s="896">
        <v>368651.88250000001</v>
      </c>
      <c r="I31" s="897">
        <v>3.1302673976703256E-2</v>
      </c>
      <c r="J31" s="896">
        <v>62044.801610000002</v>
      </c>
      <c r="K31" s="897">
        <v>3.7384939710609445E-2</v>
      </c>
      <c r="L31" s="896">
        <v>485592.58191000001</v>
      </c>
      <c r="M31" s="897">
        <v>2.7658586108321129E-2</v>
      </c>
    </row>
    <row r="32" spans="1:13" ht="26.25" customHeight="1">
      <c r="A32" s="591" t="s">
        <v>1210</v>
      </c>
      <c r="B32" s="592">
        <v>2225795.77654</v>
      </c>
      <c r="C32" s="593">
        <v>1</v>
      </c>
      <c r="D32" s="592">
        <v>1242722.2191600001</v>
      </c>
      <c r="E32" s="593">
        <v>1</v>
      </c>
      <c r="F32" s="592">
        <v>651519.3447299999</v>
      </c>
      <c r="G32" s="593">
        <v>1</v>
      </c>
      <c r="H32" s="592">
        <v>11777009.298770001</v>
      </c>
      <c r="I32" s="593">
        <v>1</v>
      </c>
      <c r="J32" s="592">
        <v>1659620.21312</v>
      </c>
      <c r="K32" s="593">
        <v>1</v>
      </c>
      <c r="L32" s="592">
        <v>17556666.852320001</v>
      </c>
      <c r="M32" s="593">
        <v>1</v>
      </c>
    </row>
    <row r="33" spans="1:13" ht="22.5">
      <c r="A33" s="80" t="s">
        <v>1211</v>
      </c>
      <c r="B33" s="896">
        <v>1058.1216299999999</v>
      </c>
      <c r="C33" s="897">
        <v>4.7539025868979323E-4</v>
      </c>
      <c r="D33" s="896">
        <v>3353.9352200000003</v>
      </c>
      <c r="E33" s="897">
        <v>2.6988615543279203E-3</v>
      </c>
      <c r="F33" s="896">
        <v>0</v>
      </c>
      <c r="G33" s="897">
        <v>0</v>
      </c>
      <c r="H33" s="896">
        <v>1295.7459699999999</v>
      </c>
      <c r="I33" s="897">
        <v>1.1002334609138235E-4</v>
      </c>
      <c r="J33" s="896">
        <v>691.91818000000001</v>
      </c>
      <c r="K33" s="897">
        <v>4.1691356524227295E-4</v>
      </c>
      <c r="L33" s="896">
        <v>6399.7209999999995</v>
      </c>
      <c r="M33" s="897">
        <v>3.6451799500622853E-4</v>
      </c>
    </row>
    <row r="34" spans="1:13" ht="33">
      <c r="A34" s="80" t="s">
        <v>1212</v>
      </c>
      <c r="B34" s="896">
        <v>0</v>
      </c>
      <c r="C34" s="897">
        <v>0</v>
      </c>
      <c r="D34" s="896">
        <v>27337.079719999998</v>
      </c>
      <c r="E34" s="897">
        <v>2.1997739557982714E-2</v>
      </c>
      <c r="F34" s="896">
        <v>0</v>
      </c>
      <c r="G34" s="897">
        <v>0</v>
      </c>
      <c r="H34" s="896">
        <v>289447.18941000005</v>
      </c>
      <c r="I34" s="897">
        <v>2.4577308386793079E-2</v>
      </c>
      <c r="J34" s="896">
        <v>57385.777119999999</v>
      </c>
      <c r="K34" s="897">
        <v>3.4577656180818449E-2</v>
      </c>
      <c r="L34" s="896">
        <v>374170.04625000001</v>
      </c>
      <c r="M34" s="897">
        <v>2.1312134552496555E-2</v>
      </c>
    </row>
    <row r="35" spans="1:13" ht="12.75" customHeight="1">
      <c r="A35" s="22" t="s">
        <v>408</v>
      </c>
      <c r="B35" s="77"/>
      <c r="D35" s="77"/>
      <c r="H35" s="77"/>
    </row>
    <row r="36" spans="1:13" ht="12.75" customHeight="1">
      <c r="A36" s="40" t="s">
        <v>461</v>
      </c>
    </row>
    <row r="37" spans="1:13" ht="12.75" customHeight="1">
      <c r="A37" s="279"/>
    </row>
    <row r="38" spans="1:13" ht="12.75" customHeight="1">
      <c r="A38" s="1018"/>
    </row>
    <row r="39" spans="1:13" ht="12.75" customHeight="1"/>
    <row r="40" spans="1:13" ht="12.75" customHeight="1"/>
    <row r="41" spans="1:13" ht="12.75" customHeight="1">
      <c r="A41" s="144" t="s">
        <v>744</v>
      </c>
      <c r="G41" s="140" t="str">
        <f>Naslovnica!A20</f>
        <v>Travanj 2022.</v>
      </c>
    </row>
    <row r="42" spans="1:13">
      <c r="A42" s="548" t="s">
        <v>745</v>
      </c>
      <c r="G42" s="542" t="str">
        <f>Naslovnica!A24</f>
        <v>April 2022</v>
      </c>
    </row>
    <row r="43" spans="1:13" ht="12.75" customHeight="1"/>
    <row r="44" spans="1:13">
      <c r="G44" s="14" t="s">
        <v>462</v>
      </c>
    </row>
    <row r="45" spans="1:13" ht="22.5">
      <c r="A45" s="1162" t="s">
        <v>463</v>
      </c>
      <c r="B45" s="594" t="s">
        <v>431</v>
      </c>
      <c r="C45" s="594" t="s">
        <v>432</v>
      </c>
      <c r="D45" s="594" t="s">
        <v>433</v>
      </c>
      <c r="E45" s="594" t="s">
        <v>434</v>
      </c>
      <c r="F45" s="594" t="s">
        <v>465</v>
      </c>
      <c r="G45" s="594" t="s">
        <v>436</v>
      </c>
    </row>
    <row r="46" spans="1:13" ht="22.5">
      <c r="A46" s="1162"/>
      <c r="B46" s="595" t="s">
        <v>464</v>
      </c>
      <c r="C46" s="595" t="s">
        <v>464</v>
      </c>
      <c r="D46" s="595" t="s">
        <v>464</v>
      </c>
      <c r="E46" s="595" t="s">
        <v>464</v>
      </c>
      <c r="F46" s="595" t="s">
        <v>464</v>
      </c>
      <c r="G46" s="595" t="s">
        <v>464</v>
      </c>
    </row>
    <row r="47" spans="1:13" ht="22.5">
      <c r="A47" s="80" t="s">
        <v>466</v>
      </c>
      <c r="B47" s="453">
        <v>87474.462459999995</v>
      </c>
      <c r="C47" s="453">
        <v>35843.223819999985</v>
      </c>
      <c r="D47" s="453">
        <v>19446.632300000008</v>
      </c>
      <c r="E47" s="453">
        <v>338580.16264</v>
      </c>
      <c r="F47" s="453">
        <v>36568.214179999981</v>
      </c>
      <c r="G47" s="453">
        <v>517912.69539999997</v>
      </c>
    </row>
    <row r="48" spans="1:13" ht="22.5">
      <c r="A48" s="454" t="s">
        <v>467</v>
      </c>
      <c r="B48" s="453">
        <v>52990.435300000034</v>
      </c>
      <c r="C48" s="453">
        <v>19742.830080000003</v>
      </c>
      <c r="D48" s="453">
        <v>4080.566139999999</v>
      </c>
      <c r="E48" s="453">
        <v>679010.23322999978</v>
      </c>
      <c r="F48" s="453">
        <v>18682.437040000001</v>
      </c>
      <c r="G48" s="453">
        <v>774506.50178999978</v>
      </c>
    </row>
    <row r="49" spans="1:13" ht="21.75">
      <c r="A49" s="591" t="s">
        <v>468</v>
      </c>
      <c r="B49" s="596">
        <f>B47-B48</f>
        <v>34484.027159999961</v>
      </c>
      <c r="C49" s="596">
        <f t="shared" ref="C49:D49" si="0">C47-C48</f>
        <v>16100.393739999981</v>
      </c>
      <c r="D49" s="596">
        <f t="shared" si="0"/>
        <v>15366.066160000009</v>
      </c>
      <c r="E49" s="596">
        <f>E47-E48</f>
        <v>-340430.07058999978</v>
      </c>
      <c r="F49" s="596">
        <f>F47-F48</f>
        <v>17885.77713999998</v>
      </c>
      <c r="G49" s="596">
        <f>G47-G48</f>
        <v>-256593.80638999981</v>
      </c>
    </row>
    <row r="50" spans="1:13" ht="12.75" customHeight="1">
      <c r="A50" s="22" t="s">
        <v>408</v>
      </c>
    </row>
    <row r="51" spans="1:13" ht="12.75" customHeight="1">
      <c r="A51" s="40" t="s">
        <v>461</v>
      </c>
    </row>
    <row r="52" spans="1:13" ht="12.75" customHeight="1"/>
    <row r="53" spans="1:13" ht="12.75" customHeight="1">
      <c r="A53" s="628" t="s">
        <v>82</v>
      </c>
    </row>
    <row r="54" spans="1:13" ht="12.75" customHeight="1"/>
    <row r="55" spans="1:13" ht="12.75" customHeight="1"/>
    <row r="56" spans="1:13" ht="12.75" customHeight="1">
      <c r="M56" s="35" t="s">
        <v>1136</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2" t="s">
        <v>746</v>
      </c>
      <c r="F1" s="278" t="s">
        <v>231</v>
      </c>
      <c r="G1" s="161" t="s">
        <v>1520</v>
      </c>
    </row>
    <row r="2" spans="1:8">
      <c r="A2" s="544" t="s">
        <v>747</v>
      </c>
      <c r="F2" s="545" t="s">
        <v>232</v>
      </c>
      <c r="G2" s="546" t="s">
        <v>1521</v>
      </c>
    </row>
    <row r="3" spans="1:8" ht="12.75" customHeight="1"/>
    <row r="4" spans="1:8" ht="12.75" customHeight="1">
      <c r="C4" s="191"/>
      <c r="G4" s="160" t="s">
        <v>401</v>
      </c>
    </row>
    <row r="5" spans="1:8" ht="22.5" customHeight="1">
      <c r="A5" s="578" t="s">
        <v>414</v>
      </c>
      <c r="B5" s="578" t="s">
        <v>415</v>
      </c>
      <c r="C5" s="578" t="s">
        <v>404</v>
      </c>
      <c r="D5" s="578" t="s">
        <v>416</v>
      </c>
      <c r="E5" s="578"/>
      <c r="F5" s="578" t="s">
        <v>417</v>
      </c>
      <c r="G5" s="578" t="s">
        <v>418</v>
      </c>
    </row>
    <row r="6" spans="1:8" ht="12.75" customHeight="1">
      <c r="A6" s="113" t="s">
        <v>79</v>
      </c>
      <c r="B6" s="194">
        <v>47572962490</v>
      </c>
      <c r="C6" s="284" t="s">
        <v>152</v>
      </c>
      <c r="D6" s="113" t="s">
        <v>78</v>
      </c>
      <c r="E6" s="113"/>
      <c r="F6" s="115">
        <v>12613467.210000001</v>
      </c>
      <c r="G6" s="116">
        <v>154.4593208839193</v>
      </c>
      <c r="H6" s="293"/>
    </row>
    <row r="7" spans="1:8" ht="12.75" customHeight="1">
      <c r="A7" s="113" t="s">
        <v>1073</v>
      </c>
      <c r="B7" s="194">
        <v>93273216321</v>
      </c>
      <c r="C7" s="284" t="s">
        <v>154</v>
      </c>
      <c r="D7" s="113" t="s">
        <v>104</v>
      </c>
      <c r="E7" s="113"/>
      <c r="F7" s="115">
        <v>1709527922.6500001</v>
      </c>
      <c r="G7" s="116">
        <v>884.64661168289331</v>
      </c>
      <c r="H7" s="293"/>
    </row>
    <row r="8" spans="1:8" ht="12.75" customHeight="1">
      <c r="A8" s="113" t="s">
        <v>1084</v>
      </c>
      <c r="B8" s="194">
        <v>97433886648</v>
      </c>
      <c r="C8" s="284" t="s">
        <v>155</v>
      </c>
      <c r="D8" s="113" t="s">
        <v>104</v>
      </c>
      <c r="E8" s="113"/>
      <c r="F8" s="115">
        <v>38258520.469999999</v>
      </c>
      <c r="G8" s="116">
        <v>767.0220666327491</v>
      </c>
      <c r="H8" s="293"/>
    </row>
    <row r="9" spans="1:8" ht="12.75" customHeight="1">
      <c r="A9" s="113" t="s">
        <v>1074</v>
      </c>
      <c r="B9" s="194">
        <v>48815690681</v>
      </c>
      <c r="C9" s="284" t="s">
        <v>157</v>
      </c>
      <c r="D9" s="113" t="s">
        <v>1075</v>
      </c>
      <c r="E9" s="113"/>
      <c r="F9" s="115">
        <v>2220694.52</v>
      </c>
      <c r="G9" s="116">
        <v>589.22609616569332</v>
      </c>
      <c r="H9" s="293"/>
    </row>
    <row r="10" spans="1:8" ht="12.75" customHeight="1">
      <c r="A10" s="113" t="s">
        <v>862</v>
      </c>
      <c r="B10" s="194" t="s">
        <v>864</v>
      </c>
      <c r="C10" s="284" t="s">
        <v>865</v>
      </c>
      <c r="D10" s="136" t="s">
        <v>863</v>
      </c>
      <c r="E10" s="136"/>
      <c r="F10" s="117">
        <v>157707227.63</v>
      </c>
      <c r="G10" s="116">
        <v>143.30507455850531</v>
      </c>
      <c r="H10" s="293"/>
    </row>
    <row r="11" spans="1:8" ht="12.75" customHeight="1">
      <c r="A11" s="113" t="s">
        <v>140</v>
      </c>
      <c r="B11" s="194">
        <v>57255663752</v>
      </c>
      <c r="C11" s="284" t="s">
        <v>153</v>
      </c>
      <c r="D11" s="136" t="s">
        <v>181</v>
      </c>
      <c r="E11" s="136"/>
      <c r="F11" s="117">
        <v>8127602.4199999999</v>
      </c>
      <c r="G11" s="116">
        <v>147.51713022108726</v>
      </c>
      <c r="H11" s="293"/>
    </row>
    <row r="12" spans="1:8" s="267" customFormat="1" ht="12.75" customHeight="1">
      <c r="A12" s="113" t="s">
        <v>182</v>
      </c>
      <c r="B12" s="194">
        <v>13264226136</v>
      </c>
      <c r="C12" s="284" t="s">
        <v>156</v>
      </c>
      <c r="D12" s="136" t="s">
        <v>113</v>
      </c>
      <c r="E12" s="136"/>
      <c r="F12" s="117">
        <v>197761.74</v>
      </c>
      <c r="G12" s="116">
        <v>0.96814259836420946</v>
      </c>
      <c r="H12" s="293"/>
    </row>
    <row r="13" spans="1:8" ht="12.75" customHeight="1">
      <c r="A13" s="113" t="s">
        <v>1446</v>
      </c>
      <c r="B13" s="194" t="s">
        <v>206</v>
      </c>
      <c r="C13" s="285" t="s">
        <v>207</v>
      </c>
      <c r="D13" s="113" t="s">
        <v>113</v>
      </c>
      <c r="E13" s="113"/>
      <c r="F13" s="115">
        <v>211207323.46000001</v>
      </c>
      <c r="G13" s="116">
        <v>8.2715820903941157</v>
      </c>
    </row>
    <row r="14" spans="1:8" ht="12.75" customHeight="1">
      <c r="A14" s="113" t="s">
        <v>880</v>
      </c>
      <c r="B14" s="194">
        <v>75398635234</v>
      </c>
      <c r="C14" s="284" t="s">
        <v>866</v>
      </c>
      <c r="D14" s="113" t="s">
        <v>919</v>
      </c>
      <c r="E14" s="113"/>
      <c r="F14" s="118">
        <v>46360320.219999999</v>
      </c>
      <c r="G14" s="119">
        <v>5994.3520844491313</v>
      </c>
      <c r="H14" s="293"/>
    </row>
    <row r="15" spans="1:8" ht="12.75" customHeight="1">
      <c r="A15" s="113" t="s">
        <v>149</v>
      </c>
      <c r="B15" s="194">
        <v>81393286204</v>
      </c>
      <c r="C15" s="284" t="s">
        <v>158</v>
      </c>
      <c r="D15" s="113" t="s">
        <v>80</v>
      </c>
      <c r="E15" s="113"/>
      <c r="F15" s="117">
        <v>787.70939999999996</v>
      </c>
      <c r="G15" s="120"/>
      <c r="H15" s="293"/>
    </row>
    <row r="16" spans="1:8" ht="18.75" customHeight="1">
      <c r="A16" s="584" t="s">
        <v>419</v>
      </c>
      <c r="B16" s="598"/>
      <c r="C16" s="599"/>
      <c r="D16" s="585"/>
      <c r="E16" s="585"/>
      <c r="F16" s="587">
        <f>SUM(F6:F15)</f>
        <v>2186221628.0294003</v>
      </c>
      <c r="G16" s="600"/>
    </row>
    <row r="17" spans="1:7" s="267" customFormat="1">
      <c r="A17" s="280" t="s">
        <v>1455</v>
      </c>
    </row>
    <row r="18" spans="1:7" ht="12.75" customHeight="1">
      <c r="A18" s="22" t="s">
        <v>399</v>
      </c>
    </row>
    <row r="19" spans="1:7" ht="12.75" customHeight="1">
      <c r="A19" s="46" t="s">
        <v>420</v>
      </c>
    </row>
    <row r="20" spans="1:7" ht="12.75" customHeight="1">
      <c r="A20" s="280"/>
    </row>
    <row r="21" spans="1:7" ht="12.75" customHeight="1">
      <c r="A21" s="142" t="s">
        <v>748</v>
      </c>
      <c r="G21" s="161" t="s">
        <v>1223</v>
      </c>
    </row>
    <row r="22" spans="1:7" ht="12.75" customHeight="1">
      <c r="A22" s="544" t="s">
        <v>749</v>
      </c>
      <c r="G22" s="546" t="s">
        <v>1224</v>
      </c>
    </row>
    <row r="23" spans="1:7" ht="12.75" customHeight="1">
      <c r="A23" s="54"/>
    </row>
    <row r="24" spans="1:7" ht="12.75" customHeight="1">
      <c r="A24" s="54"/>
      <c r="G24" s="185" t="s">
        <v>401</v>
      </c>
    </row>
    <row r="25" spans="1:7" ht="21.75">
      <c r="A25" s="578" t="s">
        <v>421</v>
      </c>
      <c r="B25" s="578" t="s">
        <v>415</v>
      </c>
      <c r="C25" s="578" t="s">
        <v>404</v>
      </c>
      <c r="D25" s="578" t="s">
        <v>416</v>
      </c>
      <c r="E25" s="578" t="s">
        <v>422</v>
      </c>
      <c r="F25" s="578" t="s">
        <v>417</v>
      </c>
      <c r="G25" s="578" t="s">
        <v>418</v>
      </c>
    </row>
    <row r="26" spans="1:7">
      <c r="A26" s="113" t="s">
        <v>210</v>
      </c>
      <c r="B26" s="194" t="s">
        <v>216</v>
      </c>
      <c r="C26" s="284" t="s">
        <v>217</v>
      </c>
      <c r="D26" s="113" t="s">
        <v>78</v>
      </c>
      <c r="E26" s="114"/>
      <c r="F26" s="117">
        <v>6160677.1200000001</v>
      </c>
      <c r="G26" s="116">
        <v>97.184200265434825</v>
      </c>
    </row>
    <row r="27" spans="1:7">
      <c r="A27" s="113" t="s">
        <v>211</v>
      </c>
      <c r="B27" s="194" t="s">
        <v>218</v>
      </c>
      <c r="C27" s="284" t="s">
        <v>219</v>
      </c>
      <c r="D27" s="113" t="s">
        <v>214</v>
      </c>
      <c r="E27" s="114"/>
      <c r="F27" s="117">
        <v>254590948.40400001</v>
      </c>
      <c r="G27" s="116">
        <v>941.28569920675511</v>
      </c>
    </row>
    <row r="28" spans="1:7">
      <c r="A28" s="113" t="s">
        <v>212</v>
      </c>
      <c r="B28" s="194" t="s">
        <v>220</v>
      </c>
      <c r="C28" s="284" t="s">
        <v>221</v>
      </c>
      <c r="D28" s="113" t="s">
        <v>214</v>
      </c>
      <c r="E28" s="114"/>
      <c r="F28" s="117">
        <v>5196896.1216000002</v>
      </c>
      <c r="G28" s="116">
        <v>850.10402271800774</v>
      </c>
    </row>
    <row r="29" spans="1:7">
      <c r="A29" s="113" t="s">
        <v>1225</v>
      </c>
      <c r="B29" s="194" t="s">
        <v>1438</v>
      </c>
      <c r="C29" s="284" t="s">
        <v>1439</v>
      </c>
      <c r="D29" s="113" t="s">
        <v>214</v>
      </c>
      <c r="E29" s="114"/>
      <c r="F29" s="117">
        <v>46247507.633900002</v>
      </c>
      <c r="G29" s="116">
        <v>864.16885202580431</v>
      </c>
    </row>
    <row r="30" spans="1:7" s="267" customFormat="1">
      <c r="A30" s="113" t="s">
        <v>213</v>
      </c>
      <c r="B30" s="194" t="s">
        <v>222</v>
      </c>
      <c r="C30" s="284" t="s">
        <v>223</v>
      </c>
      <c r="D30" s="113" t="s">
        <v>214</v>
      </c>
      <c r="E30" s="114"/>
      <c r="F30" s="117">
        <v>6499102.5833999999</v>
      </c>
      <c r="G30" s="116">
        <v>148.89137444186863</v>
      </c>
    </row>
    <row r="31" spans="1:7" s="267" customFormat="1">
      <c r="A31" s="113" t="s">
        <v>1451</v>
      </c>
      <c r="B31" s="194" t="s">
        <v>1533</v>
      </c>
      <c r="C31" s="284" t="s">
        <v>1534</v>
      </c>
      <c r="D31" s="113" t="s">
        <v>1452</v>
      </c>
      <c r="E31" s="114"/>
      <c r="F31" s="117">
        <v>22034378.489999998</v>
      </c>
      <c r="G31" s="116">
        <v>666.44219891297439</v>
      </c>
    </row>
    <row r="32" spans="1:7" ht="12.75" customHeight="1">
      <c r="A32" s="113" t="s">
        <v>184</v>
      </c>
      <c r="B32" s="194" t="s">
        <v>185</v>
      </c>
      <c r="C32" s="284" t="s">
        <v>186</v>
      </c>
      <c r="D32" s="113" t="s">
        <v>181</v>
      </c>
      <c r="E32" s="114" t="s">
        <v>115</v>
      </c>
      <c r="F32" s="117">
        <v>15001116.7752</v>
      </c>
      <c r="G32" s="116">
        <v>152.32939999999999</v>
      </c>
    </row>
    <row r="33" spans="1:10" ht="12.75" customHeight="1">
      <c r="A33" s="113"/>
      <c r="B33" s="194"/>
      <c r="C33" s="284"/>
      <c r="D33" s="113"/>
      <c r="E33" s="114" t="s">
        <v>116</v>
      </c>
      <c r="F33" s="117">
        <v>39031728.3248</v>
      </c>
      <c r="G33" s="116">
        <v>144.99459999999999</v>
      </c>
    </row>
    <row r="34" spans="1:10" ht="12.75" customHeight="1">
      <c r="A34" s="136" t="s">
        <v>1433</v>
      </c>
      <c r="B34" s="194" t="s">
        <v>208</v>
      </c>
      <c r="C34" s="284" t="s">
        <v>209</v>
      </c>
      <c r="D34" s="136" t="s">
        <v>113</v>
      </c>
      <c r="E34" s="136"/>
      <c r="F34" s="117">
        <v>25313705.68</v>
      </c>
      <c r="G34" s="116">
        <v>7.4912021551314991</v>
      </c>
    </row>
    <row r="35" spans="1:10" ht="12.75" customHeight="1">
      <c r="A35" s="113" t="s">
        <v>183</v>
      </c>
      <c r="B35" s="194" t="s">
        <v>177</v>
      </c>
      <c r="C35" s="284" t="s">
        <v>159</v>
      </c>
      <c r="D35" s="113" t="s">
        <v>113</v>
      </c>
      <c r="E35" s="113"/>
      <c r="F35" s="117">
        <v>56269277.079999998</v>
      </c>
      <c r="G35" s="116">
        <v>1.433569738972621</v>
      </c>
    </row>
    <row r="36" spans="1:10" ht="12.75" customHeight="1">
      <c r="A36" s="113" t="s">
        <v>187</v>
      </c>
      <c r="B36" s="194" t="s">
        <v>188</v>
      </c>
      <c r="C36" s="284" t="s">
        <v>189</v>
      </c>
      <c r="D36" s="113" t="s">
        <v>113</v>
      </c>
      <c r="E36" s="113"/>
      <c r="F36" s="117">
        <v>160756932.27000001</v>
      </c>
      <c r="G36" s="116">
        <v>8.5264952110831604</v>
      </c>
    </row>
    <row r="37" spans="1:10" ht="12.75" customHeight="1">
      <c r="A37" s="113" t="s">
        <v>920</v>
      </c>
      <c r="B37" s="194" t="s">
        <v>922</v>
      </c>
      <c r="C37" s="284" t="s">
        <v>923</v>
      </c>
      <c r="D37" s="113" t="s">
        <v>919</v>
      </c>
      <c r="E37" s="113"/>
      <c r="F37" s="117">
        <v>126752498.92</v>
      </c>
      <c r="G37" s="116">
        <v>123.49747902682543</v>
      </c>
      <c r="H37" s="291"/>
    </row>
    <row r="38" spans="1:10" ht="12.75" customHeight="1">
      <c r="A38" s="113" t="s">
        <v>918</v>
      </c>
      <c r="B38" s="194" t="s">
        <v>924</v>
      </c>
      <c r="C38" s="284" t="s">
        <v>925</v>
      </c>
      <c r="D38" s="113" t="s">
        <v>919</v>
      </c>
      <c r="E38" s="113"/>
      <c r="F38" s="115">
        <v>360620.1</v>
      </c>
      <c r="G38" s="116">
        <v>90.155024999999995</v>
      </c>
      <c r="H38" s="291"/>
    </row>
    <row r="39" spans="1:10" ht="12.75" customHeight="1">
      <c r="A39" s="113" t="s">
        <v>921</v>
      </c>
      <c r="B39" s="194" t="s">
        <v>926</v>
      </c>
      <c r="C39" s="284" t="s">
        <v>927</v>
      </c>
      <c r="D39" s="113" t="s">
        <v>919</v>
      </c>
      <c r="E39" s="113"/>
      <c r="F39" s="115">
        <v>2107428.2400000002</v>
      </c>
      <c r="G39" s="116">
        <v>64.991519990871083</v>
      </c>
      <c r="H39" s="290"/>
    </row>
    <row r="40" spans="1:10" s="267" customFormat="1" ht="12.75" customHeight="1">
      <c r="A40" s="113" t="s">
        <v>215</v>
      </c>
      <c r="B40" s="194" t="s">
        <v>225</v>
      </c>
      <c r="C40" s="284" t="s">
        <v>224</v>
      </c>
      <c r="D40" s="113" t="s">
        <v>234</v>
      </c>
      <c r="E40" s="113"/>
      <c r="F40" s="115">
        <v>4003139.2</v>
      </c>
      <c r="G40" s="116">
        <v>911.36009674696959</v>
      </c>
      <c r="H40" s="290"/>
      <c r="J40"/>
    </row>
    <row r="41" spans="1:10" s="267" customFormat="1" ht="12.75" customHeight="1">
      <c r="A41" s="113" t="s">
        <v>233</v>
      </c>
      <c r="B41" s="194">
        <v>34988643147</v>
      </c>
      <c r="C41" s="284" t="s">
        <v>160</v>
      </c>
      <c r="D41" s="136" t="s">
        <v>234</v>
      </c>
      <c r="E41" s="113"/>
      <c r="F41" s="115">
        <v>59965937.329999998</v>
      </c>
      <c r="G41" s="116">
        <v>2307.2733094486211</v>
      </c>
      <c r="H41" s="290"/>
    </row>
    <row r="42" spans="1:10" s="267" customFormat="1" ht="12.75" customHeight="1">
      <c r="A42" s="113" t="s">
        <v>1083</v>
      </c>
      <c r="B42" s="194" t="s">
        <v>1216</v>
      </c>
      <c r="C42" s="284" t="s">
        <v>1215</v>
      </c>
      <c r="D42" s="136" t="s">
        <v>1226</v>
      </c>
      <c r="E42" s="113"/>
      <c r="F42" s="115">
        <v>28390435.84</v>
      </c>
      <c r="G42" s="116">
        <v>2630.86780293329</v>
      </c>
      <c r="H42" s="290"/>
    </row>
    <row r="43" spans="1:10" ht="18.75" customHeight="1">
      <c r="A43" s="584" t="s">
        <v>423</v>
      </c>
      <c r="B43" s="598"/>
      <c r="C43" s="599"/>
      <c r="D43" s="585"/>
      <c r="E43" s="585"/>
      <c r="F43" s="587">
        <f>SUM(F26:F42)</f>
        <v>858682330.11290014</v>
      </c>
      <c r="G43" s="600"/>
      <c r="H43" s="279"/>
    </row>
    <row r="44" spans="1:10" ht="12.75" customHeight="1">
      <c r="A44" s="22" t="s">
        <v>399</v>
      </c>
    </row>
    <row r="45" spans="1:10" ht="12.75" customHeight="1">
      <c r="A45" s="46" t="s">
        <v>424</v>
      </c>
    </row>
    <row r="46" spans="1:10" ht="12.75" customHeight="1">
      <c r="A46" s="280" t="s">
        <v>425</v>
      </c>
    </row>
    <row r="47" spans="1:10" ht="12.75" customHeight="1">
      <c r="A47" s="280"/>
    </row>
    <row r="48" spans="1:10" s="267" customFormat="1" ht="12.75" customHeight="1">
      <c r="A48" s="280"/>
      <c r="C48" s="280"/>
    </row>
    <row r="49" spans="1:7" ht="12.75" customHeight="1">
      <c r="A49" s="142" t="s">
        <v>750</v>
      </c>
      <c r="G49" s="161" t="s">
        <v>1520</v>
      </c>
    </row>
    <row r="50" spans="1:7" ht="12.75" customHeight="1">
      <c r="A50" s="544" t="s">
        <v>857</v>
      </c>
      <c r="G50" s="546" t="s">
        <v>1521</v>
      </c>
    </row>
    <row r="51" spans="1:7" ht="12.75" customHeight="1">
      <c r="A51" s="69"/>
    </row>
    <row r="52" spans="1:7" ht="12.75" customHeight="1">
      <c r="A52" s="46"/>
      <c r="G52" s="198" t="s">
        <v>401</v>
      </c>
    </row>
    <row r="53" spans="1:7" ht="47.25" customHeight="1">
      <c r="A53" s="601" t="s">
        <v>426</v>
      </c>
      <c r="B53" s="578" t="s">
        <v>403</v>
      </c>
      <c r="C53" s="578" t="s">
        <v>404</v>
      </c>
      <c r="D53" s="601" t="s">
        <v>405</v>
      </c>
      <c r="E53" s="601"/>
      <c r="F53" s="601" t="s">
        <v>406</v>
      </c>
      <c r="G53" s="601" t="s">
        <v>407</v>
      </c>
    </row>
    <row r="54" spans="1:7">
      <c r="A54" s="121" t="s">
        <v>151</v>
      </c>
      <c r="B54" s="113">
        <v>8269700991</v>
      </c>
      <c r="C54" s="284" t="s">
        <v>167</v>
      </c>
      <c r="D54" s="121" t="s">
        <v>863</v>
      </c>
      <c r="E54" s="121"/>
      <c r="F54" s="122">
        <v>1710013202.0999999</v>
      </c>
      <c r="G54" s="116">
        <v>444.67891234458136</v>
      </c>
    </row>
    <row r="55" spans="1:7">
      <c r="A55" s="22" t="s">
        <v>317</v>
      </c>
      <c r="G55" s="226"/>
    </row>
    <row r="56" spans="1:7">
      <c r="A56" s="157" t="s">
        <v>427</v>
      </c>
    </row>
    <row r="57" spans="1:7" ht="12.75" customHeight="1">
      <c r="A57" s="163" t="s">
        <v>108</v>
      </c>
      <c r="B57" s="186"/>
      <c r="C57" s="186"/>
      <c r="D57" s="186"/>
      <c r="E57" s="225"/>
      <c r="F57" s="186"/>
      <c r="G57" s="186"/>
    </row>
    <row r="58" spans="1:7" ht="21.75" customHeight="1">
      <c r="A58" s="1166" t="s">
        <v>109</v>
      </c>
      <c r="B58" s="1166"/>
      <c r="C58" s="1166"/>
      <c r="D58" s="1166"/>
      <c r="E58" s="1166"/>
      <c r="F58" s="1166"/>
      <c r="G58" s="1166"/>
    </row>
    <row r="59" spans="1:7" ht="12.75" customHeight="1">
      <c r="A59" s="54"/>
    </row>
    <row r="60" spans="1:7" ht="12.75" customHeight="1">
      <c r="A60" s="148" t="s">
        <v>751</v>
      </c>
      <c r="F60" s="149"/>
      <c r="G60" s="161" t="s">
        <v>1223</v>
      </c>
    </row>
    <row r="61" spans="1:7" ht="12.75" customHeight="1">
      <c r="A61" s="547" t="s">
        <v>854</v>
      </c>
      <c r="F61" s="55"/>
      <c r="G61" s="546" t="s">
        <v>1224</v>
      </c>
    </row>
    <row r="62" spans="1:7" ht="12.75" customHeight="1"/>
    <row r="63" spans="1:7" ht="12.75" customHeight="1">
      <c r="G63" s="160" t="s">
        <v>409</v>
      </c>
    </row>
    <row r="64" spans="1:7" ht="35.25" customHeight="1">
      <c r="A64" s="601" t="s">
        <v>853</v>
      </c>
      <c r="B64" s="578" t="s">
        <v>415</v>
      </c>
      <c r="C64" s="578" t="s">
        <v>404</v>
      </c>
      <c r="D64" s="601" t="s">
        <v>405</v>
      </c>
      <c r="E64" s="601"/>
      <c r="F64" s="601" t="s">
        <v>406</v>
      </c>
      <c r="G64" s="578" t="s">
        <v>418</v>
      </c>
    </row>
    <row r="65" spans="1:7" ht="12.75" customHeight="1">
      <c r="A65" s="125" t="s">
        <v>1453</v>
      </c>
      <c r="B65" s="194"/>
      <c r="C65" s="286"/>
      <c r="D65" s="125" t="s">
        <v>1454</v>
      </c>
      <c r="E65" s="125"/>
      <c r="F65" s="126">
        <v>25606565.859999999</v>
      </c>
      <c r="G65" s="127">
        <v>637.5640614350383</v>
      </c>
    </row>
    <row r="66" spans="1:7" ht="12.75" customHeight="1">
      <c r="A66" s="41" t="s">
        <v>428</v>
      </c>
    </row>
    <row r="67" spans="1:7" s="267" customFormat="1" ht="12.75" customHeight="1">
      <c r="A67" s="41" t="s">
        <v>1222</v>
      </c>
    </row>
    <row r="68" spans="1:7" ht="12.75" customHeight="1">
      <c r="A68" s="46" t="s">
        <v>424</v>
      </c>
    </row>
    <row r="69" spans="1:7" ht="12.75" customHeight="1"/>
    <row r="70" spans="1:7" ht="12.75" customHeight="1">
      <c r="A70" s="148" t="s">
        <v>855</v>
      </c>
      <c r="F70" s="149"/>
      <c r="G70" s="161" t="s">
        <v>1223</v>
      </c>
    </row>
    <row r="71" spans="1:7" ht="12.75" customHeight="1">
      <c r="A71" s="547" t="s">
        <v>856</v>
      </c>
      <c r="F71" s="55"/>
      <c r="G71" s="546" t="s">
        <v>1224</v>
      </c>
    </row>
    <row r="72" spans="1:7" ht="12.75" customHeight="1">
      <c r="A72" s="162"/>
    </row>
    <row r="73" spans="1:7" ht="12.75" customHeight="1">
      <c r="G73" s="160" t="s">
        <v>409</v>
      </c>
    </row>
    <row r="74" spans="1:7" ht="21.75">
      <c r="A74" s="601" t="s">
        <v>429</v>
      </c>
      <c r="B74" s="578" t="s">
        <v>415</v>
      </c>
      <c r="C74" s="578" t="s">
        <v>404</v>
      </c>
      <c r="D74" s="601" t="s">
        <v>405</v>
      </c>
      <c r="E74" s="601"/>
      <c r="F74" s="601" t="s">
        <v>406</v>
      </c>
      <c r="G74" s="578" t="s">
        <v>418</v>
      </c>
    </row>
    <row r="75" spans="1:7" ht="12.75" customHeight="1">
      <c r="A75" s="287" t="s">
        <v>1457</v>
      </c>
      <c r="B75" s="194">
        <v>79640747340</v>
      </c>
      <c r="C75" s="286" t="s">
        <v>161</v>
      </c>
      <c r="D75" s="125"/>
      <c r="E75" s="125"/>
      <c r="F75" s="814">
        <v>5267913.62</v>
      </c>
      <c r="G75" s="815">
        <v>9.6405015289488638</v>
      </c>
    </row>
    <row r="76" spans="1:7" ht="12.75" customHeight="1">
      <c r="A76" s="125" t="s">
        <v>1458</v>
      </c>
      <c r="B76" s="194">
        <v>61196386099</v>
      </c>
      <c r="C76" s="286" t="s">
        <v>163</v>
      </c>
      <c r="D76" s="125"/>
      <c r="E76" s="125"/>
      <c r="F76" s="814">
        <v>36200614.704999998</v>
      </c>
      <c r="G76" s="815">
        <v>7.6249449056323284</v>
      </c>
    </row>
    <row r="77" spans="1:7" ht="12.75" customHeight="1">
      <c r="A77" s="287" t="s">
        <v>884</v>
      </c>
      <c r="B77" s="194">
        <v>37735093339</v>
      </c>
      <c r="C77" s="286" t="s">
        <v>162</v>
      </c>
      <c r="D77" s="125" t="s">
        <v>1454</v>
      </c>
      <c r="E77" s="125"/>
      <c r="F77" s="814">
        <v>37452120.420000002</v>
      </c>
      <c r="G77" s="815">
        <v>2.5610045816864835</v>
      </c>
    </row>
    <row r="78" spans="1:7" ht="12.75" customHeight="1">
      <c r="A78" s="125" t="s">
        <v>1459</v>
      </c>
      <c r="B78" s="194">
        <v>48379655657</v>
      </c>
      <c r="C78" s="286" t="s">
        <v>164</v>
      </c>
      <c r="D78" s="128"/>
      <c r="E78" s="128"/>
      <c r="F78" s="814">
        <v>77911795.359999999</v>
      </c>
      <c r="G78" s="815">
        <v>204.74926087817929</v>
      </c>
    </row>
    <row r="79" spans="1:7" ht="18.75" customHeight="1">
      <c r="A79" s="584" t="s">
        <v>423</v>
      </c>
      <c r="B79" s="598"/>
      <c r="C79" s="599"/>
      <c r="D79" s="598"/>
      <c r="E79" s="598"/>
      <c r="F79" s="602">
        <f>SUM(F75:F78)</f>
        <v>156832444.10500002</v>
      </c>
      <c r="G79" s="603"/>
    </row>
    <row r="80" spans="1:7" s="267" customFormat="1">
      <c r="A80" s="280" t="s">
        <v>1456</v>
      </c>
    </row>
    <row r="81" spans="1:7" ht="12.75" customHeight="1">
      <c r="A81" s="41" t="s">
        <v>428</v>
      </c>
    </row>
    <row r="82" spans="1:7" ht="12.75" customHeight="1">
      <c r="A82" s="46" t="s">
        <v>424</v>
      </c>
      <c r="F82" s="45"/>
    </row>
    <row r="83" spans="1:7" ht="12.75" customHeight="1">
      <c r="A83" s="543" t="s">
        <v>174</v>
      </c>
      <c r="D83" s="45"/>
    </row>
    <row r="84" spans="1:7">
      <c r="A84" s="163" t="s">
        <v>107</v>
      </c>
    </row>
    <row r="85" spans="1:7" ht="21" customHeight="1">
      <c r="A85" s="1167" t="s">
        <v>106</v>
      </c>
      <c r="B85" s="1167"/>
      <c r="C85" s="1167"/>
      <c r="D85" s="1167"/>
      <c r="E85" s="1167"/>
      <c r="F85" s="1167"/>
      <c r="G85" s="1167"/>
    </row>
    <row r="86" spans="1:7" ht="12.75" customHeight="1">
      <c r="A86" s="164"/>
      <c r="D86" s="45"/>
    </row>
    <row r="87" spans="1:7" ht="12.75" customHeight="1">
      <c r="A87" s="628" t="s">
        <v>82</v>
      </c>
    </row>
    <row r="88" spans="1:7" ht="12.75" customHeight="1">
      <c r="G88" s="35" t="s">
        <v>848</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31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753</v>
      </c>
      <c r="F1" s="146" t="str">
        <f>Naslovnica!A20</f>
        <v>Travanj 2022.</v>
      </c>
    </row>
    <row r="2" spans="1:6" ht="12.75" customHeight="1">
      <c r="A2" s="540" t="s">
        <v>754</v>
      </c>
      <c r="F2" s="541" t="str">
        <f>Naslovnica!A24</f>
        <v>April 2022</v>
      </c>
    </row>
    <row r="3" spans="1:6" ht="12.75" customHeight="1"/>
    <row r="4" spans="1:6" ht="12.75" customHeight="1">
      <c r="F4" s="14" t="s">
        <v>401</v>
      </c>
    </row>
    <row r="5" spans="1:6" ht="33">
      <c r="A5" s="601" t="s">
        <v>402</v>
      </c>
      <c r="B5" s="578" t="s">
        <v>403</v>
      </c>
      <c r="C5" s="578" t="s">
        <v>404</v>
      </c>
      <c r="D5" s="601" t="s">
        <v>405</v>
      </c>
      <c r="E5" s="601" t="s">
        <v>406</v>
      </c>
      <c r="F5" s="578" t="s">
        <v>418</v>
      </c>
    </row>
    <row r="6" spans="1:6">
      <c r="A6" s="121" t="s">
        <v>1088</v>
      </c>
      <c r="B6" s="194" t="s">
        <v>1090</v>
      </c>
      <c r="C6" s="114" t="s">
        <v>1096</v>
      </c>
      <c r="D6" s="121" t="s">
        <v>1573</v>
      </c>
      <c r="E6" s="122">
        <v>549802.84</v>
      </c>
      <c r="F6" s="168">
        <v>120.11347934335186</v>
      </c>
    </row>
    <row r="7" spans="1:6">
      <c r="A7" s="121" t="s">
        <v>1089</v>
      </c>
      <c r="B7" s="194" t="s">
        <v>1097</v>
      </c>
      <c r="C7" s="114" t="s">
        <v>1098</v>
      </c>
      <c r="D7" s="121" t="s">
        <v>1573</v>
      </c>
      <c r="E7" s="122">
        <v>351492.84</v>
      </c>
      <c r="F7" s="168">
        <v>106.21832574509064</v>
      </c>
    </row>
    <row r="8" spans="1:6">
      <c r="A8" s="121" t="s">
        <v>1109</v>
      </c>
      <c r="B8" s="194" t="s">
        <v>1186</v>
      </c>
      <c r="C8" s="114" t="s">
        <v>1187</v>
      </c>
      <c r="D8" s="121" t="s">
        <v>1091</v>
      </c>
      <c r="E8" s="122">
        <v>21732507.84</v>
      </c>
      <c r="F8" s="168">
        <v>722.84240857090379</v>
      </c>
    </row>
    <row r="9" spans="1:6">
      <c r="A9" s="584" t="s">
        <v>398</v>
      </c>
      <c r="B9" s="597"/>
      <c r="C9" s="597"/>
      <c r="D9" s="604"/>
      <c r="E9" s="605">
        <f>SUM(E6:E8)</f>
        <v>22633803.52</v>
      </c>
      <c r="F9" s="606"/>
    </row>
    <row r="10" spans="1:6" ht="12.75" customHeight="1">
      <c r="A10" s="22" t="s">
        <v>408</v>
      </c>
      <c r="F10" s="1019"/>
    </row>
    <row r="11" spans="1:6" ht="12.75" customHeight="1">
      <c r="A11" s="22"/>
    </row>
    <row r="12" spans="1:6" ht="12.75" customHeight="1">
      <c r="A12" s="144" t="s">
        <v>755</v>
      </c>
      <c r="F12" s="146" t="s">
        <v>1535</v>
      </c>
    </row>
    <row r="13" spans="1:6" ht="12.75" customHeight="1">
      <c r="A13" s="540" t="s">
        <v>756</v>
      </c>
      <c r="F13" s="541" t="s">
        <v>1536</v>
      </c>
    </row>
    <row r="14" spans="1:6" ht="12.75" customHeight="1"/>
    <row r="15" spans="1:6" ht="12.75" customHeight="1">
      <c r="F15" s="14" t="s">
        <v>409</v>
      </c>
    </row>
    <row r="16" spans="1:6" ht="54.75">
      <c r="A16" s="601" t="s">
        <v>410</v>
      </c>
      <c r="B16" s="578" t="s">
        <v>403</v>
      </c>
      <c r="C16" s="578" t="s">
        <v>404</v>
      </c>
      <c r="D16" s="601" t="s">
        <v>405</v>
      </c>
      <c r="E16" s="601" t="s">
        <v>406</v>
      </c>
      <c r="F16" s="601" t="s">
        <v>407</v>
      </c>
    </row>
    <row r="17" spans="1:6" ht="12.75" customHeight="1">
      <c r="A17" s="121" t="s">
        <v>141</v>
      </c>
      <c r="B17" s="194">
        <v>75111210338</v>
      </c>
      <c r="C17" s="284" t="s">
        <v>166</v>
      </c>
      <c r="D17" s="282" t="s">
        <v>143</v>
      </c>
      <c r="E17" s="122">
        <v>40806060.1875</v>
      </c>
      <c r="F17" s="168">
        <v>80.644387722332013</v>
      </c>
    </row>
    <row r="18" spans="1:6" ht="12.75" customHeight="1">
      <c r="A18" s="121" t="s">
        <v>150</v>
      </c>
      <c r="B18" s="194" t="s">
        <v>176</v>
      </c>
      <c r="C18" s="284" t="s">
        <v>165</v>
      </c>
      <c r="D18" s="121" t="s">
        <v>181</v>
      </c>
      <c r="E18" s="122">
        <v>95997585.900000006</v>
      </c>
      <c r="F18" s="168">
        <v>34.645686936587417</v>
      </c>
    </row>
    <row r="19" spans="1:6">
      <c r="A19" s="584" t="s">
        <v>398</v>
      </c>
      <c r="B19" s="597"/>
      <c r="C19" s="597"/>
      <c r="D19" s="604"/>
      <c r="E19" s="605">
        <f>SUM(E17:E18)</f>
        <v>136803646.08750001</v>
      </c>
      <c r="F19" s="606"/>
    </row>
    <row r="20" spans="1:6" ht="12.75" customHeight="1">
      <c r="A20" s="22" t="s">
        <v>411</v>
      </c>
    </row>
    <row r="21" spans="1:6" ht="12.75" customHeight="1"/>
    <row r="22" spans="1:6" ht="12.75" customHeight="1">
      <c r="A22" s="145" t="s">
        <v>757</v>
      </c>
      <c r="F22" s="146" t="s">
        <v>1535</v>
      </c>
    </row>
    <row r="23" spans="1:6" ht="12.75" customHeight="1">
      <c r="A23" s="538" t="s">
        <v>758</v>
      </c>
      <c r="F23" s="541" t="s">
        <v>1536</v>
      </c>
    </row>
    <row r="24" spans="1:6" ht="12.75" customHeight="1"/>
    <row r="25" spans="1:6" ht="12.75" customHeight="1">
      <c r="F25" s="14" t="s">
        <v>401</v>
      </c>
    </row>
    <row r="26" spans="1:6" ht="54.75">
      <c r="A26" s="601" t="s">
        <v>410</v>
      </c>
      <c r="B26" s="578" t="s">
        <v>403</v>
      </c>
      <c r="C26" s="578" t="s">
        <v>404</v>
      </c>
      <c r="D26" s="601" t="s">
        <v>405</v>
      </c>
      <c r="E26" s="601" t="s">
        <v>406</v>
      </c>
      <c r="F26" s="601" t="s">
        <v>407</v>
      </c>
    </row>
    <row r="27" spans="1:6" ht="12.75" customHeight="1">
      <c r="A27" s="121" t="s">
        <v>879</v>
      </c>
      <c r="B27" s="194">
        <v>56903349567</v>
      </c>
      <c r="C27" s="284" t="s">
        <v>168</v>
      </c>
      <c r="D27" s="287" t="s">
        <v>937</v>
      </c>
      <c r="E27" s="122" t="s">
        <v>142</v>
      </c>
      <c r="F27" s="168" t="s">
        <v>142</v>
      </c>
    </row>
    <row r="28" spans="1:6" ht="12.75" customHeight="1">
      <c r="A28" s="813" t="s">
        <v>881</v>
      </c>
    </row>
    <row r="29" spans="1:6" ht="12.75" customHeight="1">
      <c r="A29" s="22" t="s">
        <v>408</v>
      </c>
    </row>
    <row r="30" spans="1:6" ht="19.5" customHeight="1">
      <c r="A30" s="1168" t="s">
        <v>108</v>
      </c>
      <c r="B30" s="1168"/>
      <c r="C30" s="1168"/>
      <c r="D30" s="1168"/>
    </row>
    <row r="31" spans="1:6" ht="21.75" customHeight="1">
      <c r="A31" s="1166" t="s">
        <v>109</v>
      </c>
      <c r="B31" s="1166"/>
      <c r="C31" s="1166"/>
      <c r="D31" s="1166"/>
      <c r="E31" s="54"/>
      <c r="F31" s="54"/>
    </row>
    <row r="32" spans="1:6" ht="12.75" customHeight="1">
      <c r="A32" s="813"/>
    </row>
    <row r="33" spans="1:6" ht="12.75" customHeight="1"/>
    <row r="34" spans="1:6" ht="12.75" customHeight="1">
      <c r="A34" s="147" t="s">
        <v>759</v>
      </c>
      <c r="F34" s="140" t="str">
        <f>Naslovnica!A20</f>
        <v>Travanj 2022.</v>
      </c>
    </row>
    <row r="35" spans="1:6" ht="12.75" customHeight="1">
      <c r="A35" s="538" t="s">
        <v>760</v>
      </c>
      <c r="F35" s="542" t="str">
        <f>Naslovnica!A24</f>
        <v>April 2022</v>
      </c>
    </row>
    <row r="36" spans="1:6" ht="12.75" customHeight="1"/>
    <row r="37" spans="1:6" ht="12.75" customHeight="1">
      <c r="E37" s="14"/>
      <c r="F37" s="14" t="s">
        <v>409</v>
      </c>
    </row>
    <row r="38" spans="1:6" ht="33">
      <c r="A38" s="601" t="s">
        <v>412</v>
      </c>
      <c r="B38" s="578" t="s">
        <v>403</v>
      </c>
      <c r="C38" s="578" t="s">
        <v>404</v>
      </c>
      <c r="D38" s="601" t="s">
        <v>405</v>
      </c>
      <c r="E38" s="601" t="s">
        <v>406</v>
      </c>
      <c r="F38" s="578" t="s">
        <v>418</v>
      </c>
    </row>
    <row r="39" spans="1:6" ht="22.5" customHeight="1">
      <c r="A39" s="123" t="s">
        <v>81</v>
      </c>
      <c r="B39" s="194">
        <v>39146857475</v>
      </c>
      <c r="C39" s="284" t="s">
        <v>169</v>
      </c>
      <c r="D39" s="264" t="s">
        <v>113</v>
      </c>
      <c r="E39" s="124">
        <v>1025517168.3099999</v>
      </c>
      <c r="F39" s="168">
        <v>566.82560000000001</v>
      </c>
    </row>
    <row r="40" spans="1:6" ht="12.75" customHeight="1">
      <c r="A40" s="22" t="s">
        <v>408</v>
      </c>
      <c r="B40" s="273"/>
      <c r="C40" s="274"/>
      <c r="D40" s="275"/>
      <c r="E40" s="276"/>
    </row>
    <row r="41" spans="1:6" ht="12.75" customHeight="1">
      <c r="A41" s="543" t="s">
        <v>175</v>
      </c>
      <c r="E41" s="1036"/>
      <c r="F41" s="1037"/>
    </row>
    <row r="42" spans="1:6" ht="12.75" customHeight="1">
      <c r="A42" s="159"/>
      <c r="D42" s="917"/>
    </row>
    <row r="43" spans="1:6" ht="12.75" customHeight="1">
      <c r="A43" s="277"/>
      <c r="B43" s="187"/>
      <c r="C43" s="187"/>
      <c r="D43" s="187"/>
      <c r="E43" s="1019"/>
      <c r="F43" s="1019"/>
    </row>
    <row r="44" spans="1:6" ht="12.75" customHeight="1">
      <c r="A44" s="283"/>
      <c r="B44" s="54"/>
      <c r="C44" s="54"/>
      <c r="D44" s="54"/>
    </row>
    <row r="45" spans="1:6" ht="12.75" customHeight="1">
      <c r="A45" s="178"/>
    </row>
    <row r="46" spans="1:6" ht="12.75" customHeight="1"/>
    <row r="47" spans="1:6" ht="12.75" customHeight="1"/>
    <row r="48" spans="1:6" ht="12.75" customHeight="1">
      <c r="A48" s="623" t="s">
        <v>413</v>
      </c>
      <c r="B48" s="625"/>
      <c r="C48" s="625"/>
      <c r="D48" s="625"/>
    </row>
    <row r="49" spans="1:6" ht="12.75" customHeight="1">
      <c r="A49" s="626" t="s">
        <v>179</v>
      </c>
      <c r="B49" s="625"/>
      <c r="C49" s="625"/>
      <c r="D49" s="625"/>
    </row>
    <row r="50" spans="1:6" ht="12.75" customHeight="1">
      <c r="A50" s="625" t="s">
        <v>1087</v>
      </c>
      <c r="B50" s="625"/>
      <c r="C50" s="625"/>
      <c r="D50" s="625"/>
    </row>
    <row r="51" spans="1:6" ht="12.75" customHeight="1">
      <c r="A51" s="628" t="s">
        <v>82</v>
      </c>
    </row>
    <row r="52" spans="1:6" ht="12.75" customHeight="1"/>
    <row r="53" spans="1:6" ht="12.75" customHeight="1">
      <c r="F53" s="35" t="s">
        <v>1137</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6:B8 B1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9" t="s">
        <v>717</v>
      </c>
      <c r="B1" s="620"/>
      <c r="C1" s="620"/>
      <c r="D1" s="525"/>
      <c r="E1" s="617"/>
      <c r="F1" s="203"/>
      <c r="G1" s="203"/>
      <c r="H1" s="203"/>
      <c r="I1" s="526" t="s">
        <v>1568</v>
      </c>
    </row>
    <row r="2" spans="1:27" ht="15" customHeight="1">
      <c r="A2" s="621" t="s">
        <v>718</v>
      </c>
      <c r="B2" s="620"/>
      <c r="C2" s="620"/>
      <c r="D2" s="525"/>
      <c r="E2" s="618"/>
      <c r="F2" s="203"/>
      <c r="G2" s="203"/>
      <c r="H2" s="203"/>
      <c r="I2" s="533" t="s">
        <v>1569</v>
      </c>
    </row>
    <row r="3" spans="1:27" ht="12.75" customHeight="1">
      <c r="A3" s="42" t="s">
        <v>890</v>
      </c>
    </row>
    <row r="4" spans="1:27" ht="12.75" customHeight="1"/>
    <row r="5" spans="1:27" ht="12.75" customHeight="1">
      <c r="A5" s="150" t="s">
        <v>719</v>
      </c>
    </row>
    <row r="6" spans="1:27" ht="12.75" customHeight="1">
      <c r="A6" s="534" t="s">
        <v>720</v>
      </c>
    </row>
    <row r="7" spans="1:27" ht="12.75" customHeight="1">
      <c r="J7" s="1169"/>
      <c r="K7" s="1169"/>
      <c r="L7" s="322"/>
      <c r="M7" s="322"/>
      <c r="N7" s="322"/>
      <c r="O7" s="322"/>
      <c r="P7" s="322"/>
    </row>
    <row r="8" spans="1:27" ht="16.5" customHeight="1">
      <c r="A8" s="1170" t="s">
        <v>387</v>
      </c>
      <c r="B8" s="1170"/>
      <c r="C8" s="455">
        <v>44651</v>
      </c>
      <c r="D8" s="322"/>
      <c r="E8" s="322"/>
      <c r="F8" s="322"/>
      <c r="G8" s="322"/>
      <c r="J8" s="1169"/>
      <c r="K8" s="1169"/>
      <c r="L8" s="323"/>
      <c r="M8" s="323"/>
      <c r="N8" s="323"/>
      <c r="O8" s="323"/>
      <c r="P8" s="323"/>
    </row>
    <row r="9" spans="1:27" ht="21.75" customHeight="1">
      <c r="A9" s="1171" t="s">
        <v>388</v>
      </c>
      <c r="B9" s="1171"/>
      <c r="C9" s="456">
        <v>15</v>
      </c>
      <c r="D9" s="322"/>
      <c r="E9" s="323"/>
      <c r="F9" s="323"/>
      <c r="G9" s="323"/>
    </row>
    <row r="10" spans="1:27" ht="12.75" customHeight="1">
      <c r="A10" s="17" t="s">
        <v>317</v>
      </c>
    </row>
    <row r="11" spans="1:27" ht="12.75" customHeight="1"/>
    <row r="12" spans="1:27" ht="12.75" customHeight="1">
      <c r="A12" s="150" t="s">
        <v>721</v>
      </c>
    </row>
    <row r="13" spans="1:27" ht="12.75" customHeight="1">
      <c r="A13" s="534" t="s">
        <v>722</v>
      </c>
      <c r="Z13" s="65"/>
      <c r="AA13" s="65"/>
    </row>
    <row r="14" spans="1:27" s="267" customFormat="1" ht="12.75" customHeight="1">
      <c r="A14" s="43"/>
      <c r="F14" s="203"/>
      <c r="I14" s="65" t="s">
        <v>390</v>
      </c>
      <c r="Y14" s="65"/>
      <c r="Z14" s="65"/>
      <c r="AA14" s="65"/>
    </row>
    <row r="15" spans="1:27" s="267" customFormat="1" ht="22.5" customHeight="1">
      <c r="A15" s="457"/>
      <c r="B15" s="1175" t="s">
        <v>389</v>
      </c>
      <c r="C15" s="1175"/>
      <c r="D15" s="1175"/>
      <c r="E15" s="1175"/>
      <c r="F15" s="1175" t="s">
        <v>327</v>
      </c>
      <c r="G15" s="1175"/>
      <c r="H15" s="1175"/>
      <c r="I15" s="1175"/>
      <c r="Y15" s="65"/>
      <c r="Z15" s="65"/>
      <c r="AA15" s="65"/>
    </row>
    <row r="16" spans="1:27" ht="135" customHeight="1">
      <c r="A16" s="1176" t="s">
        <v>391</v>
      </c>
      <c r="B16" s="816" t="s">
        <v>812</v>
      </c>
      <c r="C16" s="1174" t="s">
        <v>392</v>
      </c>
      <c r="D16" s="816" t="s">
        <v>393</v>
      </c>
      <c r="E16" s="1174" t="s">
        <v>392</v>
      </c>
      <c r="F16" s="816" t="s">
        <v>813</v>
      </c>
      <c r="G16" s="1174" t="s">
        <v>394</v>
      </c>
      <c r="H16" s="816" t="s">
        <v>810</v>
      </c>
      <c r="I16" s="1174" t="s">
        <v>394</v>
      </c>
    </row>
    <row r="17" spans="1:16" ht="15.75" customHeight="1">
      <c r="A17" s="1176"/>
      <c r="B17" s="507">
        <v>44651</v>
      </c>
      <c r="C17" s="1174"/>
      <c r="D17" s="507">
        <v>44651</v>
      </c>
      <c r="E17" s="1174"/>
      <c r="F17" s="507" t="s">
        <v>1575</v>
      </c>
      <c r="G17" s="1174"/>
      <c r="H17" s="507" t="s">
        <v>1575</v>
      </c>
      <c r="I17" s="1174"/>
      <c r="J17" s="1169"/>
      <c r="K17" s="231"/>
      <c r="L17" s="324"/>
      <c r="M17" s="231"/>
      <c r="N17" s="325"/>
      <c r="O17" s="267"/>
    </row>
    <row r="18" spans="1:16" ht="16.5" customHeight="1">
      <c r="A18" s="458" t="s">
        <v>395</v>
      </c>
      <c r="B18" s="459">
        <v>38629</v>
      </c>
      <c r="C18" s="460">
        <v>-1.4390324802898476E-2</v>
      </c>
      <c r="D18" s="459">
        <v>2342408.5222400003</v>
      </c>
      <c r="E18" s="460">
        <v>-2.6510148988454788E-2</v>
      </c>
      <c r="F18" s="459">
        <v>2649</v>
      </c>
      <c r="G18" s="460">
        <v>2.1596606247589665E-2</v>
      </c>
      <c r="H18" s="459">
        <v>329210.60222999996</v>
      </c>
      <c r="I18" s="462">
        <v>4.2691018018466032E-2</v>
      </c>
      <c r="J18" s="1169"/>
      <c r="K18" s="326"/>
      <c r="L18" s="327"/>
      <c r="M18" s="326"/>
      <c r="N18" s="327"/>
      <c r="O18" s="267"/>
    </row>
    <row r="19" spans="1:16" ht="16.5" customHeight="1">
      <c r="A19" s="458" t="s">
        <v>396</v>
      </c>
      <c r="B19" s="459">
        <v>115232</v>
      </c>
      <c r="C19" s="460">
        <v>6.808049162549705E-2</v>
      </c>
      <c r="D19" s="459">
        <v>14700801.286900001</v>
      </c>
      <c r="E19" s="460">
        <v>5.6693912566347496E-2</v>
      </c>
      <c r="F19" s="459">
        <v>9461</v>
      </c>
      <c r="G19" s="460">
        <v>8.3734249713631151E-2</v>
      </c>
      <c r="H19" s="459">
        <v>1926435.7457000001</v>
      </c>
      <c r="I19" s="462">
        <v>0.29619317293190844</v>
      </c>
      <c r="J19" s="42"/>
      <c r="K19" s="328"/>
      <c r="L19" s="329"/>
      <c r="M19" s="328"/>
      <c r="N19" s="330"/>
      <c r="O19" s="267"/>
    </row>
    <row r="20" spans="1:16" ht="16.5" customHeight="1">
      <c r="A20" s="458" t="s">
        <v>397</v>
      </c>
      <c r="B20" s="459">
        <v>16</v>
      </c>
      <c r="C20" s="460">
        <v>-0.30434782608695654</v>
      </c>
      <c r="D20" s="459">
        <v>0</v>
      </c>
      <c r="E20" s="460">
        <v>-1</v>
      </c>
      <c r="F20" s="459"/>
      <c r="G20" s="460"/>
      <c r="H20" s="459"/>
      <c r="I20" s="461"/>
      <c r="J20" s="42"/>
      <c r="K20" s="328"/>
      <c r="L20" s="329"/>
      <c r="M20" s="328"/>
      <c r="N20" s="330"/>
      <c r="O20" s="267"/>
    </row>
    <row r="21" spans="1:16" ht="16.5" customHeight="1">
      <c r="A21" s="463" t="s">
        <v>398</v>
      </c>
      <c r="B21" s="464">
        <v>153877</v>
      </c>
      <c r="C21" s="465">
        <v>4.6049366770222228E-2</v>
      </c>
      <c r="D21" s="464">
        <v>17043209.80914</v>
      </c>
      <c r="E21" s="465">
        <v>4.4410506401249272E-2</v>
      </c>
      <c r="F21" s="464">
        <v>12110</v>
      </c>
      <c r="G21" s="465">
        <v>6.9504548264594193E-2</v>
      </c>
      <c r="H21" s="464">
        <v>2255646.3479300002</v>
      </c>
      <c r="I21" s="466">
        <v>0.25177555216351566</v>
      </c>
      <c r="J21" s="42"/>
      <c r="K21" s="328"/>
      <c r="L21" s="329"/>
      <c r="M21" s="328"/>
      <c r="N21" s="330"/>
      <c r="O21" s="267"/>
    </row>
    <row r="22" spans="1:16" ht="12.75" customHeight="1">
      <c r="A22" s="17" t="s">
        <v>399</v>
      </c>
      <c r="H22" s="135"/>
      <c r="I22" s="77"/>
    </row>
    <row r="23" spans="1:16" ht="49.5" customHeight="1">
      <c r="A23" s="1172" t="s">
        <v>400</v>
      </c>
      <c r="B23" s="1172"/>
      <c r="C23" s="1172"/>
      <c r="D23" s="1172"/>
      <c r="E23" s="1172"/>
      <c r="F23" s="1172"/>
      <c r="G23" s="1172"/>
      <c r="H23" s="1172"/>
      <c r="I23" s="1172"/>
    </row>
    <row r="24" spans="1:16" ht="56.25" customHeight="1">
      <c r="A24" s="1172" t="s">
        <v>811</v>
      </c>
      <c r="B24" s="1172"/>
      <c r="C24" s="1172"/>
      <c r="D24" s="1172"/>
      <c r="E24" s="1172"/>
      <c r="F24" s="1172"/>
      <c r="G24" s="1172"/>
      <c r="H24" s="1172"/>
      <c r="I24" s="1172"/>
    </row>
    <row r="25" spans="1:16" ht="23.25" customHeight="1">
      <c r="A25" s="1173" t="s">
        <v>350</v>
      </c>
      <c r="B25" s="1173"/>
      <c r="C25" s="1173"/>
      <c r="D25" s="1173"/>
      <c r="E25" s="1173"/>
      <c r="F25" s="1173"/>
      <c r="G25" s="1173"/>
      <c r="H25" s="1173"/>
      <c r="I25" s="1173"/>
      <c r="J25" s="158"/>
      <c r="K25" s="71"/>
      <c r="L25" s="71"/>
      <c r="M25" s="71"/>
      <c r="N25" s="71"/>
      <c r="O25" s="71"/>
      <c r="P25" s="71"/>
    </row>
    <row r="26" spans="1:16">
      <c r="A26" s="158"/>
      <c r="B26" s="71"/>
      <c r="C26" s="71"/>
      <c r="D26" s="71"/>
      <c r="E26" s="71"/>
      <c r="F26" s="71"/>
      <c r="G26" s="71"/>
    </row>
    <row r="27" spans="1:16" ht="12.75" customHeight="1">
      <c r="A27" s="628" t="s">
        <v>82</v>
      </c>
    </row>
    <row r="28" spans="1:16" ht="12.75" customHeight="1"/>
    <row r="29" spans="1:16" ht="12.75" customHeight="1"/>
    <row r="30" spans="1:16" ht="12.75" customHeight="1"/>
    <row r="31" spans="1:16" ht="12.75" customHeight="1"/>
    <row r="32" spans="1:16" ht="12.75" customHeight="1">
      <c r="I32" s="35" t="s">
        <v>849</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723</v>
      </c>
    </row>
    <row r="2" spans="1:5" ht="12.75" customHeight="1">
      <c r="A2" s="537" t="s">
        <v>724</v>
      </c>
    </row>
    <row r="3" spans="1:5" ht="12.75" customHeight="1"/>
    <row r="4" spans="1:5" ht="12.75" customHeight="1">
      <c r="D4" s="65" t="s">
        <v>328</v>
      </c>
      <c r="E4" s="74"/>
    </row>
    <row r="5" spans="1:5" ht="45" customHeight="1">
      <c r="A5" s="1176" t="s">
        <v>318</v>
      </c>
      <c r="B5" s="467" t="s">
        <v>356</v>
      </c>
      <c r="C5" s="1179" t="s">
        <v>357</v>
      </c>
      <c r="D5" s="1179"/>
    </row>
    <row r="6" spans="1:5" ht="22.5" customHeight="1">
      <c r="A6" s="1177"/>
      <c r="B6" s="1041">
        <v>44651</v>
      </c>
      <c r="C6" s="803" t="s">
        <v>358</v>
      </c>
      <c r="D6" s="803" t="s">
        <v>359</v>
      </c>
    </row>
    <row r="7" spans="1:5" ht="12.75" customHeight="1">
      <c r="A7" s="476" t="s">
        <v>360</v>
      </c>
      <c r="B7" s="477">
        <v>14359007.861569997</v>
      </c>
      <c r="C7" s="478">
        <v>3.1543605868067676E-2</v>
      </c>
      <c r="D7" s="477">
        <v>439084.57389999926</v>
      </c>
      <c r="E7" s="44"/>
    </row>
    <row r="8" spans="1:5" ht="12.75" customHeight="1">
      <c r="A8" s="468" t="s">
        <v>361</v>
      </c>
      <c r="B8" s="469">
        <v>24032.976790000001</v>
      </c>
      <c r="C8" s="470">
        <v>-5.8309529105331969E-3</v>
      </c>
      <c r="D8" s="469">
        <v>-140.95707000000402</v>
      </c>
      <c r="E8" s="53"/>
    </row>
    <row r="9" spans="1:5" ht="12.75" customHeight="1">
      <c r="A9" s="468" t="s">
        <v>362</v>
      </c>
      <c r="B9" s="469">
        <v>4240780.5838000001</v>
      </c>
      <c r="C9" s="470">
        <v>7.3762903097059143E-3</v>
      </c>
      <c r="D9" s="469">
        <v>31052.178840000182</v>
      </c>
      <c r="E9" s="53"/>
    </row>
    <row r="10" spans="1:5" ht="12.75" customHeight="1">
      <c r="A10" s="468" t="s">
        <v>363</v>
      </c>
      <c r="B10" s="469">
        <v>121982.30237999999</v>
      </c>
      <c r="C10" s="470">
        <v>-4.0372176597297055E-2</v>
      </c>
      <c r="D10" s="469">
        <v>-5131.8760600000096</v>
      </c>
    </row>
    <row r="11" spans="1:5" ht="12.75" customHeight="1">
      <c r="A11" s="468" t="s">
        <v>364</v>
      </c>
      <c r="B11" s="469">
        <v>9800413.086170001</v>
      </c>
      <c r="C11" s="470">
        <v>4.3462452440120626E-2</v>
      </c>
      <c r="D11" s="469">
        <v>408208.25575000048</v>
      </c>
    </row>
    <row r="12" spans="1:5" ht="12.75" customHeight="1">
      <c r="A12" s="468" t="s">
        <v>365</v>
      </c>
      <c r="B12" s="469">
        <v>171798.91243</v>
      </c>
      <c r="C12" s="470">
        <v>3.0575363671866904E-2</v>
      </c>
      <c r="D12" s="469">
        <v>5096.9724399999832</v>
      </c>
    </row>
    <row r="13" spans="1:5" ht="12.75" customHeight="1">
      <c r="A13" s="476" t="s">
        <v>366</v>
      </c>
      <c r="B13" s="477">
        <v>6144558.8836400015</v>
      </c>
      <c r="C13" s="478">
        <v>7.4789501157691382E-2</v>
      </c>
      <c r="D13" s="477">
        <v>427570.69477000087</v>
      </c>
    </row>
    <row r="14" spans="1:5" ht="12.75" customHeight="1">
      <c r="A14" s="468" t="s">
        <v>367</v>
      </c>
      <c r="B14" s="469">
        <v>123381.88207000002</v>
      </c>
      <c r="C14" s="470">
        <v>-0.27701571697891786</v>
      </c>
      <c r="D14" s="469">
        <v>-47274.500049999973</v>
      </c>
    </row>
    <row r="15" spans="1:5" ht="12.75" customHeight="1">
      <c r="A15" s="468" t="s">
        <v>368</v>
      </c>
      <c r="B15" s="469">
        <v>5374482.5800200002</v>
      </c>
      <c r="C15" s="470">
        <v>6.4603034538410847E-2</v>
      </c>
      <c r="D15" s="469">
        <v>326138.35625000019</v>
      </c>
    </row>
    <row r="16" spans="1:5" ht="12.75" customHeight="1">
      <c r="A16" s="468" t="s">
        <v>369</v>
      </c>
      <c r="B16" s="469">
        <v>78017.302389999997</v>
      </c>
      <c r="C16" s="470">
        <v>1.0413736208113695</v>
      </c>
      <c r="D16" s="469">
        <v>39799.260580000002</v>
      </c>
    </row>
    <row r="17" spans="1:6" ht="12.75" customHeight="1">
      <c r="A17" s="468" t="s">
        <v>370</v>
      </c>
      <c r="B17" s="469">
        <v>568677.11916</v>
      </c>
      <c r="C17" s="470">
        <v>0.23687427773674838</v>
      </c>
      <c r="D17" s="469">
        <v>108907.57798999996</v>
      </c>
    </row>
    <row r="18" spans="1:6" ht="22.5">
      <c r="A18" s="471" t="s">
        <v>371</v>
      </c>
      <c r="B18" s="469">
        <v>117792.25112999999</v>
      </c>
      <c r="C18" s="470">
        <v>4.7411735758122395E-2</v>
      </c>
      <c r="D18" s="469">
        <v>5331.9386199999863</v>
      </c>
    </row>
    <row r="19" spans="1:6" ht="12.75" customHeight="1">
      <c r="A19" s="479" t="s">
        <v>372</v>
      </c>
      <c r="B19" s="480">
        <v>20621358.996339995</v>
      </c>
      <c r="C19" s="481">
        <v>4.415265541628343E-2</v>
      </c>
      <c r="D19" s="480">
        <v>871987.20728999376</v>
      </c>
    </row>
    <row r="20" spans="1:6" ht="12.75" customHeight="1">
      <c r="A20" s="468" t="s">
        <v>373</v>
      </c>
      <c r="B20" s="469">
        <v>30185181.939119995</v>
      </c>
      <c r="C20" s="470">
        <v>-0.72840041360762497</v>
      </c>
      <c r="D20" s="469">
        <v>-80953359.691469997</v>
      </c>
    </row>
    <row r="21" spans="1:6" ht="12.75" customHeight="1">
      <c r="A21" s="472" t="s">
        <v>260</v>
      </c>
      <c r="B21" s="473">
        <v>2589540.1134600006</v>
      </c>
      <c r="C21" s="474">
        <v>0.14102235697000282</v>
      </c>
      <c r="D21" s="473">
        <v>320048.98768000072</v>
      </c>
    </row>
    <row r="22" spans="1:6" ht="12.75" customHeight="1">
      <c r="A22" s="472" t="s">
        <v>266</v>
      </c>
      <c r="B22" s="473">
        <v>102542.49802999999</v>
      </c>
      <c r="C22" s="474">
        <v>3.6478926371165649E-2</v>
      </c>
      <c r="D22" s="473">
        <v>3608.9882199999847</v>
      </c>
    </row>
    <row r="23" spans="1:6" ht="12.75" customHeight="1">
      <c r="A23" s="472" t="s">
        <v>262</v>
      </c>
      <c r="B23" s="473">
        <v>9228288.5584500004</v>
      </c>
      <c r="C23" s="474">
        <v>-3.035684538098786E-2</v>
      </c>
      <c r="D23" s="473">
        <v>-288912.19163000025</v>
      </c>
    </row>
    <row r="24" spans="1:6" ht="12.75" customHeight="1">
      <c r="A24" s="472" t="s">
        <v>263</v>
      </c>
      <c r="B24" s="473">
        <v>8256058.4157499997</v>
      </c>
      <c r="C24" s="474">
        <v>0.11089167384893679</v>
      </c>
      <c r="D24" s="473">
        <v>824138.08534999937</v>
      </c>
    </row>
    <row r="25" spans="1:6" ht="22.5">
      <c r="A25" s="475" t="s">
        <v>374</v>
      </c>
      <c r="B25" s="473">
        <v>444929.41064999992</v>
      </c>
      <c r="C25" s="474">
        <v>3.0344016931573424E-2</v>
      </c>
      <c r="D25" s="473">
        <v>13103.337669999979</v>
      </c>
    </row>
    <row r="26" spans="1:6">
      <c r="A26" s="479" t="s">
        <v>375</v>
      </c>
      <c r="B26" s="480">
        <v>20621358.996339995</v>
      </c>
      <c r="C26" s="481">
        <v>4.415265541628343E-2</v>
      </c>
      <c r="D26" s="480">
        <v>871987.20728999376</v>
      </c>
    </row>
    <row r="27" spans="1:6" ht="12.75" customHeight="1">
      <c r="A27" s="468" t="s">
        <v>376</v>
      </c>
      <c r="B27" s="469">
        <v>30185181.939119995</v>
      </c>
      <c r="C27" s="470">
        <v>-0.72840041360762497</v>
      </c>
      <c r="D27" s="469">
        <v>-80953359.691469997</v>
      </c>
    </row>
    <row r="28" spans="1:6" ht="12.75" customHeight="1">
      <c r="A28" s="22" t="s">
        <v>317</v>
      </c>
    </row>
    <row r="29" spans="1:6" ht="12.75" customHeight="1">
      <c r="E29" s="71"/>
      <c r="F29" s="71"/>
    </row>
    <row r="30" spans="1:6" ht="26.25" customHeight="1">
      <c r="A30" s="1173" t="s">
        <v>350</v>
      </c>
      <c r="B30" s="1173"/>
      <c r="C30" s="1173"/>
      <c r="D30" s="1173"/>
      <c r="E30" s="71"/>
      <c r="F30" s="71"/>
    </row>
    <row r="31" spans="1:6" ht="12.75" customHeight="1"/>
    <row r="32" spans="1:6" ht="12.75" customHeight="1">
      <c r="A32" s="150" t="s">
        <v>725</v>
      </c>
    </row>
    <row r="33" spans="1:4" ht="12.75" customHeight="1">
      <c r="A33" s="534" t="s">
        <v>1070</v>
      </c>
    </row>
    <row r="34" spans="1:4" s="267" customFormat="1" ht="12.75" customHeight="1">
      <c r="A34" s="43"/>
    </row>
    <row r="35" spans="1:4" s="267" customFormat="1" ht="12.75" customHeight="1">
      <c r="A35" s="43"/>
      <c r="D35" s="65" t="s">
        <v>253</v>
      </c>
    </row>
    <row r="36" spans="1:4" ht="55.5" customHeight="1">
      <c r="A36" s="1176" t="s">
        <v>318</v>
      </c>
      <c r="B36" s="482" t="s">
        <v>319</v>
      </c>
      <c r="C36" s="1179" t="s">
        <v>377</v>
      </c>
      <c r="D36" s="1179"/>
    </row>
    <row r="37" spans="1:4" ht="21" customHeight="1">
      <c r="A37" s="1178"/>
      <c r="B37" s="507" t="s">
        <v>1575</v>
      </c>
      <c r="C37" s="467" t="s">
        <v>358</v>
      </c>
      <c r="D37" s="467" t="s">
        <v>359</v>
      </c>
    </row>
    <row r="38" spans="1:4">
      <c r="A38" s="80" t="s">
        <v>378</v>
      </c>
      <c r="B38" s="129">
        <v>160353.24815999999</v>
      </c>
      <c r="C38" s="130">
        <v>-1.8316496894140476E-3</v>
      </c>
      <c r="D38" s="129">
        <v>-294.24994000000879</v>
      </c>
    </row>
    <row r="39" spans="1:4">
      <c r="A39" s="80" t="s">
        <v>320</v>
      </c>
      <c r="B39" s="129">
        <v>31279.40423</v>
      </c>
      <c r="C39" s="130">
        <v>-0.12878549907167949</v>
      </c>
      <c r="D39" s="129">
        <v>-4623.813860000002</v>
      </c>
    </row>
    <row r="40" spans="1:4">
      <c r="A40" s="131" t="s">
        <v>321</v>
      </c>
      <c r="B40" s="132">
        <v>129073.84392999999</v>
      </c>
      <c r="C40" s="133">
        <v>3.4707514602295958E-2</v>
      </c>
      <c r="D40" s="134">
        <v>4329.5639199999714</v>
      </c>
    </row>
    <row r="41" spans="1:4">
      <c r="A41" s="80" t="s">
        <v>379</v>
      </c>
      <c r="B41" s="129">
        <v>10207.12923</v>
      </c>
      <c r="C41" s="130">
        <v>9.4367955248265883E-2</v>
      </c>
      <c r="D41" s="129">
        <v>880.16640999999981</v>
      </c>
    </row>
    <row r="42" spans="1:4">
      <c r="A42" s="80" t="s">
        <v>380</v>
      </c>
      <c r="B42" s="129">
        <v>7624.1592599999994</v>
      </c>
      <c r="C42" s="130">
        <v>-0.15103238418873283</v>
      </c>
      <c r="D42" s="129">
        <v>-1356.3473200000035</v>
      </c>
    </row>
    <row r="43" spans="1:4" ht="19.5" customHeight="1">
      <c r="A43" s="131" t="s">
        <v>381</v>
      </c>
      <c r="B43" s="132">
        <v>2582.9699699999992</v>
      </c>
      <c r="C43" s="133">
        <v>6.4554003414688008</v>
      </c>
      <c r="D43" s="134">
        <v>2236.5137299999988</v>
      </c>
    </row>
    <row r="44" spans="1:4">
      <c r="A44" s="80" t="s">
        <v>382</v>
      </c>
      <c r="B44" s="129">
        <v>306979.71627999999</v>
      </c>
      <c r="C44" s="130">
        <v>-1.4847122478814236E-2</v>
      </c>
      <c r="D44" s="129">
        <v>-4626.4549900000566</v>
      </c>
    </row>
    <row r="45" spans="1:4">
      <c r="A45" s="80" t="s">
        <v>383</v>
      </c>
      <c r="B45" s="129">
        <v>329915.13650999998</v>
      </c>
      <c r="C45" s="130">
        <v>8.3447993844917145E-3</v>
      </c>
      <c r="D45" s="129">
        <v>2730.2918899999931</v>
      </c>
    </row>
    <row r="46" spans="1:4" ht="19.5" customHeight="1">
      <c r="A46" s="131" t="s">
        <v>322</v>
      </c>
      <c r="B46" s="132">
        <v>-22935.42023</v>
      </c>
      <c r="C46" s="133">
        <v>0.47223192339417003</v>
      </c>
      <c r="D46" s="134">
        <v>-7356.7468799999988</v>
      </c>
    </row>
    <row r="47" spans="1:4" ht="28.5" customHeight="1">
      <c r="A47" s="80" t="s">
        <v>323</v>
      </c>
      <c r="B47" s="129">
        <v>108721.39367</v>
      </c>
      <c r="C47" s="130">
        <v>-7.2199281892990396E-3</v>
      </c>
      <c r="D47" s="129">
        <v>-790.66922999999952</v>
      </c>
    </row>
    <row r="48" spans="1:4" ht="19.5" customHeight="1">
      <c r="A48" s="80" t="s">
        <v>324</v>
      </c>
      <c r="B48" s="129">
        <v>-17633.602409999996</v>
      </c>
      <c r="C48" s="130">
        <v>-1.4157486938443018</v>
      </c>
      <c r="D48" s="129">
        <v>-60047.692150000003</v>
      </c>
    </row>
    <row r="49" spans="1:4">
      <c r="A49" s="80" t="s">
        <v>384</v>
      </c>
      <c r="B49" s="129">
        <v>126354.99608</v>
      </c>
      <c r="C49" s="130">
        <v>0.88314177208747158</v>
      </c>
      <c r="D49" s="129">
        <v>59257.022920000003</v>
      </c>
    </row>
    <row r="50" spans="1:4">
      <c r="A50" s="80" t="s">
        <v>385</v>
      </c>
      <c r="B50" s="129">
        <v>23241.227320000005</v>
      </c>
      <c r="C50" s="130">
        <v>0.98112937532588518</v>
      </c>
      <c r="D50" s="129">
        <v>11509.925160000006</v>
      </c>
    </row>
    <row r="51" spans="1:4" ht="19.5" customHeight="1">
      <c r="A51" s="483" t="s">
        <v>386</v>
      </c>
      <c r="B51" s="484">
        <v>103113.76875999998</v>
      </c>
      <c r="C51" s="485">
        <v>0.86237978367888513</v>
      </c>
      <c r="D51" s="486">
        <v>47747.09775999999</v>
      </c>
    </row>
    <row r="52" spans="1:4" ht="12.75" customHeight="1"/>
    <row r="53" spans="1:4" ht="21" customHeight="1">
      <c r="A53" s="1173" t="s">
        <v>325</v>
      </c>
      <c r="B53" s="1173"/>
      <c r="C53" s="1173"/>
    </row>
    <row r="54" spans="1:4" ht="12.75" customHeight="1"/>
    <row r="55" spans="1:4" ht="12.75" customHeight="1">
      <c r="A55" s="628" t="s">
        <v>82</v>
      </c>
    </row>
    <row r="56" spans="1:4" ht="12.75" customHeight="1">
      <c r="D56" s="35" t="s">
        <v>1138</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7" customWidth="1"/>
    <col min="3" max="3" width="13.140625" style="267" customWidth="1"/>
    <col min="4" max="18" width="10" customWidth="1"/>
    <col min="19" max="19" width="12.140625" customWidth="1"/>
  </cols>
  <sheetData>
    <row r="1" spans="1:20" ht="18">
      <c r="A1" s="678" t="s">
        <v>991</v>
      </c>
      <c r="B1" s="678"/>
      <c r="C1" s="678"/>
      <c r="D1" s="573"/>
      <c r="E1" s="573"/>
      <c r="F1" s="573"/>
      <c r="G1" s="573"/>
      <c r="H1" s="573"/>
      <c r="I1" s="573"/>
      <c r="J1" s="573"/>
      <c r="K1" s="573"/>
      <c r="L1" s="573"/>
      <c r="M1" s="573"/>
      <c r="N1" s="573"/>
      <c r="O1" s="573"/>
      <c r="P1" s="573"/>
      <c r="Q1" s="573"/>
      <c r="R1" s="573"/>
      <c r="S1" s="573"/>
    </row>
    <row r="2" spans="1:20" ht="16.5">
      <c r="A2" s="679" t="s">
        <v>992</v>
      </c>
      <c r="B2" s="679"/>
      <c r="C2" s="679"/>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671</v>
      </c>
      <c r="B4" s="153"/>
      <c r="C4" s="153"/>
      <c r="D4" s="348"/>
      <c r="E4" s="5"/>
      <c r="F4" s="6"/>
      <c r="G4" s="7"/>
      <c r="S4" s="140" t="str">
        <f>Naslovnica!A20</f>
        <v>Travanj 2022.</v>
      </c>
    </row>
    <row r="5" spans="1:20" ht="12.75" customHeight="1">
      <c r="A5" s="564" t="s">
        <v>964</v>
      </c>
      <c r="B5" s="564"/>
      <c r="C5" s="564"/>
      <c r="D5" s="349"/>
      <c r="E5" s="9"/>
      <c r="F5" s="10"/>
      <c r="G5" s="11"/>
      <c r="S5" s="542" t="str">
        <f>Naslovnica!A24</f>
        <v>April 2022</v>
      </c>
    </row>
    <row r="6" spans="1:20" ht="12.75" customHeight="1">
      <c r="E6" s="267"/>
    </row>
    <row r="7" spans="1:20" ht="12.75" customHeight="1">
      <c r="A7" s="1061"/>
      <c r="B7" s="1061"/>
      <c r="C7" s="1061"/>
      <c r="D7" s="1060" t="s">
        <v>19</v>
      </c>
      <c r="E7" s="1060"/>
      <c r="F7" s="1060"/>
      <c r="G7" s="1060" t="s">
        <v>20</v>
      </c>
      <c r="H7" s="1060"/>
      <c r="I7" s="1060"/>
      <c r="J7" s="1060" t="s">
        <v>21</v>
      </c>
      <c r="K7" s="1060"/>
      <c r="L7" s="1060"/>
      <c r="M7" s="1060" t="s">
        <v>22</v>
      </c>
      <c r="N7" s="1060"/>
      <c r="O7" s="1060"/>
      <c r="P7" s="1060" t="s">
        <v>633</v>
      </c>
      <c r="Q7" s="1060"/>
      <c r="R7" s="1060"/>
      <c r="S7" s="1060" t="s">
        <v>492</v>
      </c>
    </row>
    <row r="8" spans="1:20" ht="15" customHeight="1">
      <c r="A8" s="1068"/>
      <c r="B8" s="1068"/>
      <c r="C8" s="1068"/>
      <c r="D8" s="1062" t="s">
        <v>631</v>
      </c>
      <c r="E8" s="1063"/>
      <c r="F8" s="1063"/>
      <c r="G8" s="1062" t="s">
        <v>632</v>
      </c>
      <c r="H8" s="1063"/>
      <c r="I8" s="1063"/>
      <c r="J8" s="1062" t="s">
        <v>631</v>
      </c>
      <c r="K8" s="1063"/>
      <c r="L8" s="1063"/>
      <c r="M8" s="1062" t="s">
        <v>631</v>
      </c>
      <c r="N8" s="1063"/>
      <c r="O8" s="1063"/>
      <c r="P8" s="1062" t="s">
        <v>631</v>
      </c>
      <c r="Q8" s="1063"/>
      <c r="R8" s="1063"/>
      <c r="S8" s="1061"/>
    </row>
    <row r="9" spans="1:20">
      <c r="A9" s="1068" t="s">
        <v>630</v>
      </c>
      <c r="B9" s="1068"/>
      <c r="C9" s="1068"/>
      <c r="D9" s="681" t="s">
        <v>115</v>
      </c>
      <c r="E9" s="681" t="s">
        <v>116</v>
      </c>
      <c r="F9" s="681" t="s">
        <v>117</v>
      </c>
      <c r="G9" s="681" t="s">
        <v>115</v>
      </c>
      <c r="H9" s="681" t="s">
        <v>116</v>
      </c>
      <c r="I9" s="681" t="s">
        <v>117</v>
      </c>
      <c r="J9" s="681" t="s">
        <v>115</v>
      </c>
      <c r="K9" s="681" t="s">
        <v>116</v>
      </c>
      <c r="L9" s="681" t="s">
        <v>117</v>
      </c>
      <c r="M9" s="681" t="s">
        <v>115</v>
      </c>
      <c r="N9" s="681" t="s">
        <v>116</v>
      </c>
      <c r="O9" s="681" t="s">
        <v>117</v>
      </c>
      <c r="P9" s="681" t="s">
        <v>115</v>
      </c>
      <c r="Q9" s="681" t="s">
        <v>116</v>
      </c>
      <c r="R9" s="681" t="s">
        <v>117</v>
      </c>
      <c r="S9" s="1061"/>
    </row>
    <row r="10" spans="1:20" s="340" customFormat="1" ht="22.5" customHeight="1">
      <c r="A10" s="1069" t="s">
        <v>634</v>
      </c>
      <c r="B10" s="1069"/>
      <c r="C10" s="1069"/>
      <c r="D10" s="683">
        <v>34139</v>
      </c>
      <c r="E10" s="683">
        <v>642026</v>
      </c>
      <c r="F10" s="683">
        <v>23590</v>
      </c>
      <c r="G10" s="683">
        <v>37323</v>
      </c>
      <c r="H10" s="683">
        <v>330151</v>
      </c>
      <c r="I10" s="683">
        <v>8384</v>
      </c>
      <c r="J10" s="683">
        <v>59566</v>
      </c>
      <c r="K10" s="683">
        <v>362043</v>
      </c>
      <c r="L10" s="683">
        <v>11247</v>
      </c>
      <c r="M10" s="683">
        <v>33195</v>
      </c>
      <c r="N10" s="683">
        <v>559139</v>
      </c>
      <c r="O10" s="683">
        <v>21599</v>
      </c>
      <c r="P10" s="683">
        <v>164223</v>
      </c>
      <c r="Q10" s="683">
        <v>1893359</v>
      </c>
      <c r="R10" s="683">
        <v>64820</v>
      </c>
      <c r="S10" s="683">
        <v>2122402</v>
      </c>
    </row>
    <row r="11" spans="1:20" ht="21.75" customHeight="1">
      <c r="A11" s="1070" t="s">
        <v>635</v>
      </c>
      <c r="B11" s="1070"/>
      <c r="C11" s="1070"/>
      <c r="D11" s="682">
        <v>1.6085077190843206E-2</v>
      </c>
      <c r="E11" s="682">
        <v>0.30249971494561351</v>
      </c>
      <c r="F11" s="682">
        <v>1.111476525182317E-2</v>
      </c>
      <c r="G11" s="682">
        <v>1.7585264243060457E-2</v>
      </c>
      <c r="H11" s="682">
        <v>0.15555535661952824</v>
      </c>
      <c r="I11" s="682">
        <v>3.950241283225327E-3</v>
      </c>
      <c r="J11" s="682">
        <v>2.8065371216197496E-2</v>
      </c>
      <c r="K11" s="682">
        <v>0.17058172768401086</v>
      </c>
      <c r="L11" s="682">
        <v>5.2991846031053497E-3</v>
      </c>
      <c r="M11" s="682">
        <v>1.5640298115060201E-2</v>
      </c>
      <c r="N11" s="682">
        <v>0.26344632166762</v>
      </c>
      <c r="O11" s="682">
        <v>1.0176677179912193E-2</v>
      </c>
      <c r="P11" s="682">
        <v>7.737601076516136E-2</v>
      </c>
      <c r="Q11" s="682">
        <v>0.89208312091677255</v>
      </c>
      <c r="R11" s="682">
        <v>3.0540868318066041E-2</v>
      </c>
      <c r="S11" s="682">
        <v>1</v>
      </c>
    </row>
    <row r="12" spans="1:20" ht="22.5" customHeight="1">
      <c r="A12" s="1071" t="s">
        <v>636</v>
      </c>
      <c r="B12" s="1071"/>
      <c r="C12" s="1071"/>
      <c r="D12" s="341">
        <v>20</v>
      </c>
      <c r="E12" s="341">
        <v>11</v>
      </c>
      <c r="F12" s="341">
        <v>2</v>
      </c>
      <c r="G12" s="341">
        <v>20</v>
      </c>
      <c r="H12" s="341">
        <v>25</v>
      </c>
      <c r="I12" s="341">
        <v>3</v>
      </c>
      <c r="J12" s="341">
        <v>29</v>
      </c>
      <c r="K12" s="341">
        <v>21</v>
      </c>
      <c r="L12" s="341">
        <v>2</v>
      </c>
      <c r="M12" s="341">
        <v>10</v>
      </c>
      <c r="N12" s="341">
        <v>22</v>
      </c>
      <c r="O12" s="341">
        <v>0</v>
      </c>
      <c r="P12" s="341">
        <v>79</v>
      </c>
      <c r="Q12" s="341">
        <v>79</v>
      </c>
      <c r="R12" s="341">
        <v>7</v>
      </c>
      <c r="S12" s="341">
        <v>165</v>
      </c>
    </row>
    <row r="13" spans="1:20" ht="22.5" customHeight="1">
      <c r="A13" s="1071" t="s">
        <v>637</v>
      </c>
      <c r="B13" s="1071"/>
      <c r="C13" s="1071"/>
      <c r="D13" s="341">
        <v>0</v>
      </c>
      <c r="E13" s="341">
        <v>0</v>
      </c>
      <c r="F13" s="341">
        <v>0</v>
      </c>
      <c r="G13" s="341">
        <v>0</v>
      </c>
      <c r="H13" s="341">
        <v>0</v>
      </c>
      <c r="I13" s="341">
        <v>0</v>
      </c>
      <c r="J13" s="341">
        <v>0</v>
      </c>
      <c r="K13" s="341">
        <v>0</v>
      </c>
      <c r="L13" s="341">
        <v>0</v>
      </c>
      <c r="M13" s="341">
        <v>0</v>
      </c>
      <c r="N13" s="341">
        <v>0</v>
      </c>
      <c r="O13" s="341">
        <v>0</v>
      </c>
      <c r="P13" s="341">
        <v>0</v>
      </c>
      <c r="Q13" s="341">
        <v>0</v>
      </c>
      <c r="R13" s="341">
        <v>0</v>
      </c>
      <c r="S13" s="341">
        <v>0</v>
      </c>
    </row>
    <row r="14" spans="1:20" ht="22.5" customHeight="1">
      <c r="A14" s="1071" t="s">
        <v>638</v>
      </c>
      <c r="B14" s="1071"/>
      <c r="C14" s="1071"/>
      <c r="D14" s="341">
        <v>806</v>
      </c>
      <c r="E14" s="341">
        <v>0</v>
      </c>
      <c r="F14" s="341">
        <v>1</v>
      </c>
      <c r="G14" s="341">
        <v>806</v>
      </c>
      <c r="H14" s="341">
        <v>0</v>
      </c>
      <c r="I14" s="341">
        <v>0</v>
      </c>
      <c r="J14" s="341">
        <v>1616</v>
      </c>
      <c r="K14" s="341">
        <v>0</v>
      </c>
      <c r="L14" s="341">
        <v>0</v>
      </c>
      <c r="M14" s="341">
        <v>806</v>
      </c>
      <c r="N14" s="341">
        <v>0</v>
      </c>
      <c r="O14" s="341">
        <v>0</v>
      </c>
      <c r="P14" s="341">
        <v>4034</v>
      </c>
      <c r="Q14" s="341">
        <v>0</v>
      </c>
      <c r="R14" s="341">
        <v>1</v>
      </c>
      <c r="S14" s="341">
        <v>4035</v>
      </c>
      <c r="T14" s="77"/>
    </row>
    <row r="15" spans="1:20" ht="21.75" customHeight="1">
      <c r="A15" s="1070" t="s">
        <v>639</v>
      </c>
      <c r="B15" s="1070"/>
      <c r="C15" s="1070"/>
      <c r="D15" s="686">
        <v>826</v>
      </c>
      <c r="E15" s="686">
        <v>11</v>
      </c>
      <c r="F15" s="686">
        <v>3</v>
      </c>
      <c r="G15" s="686">
        <v>826</v>
      </c>
      <c r="H15" s="686">
        <v>25</v>
      </c>
      <c r="I15" s="686">
        <v>3</v>
      </c>
      <c r="J15" s="686">
        <v>1645</v>
      </c>
      <c r="K15" s="686">
        <v>21</v>
      </c>
      <c r="L15" s="686">
        <v>2</v>
      </c>
      <c r="M15" s="686">
        <v>816</v>
      </c>
      <c r="N15" s="686">
        <v>22</v>
      </c>
      <c r="O15" s="686">
        <v>0</v>
      </c>
      <c r="P15" s="686">
        <v>4113</v>
      </c>
      <c r="Q15" s="686">
        <v>79</v>
      </c>
      <c r="R15" s="686">
        <v>8</v>
      </c>
      <c r="S15" s="686">
        <v>4200</v>
      </c>
    </row>
    <row r="16" spans="1:20" ht="22.5" customHeight="1">
      <c r="A16" s="1072" t="s">
        <v>640</v>
      </c>
      <c r="B16" s="1072"/>
      <c r="C16" s="1072"/>
      <c r="D16" s="175">
        <v>0</v>
      </c>
      <c r="E16" s="175">
        <v>28</v>
      </c>
      <c r="F16" s="175">
        <v>0</v>
      </c>
      <c r="G16" s="175">
        <v>0</v>
      </c>
      <c r="H16" s="175">
        <v>11</v>
      </c>
      <c r="I16" s="175">
        <v>2</v>
      </c>
      <c r="J16" s="175">
        <v>0</v>
      </c>
      <c r="K16" s="175">
        <v>15</v>
      </c>
      <c r="L16" s="175">
        <v>0</v>
      </c>
      <c r="M16" s="175">
        <v>0</v>
      </c>
      <c r="N16" s="175">
        <v>29</v>
      </c>
      <c r="O16" s="175">
        <v>0</v>
      </c>
      <c r="P16" s="175">
        <v>0</v>
      </c>
      <c r="Q16" s="175">
        <v>83</v>
      </c>
      <c r="R16" s="175">
        <v>2</v>
      </c>
      <c r="S16" s="175">
        <v>85</v>
      </c>
    </row>
    <row r="17" spans="1:20" ht="22.5" customHeight="1">
      <c r="A17" s="1072" t="s">
        <v>641</v>
      </c>
      <c r="B17" s="1072"/>
      <c r="C17" s="1072"/>
      <c r="D17" s="176">
        <v>27</v>
      </c>
      <c r="E17" s="175">
        <v>0</v>
      </c>
      <c r="F17" s="175">
        <v>1</v>
      </c>
      <c r="G17" s="175">
        <v>13</v>
      </c>
      <c r="H17" s="175">
        <v>0</v>
      </c>
      <c r="I17" s="175">
        <v>0</v>
      </c>
      <c r="J17" s="175">
        <v>15</v>
      </c>
      <c r="K17" s="175">
        <v>0</v>
      </c>
      <c r="L17" s="175">
        <v>0</v>
      </c>
      <c r="M17" s="175">
        <v>28</v>
      </c>
      <c r="N17" s="175">
        <v>0</v>
      </c>
      <c r="O17" s="175">
        <v>1</v>
      </c>
      <c r="P17" s="175">
        <v>83</v>
      </c>
      <c r="Q17" s="175">
        <v>0</v>
      </c>
      <c r="R17" s="175">
        <v>2</v>
      </c>
      <c r="S17" s="175">
        <v>85</v>
      </c>
    </row>
    <row r="18" spans="1:20" ht="22.5" customHeight="1">
      <c r="A18" s="1074" t="s">
        <v>642</v>
      </c>
      <c r="B18" s="1074"/>
      <c r="C18" s="1074"/>
      <c r="D18" s="175">
        <v>4</v>
      </c>
      <c r="E18" s="175">
        <v>11</v>
      </c>
      <c r="F18" s="175">
        <v>2</v>
      </c>
      <c r="G18" s="175">
        <v>2</v>
      </c>
      <c r="H18" s="175">
        <v>5</v>
      </c>
      <c r="I18" s="175">
        <v>0</v>
      </c>
      <c r="J18" s="175">
        <v>1</v>
      </c>
      <c r="K18" s="175">
        <v>2</v>
      </c>
      <c r="L18" s="175">
        <v>0</v>
      </c>
      <c r="M18" s="175">
        <v>4</v>
      </c>
      <c r="N18" s="175">
        <v>8</v>
      </c>
      <c r="O18" s="175">
        <v>0</v>
      </c>
      <c r="P18" s="175">
        <v>11</v>
      </c>
      <c r="Q18" s="175">
        <v>26</v>
      </c>
      <c r="R18" s="175">
        <v>2</v>
      </c>
      <c r="S18" s="175">
        <v>39</v>
      </c>
    </row>
    <row r="19" spans="1:20" ht="22.5" customHeight="1">
      <c r="A19" s="1073" t="s">
        <v>643</v>
      </c>
      <c r="B19" s="1073"/>
      <c r="C19" s="1073"/>
      <c r="D19" s="175">
        <v>0</v>
      </c>
      <c r="E19" s="175">
        <v>6</v>
      </c>
      <c r="F19" s="175">
        <v>0</v>
      </c>
      <c r="G19" s="175">
        <v>5</v>
      </c>
      <c r="H19" s="175">
        <v>10</v>
      </c>
      <c r="I19" s="175">
        <v>0</v>
      </c>
      <c r="J19" s="175">
        <v>6</v>
      </c>
      <c r="K19" s="175">
        <v>5</v>
      </c>
      <c r="L19" s="175">
        <v>2</v>
      </c>
      <c r="M19" s="175">
        <v>0</v>
      </c>
      <c r="N19" s="175">
        <v>5</v>
      </c>
      <c r="O19" s="175">
        <v>0</v>
      </c>
      <c r="P19" s="175">
        <v>11</v>
      </c>
      <c r="Q19" s="175">
        <v>26</v>
      </c>
      <c r="R19" s="175">
        <v>2</v>
      </c>
      <c r="S19" s="175">
        <v>39</v>
      </c>
    </row>
    <row r="20" spans="1:20" ht="22.5" customHeight="1">
      <c r="A20" s="1070" t="s">
        <v>644</v>
      </c>
      <c r="B20" s="1070"/>
      <c r="C20" s="1070"/>
      <c r="D20" s="686">
        <v>23</v>
      </c>
      <c r="E20" s="686">
        <v>-33</v>
      </c>
      <c r="F20" s="686">
        <v>-1</v>
      </c>
      <c r="G20" s="686">
        <v>16</v>
      </c>
      <c r="H20" s="686">
        <v>-6</v>
      </c>
      <c r="I20" s="686">
        <v>-2</v>
      </c>
      <c r="J20" s="686">
        <v>20</v>
      </c>
      <c r="K20" s="686">
        <v>-12</v>
      </c>
      <c r="L20" s="686">
        <v>2</v>
      </c>
      <c r="M20" s="686">
        <v>24</v>
      </c>
      <c r="N20" s="686">
        <v>-32</v>
      </c>
      <c r="O20" s="686">
        <v>1</v>
      </c>
      <c r="P20" s="686">
        <v>83</v>
      </c>
      <c r="Q20" s="686">
        <v>-83</v>
      </c>
      <c r="R20" s="686">
        <v>0</v>
      </c>
      <c r="S20" s="686">
        <v>0</v>
      </c>
    </row>
    <row r="21" spans="1:20" ht="22.5" customHeight="1">
      <c r="A21" s="1070" t="s">
        <v>645</v>
      </c>
      <c r="B21" s="1070"/>
      <c r="C21" s="1070"/>
      <c r="D21" s="686">
        <v>3</v>
      </c>
      <c r="E21" s="686">
        <v>157</v>
      </c>
      <c r="F21" s="686">
        <v>265</v>
      </c>
      <c r="G21" s="686">
        <v>1</v>
      </c>
      <c r="H21" s="686">
        <v>73</v>
      </c>
      <c r="I21" s="686">
        <v>104</v>
      </c>
      <c r="J21" s="686">
        <v>4</v>
      </c>
      <c r="K21" s="686">
        <v>96</v>
      </c>
      <c r="L21" s="686">
        <v>141</v>
      </c>
      <c r="M21" s="686">
        <v>1</v>
      </c>
      <c r="N21" s="686">
        <v>155</v>
      </c>
      <c r="O21" s="686">
        <v>246</v>
      </c>
      <c r="P21" s="686">
        <v>9</v>
      </c>
      <c r="Q21" s="686">
        <v>481</v>
      </c>
      <c r="R21" s="686">
        <v>756</v>
      </c>
      <c r="S21" s="686">
        <v>1246</v>
      </c>
    </row>
    <row r="22" spans="1:20" ht="21.75" customHeight="1">
      <c r="A22" s="1069" t="s">
        <v>646</v>
      </c>
      <c r="B22" s="1069"/>
      <c r="C22" s="1069"/>
      <c r="D22" s="684">
        <v>34985</v>
      </c>
      <c r="E22" s="684">
        <v>641847</v>
      </c>
      <c r="F22" s="684">
        <v>23327</v>
      </c>
      <c r="G22" s="684">
        <v>38164</v>
      </c>
      <c r="H22" s="684">
        <v>330097</v>
      </c>
      <c r="I22" s="684">
        <v>8281</v>
      </c>
      <c r="J22" s="685">
        <v>61227</v>
      </c>
      <c r="K22" s="684">
        <v>361956</v>
      </c>
      <c r="L22" s="684">
        <v>11110</v>
      </c>
      <c r="M22" s="684">
        <v>34034</v>
      </c>
      <c r="N22" s="684">
        <v>558974</v>
      </c>
      <c r="O22" s="684">
        <v>21354</v>
      </c>
      <c r="P22" s="684">
        <v>168410</v>
      </c>
      <c r="Q22" s="684">
        <v>1892874</v>
      </c>
      <c r="R22" s="684">
        <v>64072</v>
      </c>
      <c r="S22" s="684">
        <v>2125356</v>
      </c>
    </row>
    <row r="23" spans="1:20" s="267" customFormat="1" ht="22.5" customHeight="1">
      <c r="A23" s="1073" t="s">
        <v>670</v>
      </c>
      <c r="B23" s="1073"/>
      <c r="C23" s="1073"/>
      <c r="D23" s="344">
        <v>846</v>
      </c>
      <c r="E23" s="344">
        <v>-179</v>
      </c>
      <c r="F23" s="344">
        <v>-263</v>
      </c>
      <c r="G23" s="344">
        <v>841</v>
      </c>
      <c r="H23" s="344">
        <v>-54</v>
      </c>
      <c r="I23" s="344">
        <v>-103</v>
      </c>
      <c r="J23" s="344">
        <v>1661</v>
      </c>
      <c r="K23" s="344">
        <v>-87</v>
      </c>
      <c r="L23" s="344">
        <v>-137</v>
      </c>
      <c r="M23" s="344">
        <v>839</v>
      </c>
      <c r="N23" s="344">
        <v>-165</v>
      </c>
      <c r="O23" s="344">
        <v>-245</v>
      </c>
      <c r="P23" s="344">
        <v>4187</v>
      </c>
      <c r="Q23" s="344">
        <v>-485</v>
      </c>
      <c r="R23" s="344">
        <v>-748</v>
      </c>
      <c r="S23" s="344">
        <v>2954</v>
      </c>
      <c r="T23" s="297"/>
    </row>
    <row r="24" spans="1:20" ht="22.5" customHeight="1">
      <c r="A24" s="1070" t="s">
        <v>647</v>
      </c>
      <c r="B24" s="1070"/>
      <c r="C24" s="1070"/>
      <c r="D24" s="682">
        <v>2.478104220978939E-2</v>
      </c>
      <c r="E24" s="682">
        <v>-2.7880490821244E-4</v>
      </c>
      <c r="F24" s="682">
        <v>-1.1148791860958032E-2</v>
      </c>
      <c r="G24" s="682">
        <v>2.2533022533022532E-2</v>
      </c>
      <c r="H24" s="682">
        <v>-1.6356152184909329E-4</v>
      </c>
      <c r="I24" s="682">
        <v>-1.228530534351145E-2</v>
      </c>
      <c r="J24" s="682">
        <v>2.7885035087130243E-2</v>
      </c>
      <c r="K24" s="682">
        <v>-2.4030294743994498E-4</v>
      </c>
      <c r="L24" s="682">
        <v>-1.2181026051391482E-2</v>
      </c>
      <c r="M24" s="682">
        <v>2.5274890796806747E-2</v>
      </c>
      <c r="N24" s="682">
        <v>-2.9509656811633599E-4</v>
      </c>
      <c r="O24" s="682">
        <v>-1.1343117736932265E-2</v>
      </c>
      <c r="P24" s="682">
        <v>2.549581970856701E-2</v>
      </c>
      <c r="Q24" s="682">
        <v>-2.5615849925978118E-4</v>
      </c>
      <c r="R24" s="682">
        <v>-1.1539648256710892E-2</v>
      </c>
      <c r="S24" s="682">
        <v>1.391819268922664E-3</v>
      </c>
    </row>
    <row r="25" spans="1:20" ht="21.75" customHeight="1">
      <c r="A25" s="1070" t="s">
        <v>635</v>
      </c>
      <c r="B25" s="1070"/>
      <c r="C25" s="1070"/>
      <c r="D25" s="682">
        <v>1.6460771748356511E-2</v>
      </c>
      <c r="E25" s="682">
        <v>0.30199505400507021</v>
      </c>
      <c r="F25" s="682">
        <v>1.0975573033411814E-2</v>
      </c>
      <c r="G25" s="682">
        <v>1.7956521166336368E-2</v>
      </c>
      <c r="H25" s="682">
        <v>0.1553137450855292</v>
      </c>
      <c r="I25" s="682">
        <v>3.896288433561248E-3</v>
      </c>
      <c r="J25" s="682">
        <v>2.8807879715210063E-2</v>
      </c>
      <c r="K25" s="682">
        <v>0.17030370441469569</v>
      </c>
      <c r="L25" s="682">
        <v>5.2273595576458722E-3</v>
      </c>
      <c r="M25" s="682">
        <v>1.6013317298372604E-2</v>
      </c>
      <c r="N25" s="682">
        <v>0.26300252757655657</v>
      </c>
      <c r="O25" s="682">
        <v>1.0047257965253822E-2</v>
      </c>
      <c r="P25" s="682">
        <v>7.9238489928275549E-2</v>
      </c>
      <c r="Q25" s="682">
        <v>0.89061503108185169</v>
      </c>
      <c r="R25" s="682">
        <v>3.0146478989872754E-2</v>
      </c>
      <c r="S25" s="682">
        <v>1</v>
      </c>
    </row>
    <row r="26" spans="1:20">
      <c r="A26" s="22" t="s">
        <v>648</v>
      </c>
      <c r="B26" s="22"/>
      <c r="C26" s="22"/>
    </row>
    <row r="27" spans="1:20" ht="12.75" customHeight="1">
      <c r="A27" s="174" t="s">
        <v>649</v>
      </c>
      <c r="B27" s="174"/>
      <c r="C27" s="174"/>
      <c r="D27" s="172"/>
      <c r="E27" s="172"/>
      <c r="F27" s="172"/>
      <c r="G27" s="172"/>
      <c r="H27" s="173"/>
    </row>
    <row r="28" spans="1:20" ht="12.75" customHeight="1">
      <c r="A28" s="169" t="s">
        <v>650</v>
      </c>
      <c r="B28" s="169"/>
      <c r="C28" s="169"/>
      <c r="D28" s="171"/>
      <c r="E28" s="171"/>
      <c r="F28" s="171"/>
      <c r="G28" s="171"/>
      <c r="H28" s="171"/>
    </row>
    <row r="29" spans="1:20" ht="12.75" customHeight="1">
      <c r="A29" s="170"/>
      <c r="B29" s="170"/>
      <c r="C29" s="170"/>
      <c r="D29" s="169"/>
      <c r="E29" s="169"/>
      <c r="F29" s="169"/>
      <c r="G29" s="169"/>
      <c r="H29" s="169"/>
    </row>
    <row r="30" spans="1:20" ht="12.75" customHeight="1">
      <c r="B30" s="627"/>
      <c r="C30" s="627"/>
    </row>
    <row r="31" spans="1:20" ht="12.75" customHeight="1">
      <c r="A31" s="152" t="s">
        <v>672</v>
      </c>
      <c r="B31" s="203"/>
      <c r="C31" s="203"/>
      <c r="D31" s="203"/>
      <c r="E31" s="203"/>
      <c r="F31" s="203"/>
      <c r="S31" s="140" t="str">
        <f>Naslovnica!A20</f>
        <v>Travanj 2022.</v>
      </c>
    </row>
    <row r="32" spans="1:20">
      <c r="A32" s="572" t="s">
        <v>965</v>
      </c>
      <c r="B32" s="203"/>
      <c r="C32" s="203"/>
      <c r="D32" s="203"/>
      <c r="E32" s="203"/>
      <c r="F32" s="203"/>
      <c r="S32" s="542" t="str">
        <f>Naslovnica!A24</f>
        <v>April 2022</v>
      </c>
    </row>
    <row r="33" spans="1:19">
      <c r="B33"/>
      <c r="C33"/>
    </row>
    <row r="34" spans="1:19" ht="32.25" customHeight="1">
      <c r="A34" s="687"/>
      <c r="B34" s="1068" t="s">
        <v>618</v>
      </c>
      <c r="C34" s="1068"/>
      <c r="D34" s="1068"/>
      <c r="E34" s="1067" t="s">
        <v>619</v>
      </c>
      <c r="F34" s="1067"/>
      <c r="G34" s="1067"/>
      <c r="H34" s="1067" t="s">
        <v>620</v>
      </c>
      <c r="I34" s="1067"/>
      <c r="J34" s="1067"/>
      <c r="K34" s="1066" t="s">
        <v>621</v>
      </c>
      <c r="L34" s="1066"/>
      <c r="M34" s="1066"/>
      <c r="N34" s="1066" t="s">
        <v>622</v>
      </c>
      <c r="O34" s="1066"/>
      <c r="P34" s="1066"/>
      <c r="Q34" s="1067" t="s">
        <v>623</v>
      </c>
      <c r="R34" s="1067"/>
      <c r="S34" s="1067"/>
    </row>
    <row r="35" spans="1:19" ht="21">
      <c r="A35" s="687" t="s">
        <v>563</v>
      </c>
      <c r="B35" s="1068" t="s">
        <v>624</v>
      </c>
      <c r="C35" s="1068"/>
      <c r="D35" s="1068"/>
      <c r="E35" s="1068" t="s">
        <v>625</v>
      </c>
      <c r="F35" s="1068"/>
      <c r="G35" s="1068"/>
      <c r="H35" s="1068" t="s">
        <v>625</v>
      </c>
      <c r="I35" s="1068"/>
      <c r="J35" s="1068"/>
      <c r="K35" s="1068" t="s">
        <v>626</v>
      </c>
      <c r="L35" s="1068"/>
      <c r="M35" s="1068"/>
      <c r="N35" s="1068" t="s">
        <v>626</v>
      </c>
      <c r="O35" s="1068"/>
      <c r="P35" s="1068"/>
      <c r="Q35" s="1068" t="s">
        <v>626</v>
      </c>
      <c r="R35" s="1068"/>
      <c r="S35" s="1068"/>
    </row>
    <row r="36" spans="1:19">
      <c r="A36" s="687"/>
      <c r="B36" s="688" t="s">
        <v>115</v>
      </c>
      <c r="C36" s="688" t="s">
        <v>116</v>
      </c>
      <c r="D36" s="688" t="s">
        <v>117</v>
      </c>
      <c r="E36" s="688" t="s">
        <v>115</v>
      </c>
      <c r="F36" s="688" t="s">
        <v>116</v>
      </c>
      <c r="G36" s="688" t="s">
        <v>117</v>
      </c>
      <c r="H36" s="688" t="s">
        <v>115</v>
      </c>
      <c r="I36" s="688" t="s">
        <v>116</v>
      </c>
      <c r="J36" s="688" t="s">
        <v>117</v>
      </c>
      <c r="K36" s="688" t="s">
        <v>115</v>
      </c>
      <c r="L36" s="688" t="s">
        <v>116</v>
      </c>
      <c r="M36" s="688" t="s">
        <v>117</v>
      </c>
      <c r="N36" s="688" t="s">
        <v>115</v>
      </c>
      <c r="O36" s="688" t="s">
        <v>116</v>
      </c>
      <c r="P36" s="688" t="s">
        <v>117</v>
      </c>
      <c r="Q36" s="680" t="s">
        <v>115</v>
      </c>
      <c r="R36" s="680" t="s">
        <v>116</v>
      </c>
      <c r="S36" s="680" t="s">
        <v>117</v>
      </c>
    </row>
    <row r="37" spans="1:19">
      <c r="A37" s="179" t="s">
        <v>6</v>
      </c>
      <c r="B37" s="188">
        <v>3800</v>
      </c>
      <c r="C37" s="188">
        <v>192</v>
      </c>
      <c r="D37" s="188">
        <v>8</v>
      </c>
      <c r="E37" s="188">
        <v>2074</v>
      </c>
      <c r="F37" s="188">
        <v>133</v>
      </c>
      <c r="G37" s="188">
        <v>2</v>
      </c>
      <c r="H37" s="188">
        <v>5874</v>
      </c>
      <c r="I37" s="188">
        <v>325</v>
      </c>
      <c r="J37" s="188">
        <v>10</v>
      </c>
      <c r="K37" s="188">
        <v>-162</v>
      </c>
      <c r="L37" s="188">
        <v>-23</v>
      </c>
      <c r="M37" s="188">
        <v>1</v>
      </c>
      <c r="N37" s="188">
        <v>-169</v>
      </c>
      <c r="O37" s="188">
        <v>-10</v>
      </c>
      <c r="P37" s="188">
        <v>1</v>
      </c>
      <c r="Q37" s="189">
        <v>-5.3344077356970221E-2</v>
      </c>
      <c r="R37" s="189">
        <v>-9.2178770949720712E-2</v>
      </c>
      <c r="S37" s="189">
        <v>0.25</v>
      </c>
    </row>
    <row r="38" spans="1:19">
      <c r="A38" s="78" t="s">
        <v>7</v>
      </c>
      <c r="B38" s="188">
        <v>47161</v>
      </c>
      <c r="C38" s="188">
        <v>59998</v>
      </c>
      <c r="D38" s="188">
        <v>160</v>
      </c>
      <c r="E38" s="188">
        <v>35595</v>
      </c>
      <c r="F38" s="188">
        <v>45803</v>
      </c>
      <c r="G38" s="188">
        <v>92</v>
      </c>
      <c r="H38" s="188">
        <v>82756</v>
      </c>
      <c r="I38" s="188">
        <v>105801</v>
      </c>
      <c r="J38" s="188">
        <v>252</v>
      </c>
      <c r="K38" s="188">
        <v>1105</v>
      </c>
      <c r="L38" s="188">
        <v>-1737</v>
      </c>
      <c r="M38" s="188">
        <v>-1</v>
      </c>
      <c r="N38" s="188">
        <v>460</v>
      </c>
      <c r="O38" s="188">
        <v>-1352</v>
      </c>
      <c r="P38" s="188">
        <v>-4</v>
      </c>
      <c r="Q38" s="189">
        <v>1.9275535465753668E-2</v>
      </c>
      <c r="R38" s="189">
        <v>-2.8368077876756326E-2</v>
      </c>
      <c r="S38" s="189">
        <v>-1.945525291828798E-2</v>
      </c>
    </row>
    <row r="39" spans="1:19">
      <c r="A39" s="78" t="s">
        <v>8</v>
      </c>
      <c r="B39" s="188">
        <v>23914</v>
      </c>
      <c r="C39" s="188">
        <v>116260</v>
      </c>
      <c r="D39" s="188">
        <v>176</v>
      </c>
      <c r="E39" s="188">
        <v>18137</v>
      </c>
      <c r="F39" s="188">
        <v>98429</v>
      </c>
      <c r="G39" s="188">
        <v>173</v>
      </c>
      <c r="H39" s="188">
        <v>42051</v>
      </c>
      <c r="I39" s="188">
        <v>214689</v>
      </c>
      <c r="J39" s="188">
        <v>349</v>
      </c>
      <c r="K39" s="188">
        <v>916</v>
      </c>
      <c r="L39" s="188">
        <v>-78</v>
      </c>
      <c r="M39" s="188">
        <v>-1</v>
      </c>
      <c r="N39" s="188">
        <v>598</v>
      </c>
      <c r="O39" s="188">
        <v>-202</v>
      </c>
      <c r="P39" s="188">
        <v>5</v>
      </c>
      <c r="Q39" s="189">
        <v>3.7348595110639593E-2</v>
      </c>
      <c r="R39" s="189">
        <v>-1.3025133856509052E-3</v>
      </c>
      <c r="S39" s="189">
        <v>1.1594202898550732E-2</v>
      </c>
    </row>
    <row r="40" spans="1:19">
      <c r="A40" s="78" t="s">
        <v>9</v>
      </c>
      <c r="B40" s="188">
        <v>13046</v>
      </c>
      <c r="C40" s="188">
        <v>138461</v>
      </c>
      <c r="D40" s="188">
        <v>86</v>
      </c>
      <c r="E40" s="188">
        <v>3940</v>
      </c>
      <c r="F40" s="188">
        <v>126682</v>
      </c>
      <c r="G40" s="188">
        <v>100</v>
      </c>
      <c r="H40" s="188">
        <v>16986</v>
      </c>
      <c r="I40" s="188">
        <v>265143</v>
      </c>
      <c r="J40" s="188">
        <v>186</v>
      </c>
      <c r="K40" s="188">
        <v>517</v>
      </c>
      <c r="L40" s="188">
        <v>-557</v>
      </c>
      <c r="M40" s="188">
        <v>2</v>
      </c>
      <c r="N40" s="188">
        <v>162</v>
      </c>
      <c r="O40" s="188">
        <v>-689</v>
      </c>
      <c r="P40" s="188">
        <v>1</v>
      </c>
      <c r="Q40" s="189">
        <v>4.1638560127552626E-2</v>
      </c>
      <c r="R40" s="189">
        <v>-4.6773703118372367E-3</v>
      </c>
      <c r="S40" s="189">
        <v>1.6393442622950838E-2</v>
      </c>
    </row>
    <row r="41" spans="1:19">
      <c r="A41" s="78" t="s">
        <v>10</v>
      </c>
      <c r="B41" s="188">
        <v>11124</v>
      </c>
      <c r="C41" s="188">
        <v>156262</v>
      </c>
      <c r="D41" s="188">
        <v>86</v>
      </c>
      <c r="E41" s="188">
        <v>2643</v>
      </c>
      <c r="F41" s="188">
        <v>143352</v>
      </c>
      <c r="G41" s="188">
        <v>65</v>
      </c>
      <c r="H41" s="188">
        <v>13767</v>
      </c>
      <c r="I41" s="188">
        <v>299614</v>
      </c>
      <c r="J41" s="188">
        <v>151</v>
      </c>
      <c r="K41" s="188">
        <v>446</v>
      </c>
      <c r="L41" s="188">
        <v>-308</v>
      </c>
      <c r="M41" s="188">
        <v>-6</v>
      </c>
      <c r="N41" s="188">
        <v>72</v>
      </c>
      <c r="O41" s="188">
        <v>-224</v>
      </c>
      <c r="P41" s="188">
        <v>1</v>
      </c>
      <c r="Q41" s="189">
        <v>3.9097290361536752E-2</v>
      </c>
      <c r="R41" s="189">
        <v>-1.7724707309109133E-3</v>
      </c>
      <c r="S41" s="189">
        <v>-3.2051282051282048E-2</v>
      </c>
    </row>
    <row r="42" spans="1:19">
      <c r="A42" s="78" t="s">
        <v>11</v>
      </c>
      <c r="B42" s="188">
        <v>3780</v>
      </c>
      <c r="C42" s="188">
        <v>159069</v>
      </c>
      <c r="D42" s="188">
        <v>92</v>
      </c>
      <c r="E42" s="188">
        <v>1082</v>
      </c>
      <c r="F42" s="188">
        <v>147856</v>
      </c>
      <c r="G42" s="188">
        <v>87</v>
      </c>
      <c r="H42" s="188">
        <v>4862</v>
      </c>
      <c r="I42" s="188">
        <v>306925</v>
      </c>
      <c r="J42" s="188">
        <v>179</v>
      </c>
      <c r="K42" s="188">
        <v>176</v>
      </c>
      <c r="L42" s="188">
        <v>127</v>
      </c>
      <c r="M42" s="188">
        <v>5</v>
      </c>
      <c r="N42" s="188">
        <v>38</v>
      </c>
      <c r="O42" s="188">
        <v>58</v>
      </c>
      <c r="P42" s="188">
        <v>1</v>
      </c>
      <c r="Q42" s="189">
        <v>4.6041308089500799E-2</v>
      </c>
      <c r="R42" s="189">
        <v>6.0311664601941928E-4</v>
      </c>
      <c r="S42" s="189">
        <v>3.4682080924855585E-2</v>
      </c>
    </row>
    <row r="43" spans="1:19">
      <c r="A43" s="78" t="s">
        <v>12</v>
      </c>
      <c r="B43" s="188">
        <v>800</v>
      </c>
      <c r="C43" s="188">
        <v>132956</v>
      </c>
      <c r="D43" s="188">
        <v>85</v>
      </c>
      <c r="E43" s="188">
        <v>489</v>
      </c>
      <c r="F43" s="188">
        <v>133767</v>
      </c>
      <c r="G43" s="188">
        <v>76</v>
      </c>
      <c r="H43" s="188">
        <v>1289</v>
      </c>
      <c r="I43" s="188">
        <v>266723</v>
      </c>
      <c r="J43" s="188">
        <v>161</v>
      </c>
      <c r="K43" s="188">
        <v>9</v>
      </c>
      <c r="L43" s="188">
        <v>363</v>
      </c>
      <c r="M43" s="188">
        <v>-6</v>
      </c>
      <c r="N43" s="188">
        <v>0</v>
      </c>
      <c r="O43" s="188">
        <v>272</v>
      </c>
      <c r="P43" s="188">
        <v>0</v>
      </c>
      <c r="Q43" s="189">
        <v>7.0312500000000444E-3</v>
      </c>
      <c r="R43" s="189">
        <v>2.3864285499533011E-3</v>
      </c>
      <c r="S43" s="189">
        <v>-3.59281437125748E-2</v>
      </c>
    </row>
    <row r="44" spans="1:19">
      <c r="A44" s="78" t="s">
        <v>13</v>
      </c>
      <c r="B44" s="188">
        <v>526</v>
      </c>
      <c r="C44" s="188">
        <v>112380</v>
      </c>
      <c r="D44" s="188">
        <v>106</v>
      </c>
      <c r="E44" s="188">
        <v>292</v>
      </c>
      <c r="F44" s="188">
        <v>120124</v>
      </c>
      <c r="G44" s="188">
        <v>112</v>
      </c>
      <c r="H44" s="188">
        <v>818</v>
      </c>
      <c r="I44" s="188">
        <v>232504</v>
      </c>
      <c r="J44" s="188">
        <v>218</v>
      </c>
      <c r="K44" s="188">
        <v>5</v>
      </c>
      <c r="L44" s="188">
        <v>249</v>
      </c>
      <c r="M44" s="188">
        <v>3</v>
      </c>
      <c r="N44" s="188">
        <v>7</v>
      </c>
      <c r="O44" s="188">
        <v>137</v>
      </c>
      <c r="P44" s="188">
        <v>-3</v>
      </c>
      <c r="Q44" s="189">
        <v>1.4888337468982549E-2</v>
      </c>
      <c r="R44" s="189">
        <v>1.662947294048811E-3</v>
      </c>
      <c r="S44" s="189">
        <v>0</v>
      </c>
    </row>
    <row r="45" spans="1:19">
      <c r="A45" s="78" t="s">
        <v>14</v>
      </c>
      <c r="B45" s="188">
        <v>4</v>
      </c>
      <c r="C45" s="188">
        <v>104843</v>
      </c>
      <c r="D45" s="188">
        <v>169</v>
      </c>
      <c r="E45" s="188">
        <v>3</v>
      </c>
      <c r="F45" s="188">
        <v>94633</v>
      </c>
      <c r="G45" s="188">
        <v>10823</v>
      </c>
      <c r="H45" s="188">
        <v>7</v>
      </c>
      <c r="I45" s="188">
        <v>199476</v>
      </c>
      <c r="J45" s="188">
        <v>10992</v>
      </c>
      <c r="K45" s="188">
        <v>4</v>
      </c>
      <c r="L45" s="188">
        <v>103</v>
      </c>
      <c r="M45" s="188">
        <v>1</v>
      </c>
      <c r="N45" s="188">
        <v>3</v>
      </c>
      <c r="O45" s="188">
        <v>1786</v>
      </c>
      <c r="P45" s="188">
        <v>-1303</v>
      </c>
      <c r="Q45" s="189" t="s">
        <v>1227</v>
      </c>
      <c r="R45" s="189">
        <v>9.5603455692934158E-3</v>
      </c>
      <c r="S45" s="189">
        <v>-0.10590531966813077</v>
      </c>
    </row>
    <row r="46" spans="1:19">
      <c r="A46" s="78" t="s">
        <v>15</v>
      </c>
      <c r="B46" s="188">
        <v>0</v>
      </c>
      <c r="C46" s="188">
        <v>1667</v>
      </c>
      <c r="D46" s="188">
        <v>25887</v>
      </c>
      <c r="E46" s="188">
        <v>0</v>
      </c>
      <c r="F46" s="188">
        <v>4</v>
      </c>
      <c r="G46" s="188">
        <v>22171</v>
      </c>
      <c r="H46" s="188">
        <v>0</v>
      </c>
      <c r="I46" s="188">
        <v>1671</v>
      </c>
      <c r="J46" s="188">
        <v>48058</v>
      </c>
      <c r="K46" s="188">
        <v>0</v>
      </c>
      <c r="L46" s="188">
        <v>1600</v>
      </c>
      <c r="M46" s="188">
        <v>-525</v>
      </c>
      <c r="N46" s="188">
        <v>0</v>
      </c>
      <c r="O46" s="188">
        <v>0</v>
      </c>
      <c r="P46" s="188">
        <v>926</v>
      </c>
      <c r="Q46" s="189" t="s">
        <v>1227</v>
      </c>
      <c r="R46" s="189">
        <v>22.535211267605632</v>
      </c>
      <c r="S46" s="189">
        <v>8.4142938078350937E-3</v>
      </c>
    </row>
    <row r="47" spans="1:19">
      <c r="A47" s="78" t="s">
        <v>16</v>
      </c>
      <c r="B47" s="188">
        <v>0</v>
      </c>
      <c r="C47" s="188">
        <v>3</v>
      </c>
      <c r="D47" s="188">
        <v>2240</v>
      </c>
      <c r="E47" s="188">
        <v>0</v>
      </c>
      <c r="F47" s="188">
        <v>0</v>
      </c>
      <c r="G47" s="188">
        <v>1276</v>
      </c>
      <c r="H47" s="188">
        <v>0</v>
      </c>
      <c r="I47" s="188">
        <v>3</v>
      </c>
      <c r="J47" s="188">
        <v>3516</v>
      </c>
      <c r="K47" s="188">
        <v>0</v>
      </c>
      <c r="L47" s="188">
        <v>0</v>
      </c>
      <c r="M47" s="188">
        <v>119</v>
      </c>
      <c r="N47" s="188">
        <v>0</v>
      </c>
      <c r="O47" s="188">
        <v>0</v>
      </c>
      <c r="P47" s="188">
        <v>35</v>
      </c>
      <c r="Q47" s="189" t="s">
        <v>1227</v>
      </c>
      <c r="R47" s="189">
        <v>0</v>
      </c>
      <c r="S47" s="189">
        <v>4.5806067816775764E-2</v>
      </c>
    </row>
    <row r="48" spans="1:19" ht="24">
      <c r="A48" s="690" t="s">
        <v>627</v>
      </c>
      <c r="B48" s="691">
        <v>104155</v>
      </c>
      <c r="C48" s="691">
        <v>982091</v>
      </c>
      <c r="D48" s="691">
        <v>29095</v>
      </c>
      <c r="E48" s="691">
        <v>64255</v>
      </c>
      <c r="F48" s="691">
        <v>910783</v>
      </c>
      <c r="G48" s="691">
        <v>34977</v>
      </c>
      <c r="H48" s="691">
        <v>168410</v>
      </c>
      <c r="I48" s="691">
        <v>1892874</v>
      </c>
      <c r="J48" s="691">
        <v>64072</v>
      </c>
      <c r="K48" s="691">
        <v>3016</v>
      </c>
      <c r="L48" s="691">
        <v>-261</v>
      </c>
      <c r="M48" s="691">
        <v>-408</v>
      </c>
      <c r="N48" s="691">
        <v>1171</v>
      </c>
      <c r="O48" s="691">
        <v>-224</v>
      </c>
      <c r="P48" s="691">
        <v>-340</v>
      </c>
      <c r="Q48" s="692">
        <v>2.5495819708567069E-2</v>
      </c>
      <c r="R48" s="692">
        <v>-2.5615849925975098E-4</v>
      </c>
      <c r="S48" s="692">
        <v>-1.1539648256710944E-2</v>
      </c>
    </row>
    <row r="49" spans="1:19" ht="24">
      <c r="A49" s="693" t="s">
        <v>628</v>
      </c>
      <c r="B49" s="1065">
        <v>1115341</v>
      </c>
      <c r="C49" s="1065"/>
      <c r="D49" s="1065"/>
      <c r="E49" s="1065">
        <v>1010015</v>
      </c>
      <c r="F49" s="1065"/>
      <c r="G49" s="1065"/>
      <c r="H49" s="1065">
        <v>2125356</v>
      </c>
      <c r="I49" s="1065"/>
      <c r="J49" s="1065"/>
      <c r="K49" s="1065">
        <v>2347</v>
      </c>
      <c r="L49" s="1065"/>
      <c r="M49" s="1065"/>
      <c r="N49" s="1065">
        <v>607</v>
      </c>
      <c r="O49" s="1065"/>
      <c r="P49" s="1065"/>
      <c r="Q49" s="1064">
        <v>1.3918192689226228E-3</v>
      </c>
      <c r="R49" s="1064"/>
      <c r="S49" s="1064"/>
    </row>
    <row r="50" spans="1:19">
      <c r="A50" s="15" t="s">
        <v>629</v>
      </c>
      <c r="B50"/>
      <c r="C50"/>
    </row>
    <row r="52" spans="1:19">
      <c r="A52" s="627" t="s">
        <v>82</v>
      </c>
    </row>
    <row r="53" spans="1:19">
      <c r="A53" s="627"/>
      <c r="S53" s="14" t="s">
        <v>838</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7" customWidth="1"/>
    <col min="4" max="4" width="21.85546875" customWidth="1"/>
    <col min="5" max="5" width="14.85546875" customWidth="1"/>
  </cols>
  <sheetData>
    <row r="1" spans="1:8" ht="12.75" customHeight="1">
      <c r="A1" s="150" t="s">
        <v>726</v>
      </c>
    </row>
    <row r="2" spans="1:8" ht="12.75" customHeight="1">
      <c r="A2" s="534" t="s">
        <v>727</v>
      </c>
    </row>
    <row r="3" spans="1:8">
      <c r="D3" s="321"/>
      <c r="E3" s="65" t="s">
        <v>253</v>
      </c>
    </row>
    <row r="4" spans="1:8" ht="79.5" customHeight="1">
      <c r="A4" s="1176" t="s">
        <v>351</v>
      </c>
      <c r="B4" s="467" t="s">
        <v>352</v>
      </c>
      <c r="C4" s="506" t="s">
        <v>333</v>
      </c>
      <c r="D4" s="467" t="s">
        <v>353</v>
      </c>
      <c r="E4" s="506" t="s">
        <v>333</v>
      </c>
    </row>
    <row r="5" spans="1:8" ht="15.75" customHeight="1">
      <c r="A5" s="1176"/>
      <c r="B5" s="507" t="s">
        <v>1575</v>
      </c>
      <c r="C5" s="508"/>
      <c r="D5" s="507" t="s">
        <v>1575</v>
      </c>
      <c r="E5" s="508"/>
    </row>
    <row r="6" spans="1:8">
      <c r="A6" s="509" t="s">
        <v>1577</v>
      </c>
      <c r="B6" s="510">
        <v>771</v>
      </c>
      <c r="C6" s="511">
        <v>0.343205574912892</v>
      </c>
      <c r="D6" s="510">
        <v>112230.23979000001</v>
      </c>
      <c r="E6" s="511">
        <v>0.57526372796550307</v>
      </c>
      <c r="F6" s="44"/>
      <c r="G6" s="77"/>
      <c r="H6" s="77"/>
    </row>
    <row r="7" spans="1:8">
      <c r="A7" s="509" t="s">
        <v>1482</v>
      </c>
      <c r="B7" s="510">
        <v>419</v>
      </c>
      <c r="C7" s="511">
        <v>-0.26232394366197181</v>
      </c>
      <c r="D7" s="510">
        <v>57637.344259999998</v>
      </c>
      <c r="E7" s="511">
        <v>-0.10970092701407469</v>
      </c>
      <c r="F7" s="44"/>
      <c r="G7" s="77"/>
      <c r="H7" s="77"/>
    </row>
    <row r="8" spans="1:8">
      <c r="A8" s="509" t="s">
        <v>1483</v>
      </c>
      <c r="B8" s="510">
        <v>284</v>
      </c>
      <c r="C8" s="511">
        <v>9.6525096525096526E-2</v>
      </c>
      <c r="D8" s="510">
        <v>52068.997350000005</v>
      </c>
      <c r="E8" s="511">
        <v>-0.10971756908967781</v>
      </c>
      <c r="F8" s="44"/>
      <c r="G8" s="77"/>
      <c r="H8" s="77"/>
    </row>
    <row r="9" spans="1:8">
      <c r="A9" s="509" t="s">
        <v>1578</v>
      </c>
      <c r="B9" s="510">
        <v>0</v>
      </c>
      <c r="C9" s="511">
        <v>0</v>
      </c>
      <c r="D9" s="510">
        <v>0</v>
      </c>
      <c r="E9" s="511">
        <v>0</v>
      </c>
      <c r="F9" s="44"/>
      <c r="G9" s="77"/>
      <c r="H9" s="77"/>
    </row>
    <row r="10" spans="1:8">
      <c r="A10" s="509" t="s">
        <v>1579</v>
      </c>
      <c r="B10" s="510">
        <v>1556</v>
      </c>
      <c r="C10" s="511">
        <v>0.22809786898184689</v>
      </c>
      <c r="D10" s="510">
        <v>358036.32498000003</v>
      </c>
      <c r="E10" s="511">
        <v>0.39987392321559984</v>
      </c>
      <c r="F10" s="44"/>
      <c r="G10" s="77"/>
      <c r="H10" s="77"/>
    </row>
    <row r="11" spans="1:8">
      <c r="A11" s="509" t="s">
        <v>1580</v>
      </c>
      <c r="B11" s="510">
        <v>43</v>
      </c>
      <c r="C11" s="511">
        <v>0.30303030303030304</v>
      </c>
      <c r="D11" s="510">
        <v>13796.467000000001</v>
      </c>
      <c r="E11" s="511">
        <v>0.9050470577367411</v>
      </c>
      <c r="F11" s="44"/>
      <c r="G11" s="77"/>
      <c r="H11" s="77"/>
    </row>
    <row r="12" spans="1:8">
      <c r="A12" s="509" t="s">
        <v>1581</v>
      </c>
      <c r="B12" s="510">
        <v>1212</v>
      </c>
      <c r="C12" s="511">
        <v>0.18475073313782991</v>
      </c>
      <c r="D12" s="510">
        <v>229929.18143</v>
      </c>
      <c r="E12" s="511">
        <v>0.37907046510057602</v>
      </c>
      <c r="F12" s="44"/>
      <c r="G12" s="77"/>
      <c r="H12" s="77"/>
    </row>
    <row r="13" spans="1:8" ht="24">
      <c r="A13" s="509" t="s">
        <v>1582</v>
      </c>
      <c r="B13" s="510">
        <v>409</v>
      </c>
      <c r="C13" s="511">
        <v>0.36333333333333334</v>
      </c>
      <c r="D13" s="510">
        <v>105002.21713999999</v>
      </c>
      <c r="E13" s="511">
        <v>0.29951341230412726</v>
      </c>
      <c r="F13" s="44"/>
      <c r="G13" s="77"/>
      <c r="H13" s="77"/>
    </row>
    <row r="14" spans="1:8">
      <c r="A14" s="509" t="s">
        <v>1583</v>
      </c>
      <c r="B14" s="510">
        <v>1956</v>
      </c>
      <c r="C14" s="511">
        <v>0.1519434628975265</v>
      </c>
      <c r="D14" s="510">
        <v>370832.58179999999</v>
      </c>
      <c r="E14" s="511">
        <v>0.13655490631335213</v>
      </c>
      <c r="F14" s="44"/>
      <c r="G14" s="77"/>
      <c r="H14" s="77"/>
    </row>
    <row r="15" spans="1:8">
      <c r="A15" s="509" t="s">
        <v>1584</v>
      </c>
      <c r="B15" s="510">
        <v>482</v>
      </c>
      <c r="C15" s="511">
        <v>0.26178010471204188</v>
      </c>
      <c r="D15" s="510">
        <v>99744.095440000005</v>
      </c>
      <c r="E15" s="511">
        <v>0.74229772175518793</v>
      </c>
      <c r="F15" s="44"/>
      <c r="G15" s="77"/>
      <c r="H15" s="77"/>
    </row>
    <row r="16" spans="1:8">
      <c r="A16" s="509" t="s">
        <v>1585</v>
      </c>
      <c r="B16" s="510">
        <v>2321</v>
      </c>
      <c r="C16" s="511">
        <v>-0.18561403508771929</v>
      </c>
      <c r="D16" s="510">
        <v>318406.51084000006</v>
      </c>
      <c r="E16" s="511">
        <v>-4.1801422064547337E-2</v>
      </c>
      <c r="F16" s="44"/>
      <c r="G16" s="77"/>
      <c r="H16" s="77"/>
    </row>
    <row r="17" spans="1:11">
      <c r="A17" s="509" t="s">
        <v>1586</v>
      </c>
      <c r="B17" s="510">
        <v>583</v>
      </c>
      <c r="C17" s="511">
        <v>0.27015250544662311</v>
      </c>
      <c r="D17" s="510">
        <v>117927.78805000002</v>
      </c>
      <c r="E17" s="511">
        <v>0.45508211886952471</v>
      </c>
      <c r="F17" s="44"/>
      <c r="G17" s="77"/>
      <c r="H17" s="77"/>
    </row>
    <row r="18" spans="1:11">
      <c r="A18" s="509" t="s">
        <v>1484</v>
      </c>
      <c r="B18" s="510">
        <v>65</v>
      </c>
      <c r="C18" s="511">
        <v>6.5573770491803282E-2</v>
      </c>
      <c r="D18" s="510">
        <v>40025.750970000001</v>
      </c>
      <c r="E18" s="511">
        <v>0.31791404770695997</v>
      </c>
      <c r="F18" s="44"/>
      <c r="G18" s="77"/>
      <c r="H18" s="77"/>
    </row>
    <row r="19" spans="1:11" s="267" customFormat="1">
      <c r="A19" s="509" t="s">
        <v>1485</v>
      </c>
      <c r="B19" s="510">
        <v>1946</v>
      </c>
      <c r="C19" s="511">
        <v>8.3518930957683743E-2</v>
      </c>
      <c r="D19" s="510">
        <v>348306.10495000001</v>
      </c>
      <c r="E19" s="511">
        <v>0.43104061917402769</v>
      </c>
      <c r="F19" s="44"/>
      <c r="G19" s="77"/>
      <c r="H19" s="77"/>
    </row>
    <row r="20" spans="1:11">
      <c r="A20" s="509" t="s">
        <v>1486</v>
      </c>
      <c r="B20" s="510">
        <v>63</v>
      </c>
      <c r="C20" s="511">
        <v>0.18867924528301888</v>
      </c>
      <c r="D20" s="510">
        <v>31702.743930000001</v>
      </c>
      <c r="E20" s="511">
        <v>0.20451945512601263</v>
      </c>
      <c r="F20" s="44"/>
      <c r="G20" s="77"/>
      <c r="H20" s="77"/>
    </row>
    <row r="21" spans="1:11">
      <c r="A21" s="512" t="s">
        <v>354</v>
      </c>
      <c r="B21" s="513">
        <v>12110</v>
      </c>
      <c r="C21" s="514">
        <v>6.9504548264594193E-2</v>
      </c>
      <c r="D21" s="513">
        <v>2255646.3479299997</v>
      </c>
      <c r="E21" s="514">
        <v>0.25177555216351521</v>
      </c>
      <c r="G21" s="77"/>
      <c r="H21" s="77"/>
    </row>
    <row r="22" spans="1:11">
      <c r="A22" s="17" t="s">
        <v>348</v>
      </c>
    </row>
    <row r="23" spans="1:11" ht="76.5" customHeight="1">
      <c r="A23" s="1172" t="s">
        <v>355</v>
      </c>
      <c r="B23" s="1172"/>
      <c r="C23" s="1172"/>
      <c r="D23" s="1172"/>
      <c r="E23" s="1172"/>
      <c r="G23" s="1180"/>
      <c r="H23" s="1180"/>
      <c r="I23" s="1180"/>
      <c r="J23" s="1180"/>
      <c r="K23" s="1180"/>
    </row>
    <row r="24" spans="1:11" ht="21.75" customHeight="1">
      <c r="A24" s="1173" t="s">
        <v>325</v>
      </c>
      <c r="B24" s="1173"/>
      <c r="C24" s="1173"/>
      <c r="D24" s="1173"/>
      <c r="E24" s="1173"/>
      <c r="F24" s="71"/>
    </row>
    <row r="25" spans="1:11" ht="12.75" customHeight="1"/>
    <row r="26" spans="1:11" ht="12.75" customHeight="1">
      <c r="A26" s="628" t="s">
        <v>82</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877</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728</v>
      </c>
    </row>
    <row r="2" spans="1:9" ht="12.75" customHeight="1">
      <c r="A2" s="538" t="s">
        <v>729</v>
      </c>
    </row>
    <row r="3" spans="1:9" ht="12.75" customHeight="1">
      <c r="E3" s="74"/>
      <c r="F3" s="74"/>
      <c r="I3" s="65" t="s">
        <v>328</v>
      </c>
    </row>
    <row r="4" spans="1:9" s="267" customFormat="1" ht="21" customHeight="1">
      <c r="A4" s="457"/>
      <c r="B4" s="1175" t="s">
        <v>326</v>
      </c>
      <c r="C4" s="1175"/>
      <c r="D4" s="1175"/>
      <c r="E4" s="1175"/>
      <c r="F4" s="1175" t="s">
        <v>327</v>
      </c>
      <c r="G4" s="1175"/>
      <c r="H4" s="1175"/>
      <c r="I4" s="1175"/>
    </row>
    <row r="5" spans="1:9" ht="89.25" customHeight="1">
      <c r="A5" s="467" t="s">
        <v>329</v>
      </c>
      <c r="B5" s="817" t="s">
        <v>330</v>
      </c>
      <c r="C5" s="1182" t="s">
        <v>331</v>
      </c>
      <c r="D5" s="817" t="s">
        <v>806</v>
      </c>
      <c r="E5" s="1182" t="s">
        <v>331</v>
      </c>
      <c r="F5" s="817" t="s">
        <v>332</v>
      </c>
      <c r="G5" s="1182" t="s">
        <v>891</v>
      </c>
      <c r="H5" s="817" t="s">
        <v>807</v>
      </c>
      <c r="I5" s="1182" t="s">
        <v>891</v>
      </c>
    </row>
    <row r="6" spans="1:9" ht="17.25" customHeight="1">
      <c r="A6" s="487"/>
      <c r="B6" s="507">
        <v>44651</v>
      </c>
      <c r="C6" s="1182"/>
      <c r="D6" s="507">
        <v>44651</v>
      </c>
      <c r="E6" s="1182"/>
      <c r="F6" s="507" t="s">
        <v>1575</v>
      </c>
      <c r="G6" s="1182"/>
      <c r="H6" s="507" t="s">
        <v>1575</v>
      </c>
      <c r="I6" s="1182"/>
    </row>
    <row r="7" spans="1:9" ht="12.75" customHeight="1">
      <c r="A7" s="500" t="s">
        <v>334</v>
      </c>
      <c r="B7" s="501"/>
      <c r="C7" s="502"/>
      <c r="D7" s="501"/>
      <c r="E7" s="502"/>
      <c r="F7" s="501"/>
      <c r="G7" s="502"/>
      <c r="H7" s="501"/>
      <c r="I7" s="502"/>
    </row>
    <row r="8" spans="1:9" ht="12.75" customHeight="1">
      <c r="A8" s="492" t="s">
        <v>335</v>
      </c>
      <c r="B8" s="489">
        <v>26</v>
      </c>
      <c r="C8" s="490">
        <v>-0.21212121212121213</v>
      </c>
      <c r="D8" s="491">
        <v>90013.974069999997</v>
      </c>
      <c r="E8" s="490">
        <v>-0.39096010136234188</v>
      </c>
      <c r="F8" s="489">
        <v>2</v>
      </c>
      <c r="G8" s="490" t="s">
        <v>142</v>
      </c>
      <c r="H8" s="491">
        <v>4902.46155</v>
      </c>
      <c r="I8" s="490" t="s">
        <v>142</v>
      </c>
    </row>
    <row r="9" spans="1:9" ht="12.75" customHeight="1">
      <c r="A9" s="492" t="s">
        <v>336</v>
      </c>
      <c r="B9" s="489">
        <v>32158</v>
      </c>
      <c r="C9" s="490">
        <v>8.7145969498910673E-4</v>
      </c>
      <c r="D9" s="491">
        <v>1838059.61433</v>
      </c>
      <c r="E9" s="490">
        <v>2.1068962595290213E-2</v>
      </c>
      <c r="F9" s="489">
        <v>2372</v>
      </c>
      <c r="G9" s="490">
        <v>0.15933528836754643</v>
      </c>
      <c r="H9" s="491">
        <v>293229.82546999998</v>
      </c>
      <c r="I9" s="490">
        <v>9.7618394395406705E-2</v>
      </c>
    </row>
    <row r="10" spans="1:9" ht="12.75" customHeight="1">
      <c r="A10" s="488" t="s">
        <v>337</v>
      </c>
      <c r="B10" s="489">
        <v>5907</v>
      </c>
      <c r="C10" s="490">
        <v>-8.319106006518702E-2</v>
      </c>
      <c r="D10" s="491">
        <v>323657.76001999999</v>
      </c>
      <c r="E10" s="490">
        <v>-0.1430693704610366</v>
      </c>
      <c r="F10" s="489">
        <v>267</v>
      </c>
      <c r="G10" s="490">
        <v>-0.48255813953488375</v>
      </c>
      <c r="H10" s="491">
        <v>29076.528829999999</v>
      </c>
      <c r="I10" s="490">
        <v>-0.28353057405899867</v>
      </c>
    </row>
    <row r="11" spans="1:9" ht="12.75" customHeight="1">
      <c r="A11" s="492" t="s">
        <v>338</v>
      </c>
      <c r="B11" s="489">
        <v>26</v>
      </c>
      <c r="C11" s="490">
        <v>-0.42222222222222222</v>
      </c>
      <c r="D11" s="491">
        <v>6372.3556499999995</v>
      </c>
      <c r="E11" s="490">
        <v>-0.52209655653900744</v>
      </c>
      <c r="F11" s="489">
        <v>0</v>
      </c>
      <c r="G11" s="490">
        <v>-1</v>
      </c>
      <c r="H11" s="491">
        <v>0</v>
      </c>
      <c r="I11" s="490">
        <v>-1</v>
      </c>
    </row>
    <row r="12" spans="1:9" ht="12.75" customHeight="1">
      <c r="A12" s="493" t="s">
        <v>339</v>
      </c>
      <c r="B12" s="489">
        <v>0</v>
      </c>
      <c r="C12" s="490" t="s">
        <v>142</v>
      </c>
      <c r="D12" s="491">
        <v>0</v>
      </c>
      <c r="E12" s="490" t="s">
        <v>142</v>
      </c>
      <c r="F12" s="489">
        <v>0</v>
      </c>
      <c r="G12" s="490" t="s">
        <v>142</v>
      </c>
      <c r="H12" s="491">
        <v>0</v>
      </c>
      <c r="I12" s="490" t="s">
        <v>142</v>
      </c>
    </row>
    <row r="13" spans="1:9" ht="29.25">
      <c r="A13" s="488" t="s">
        <v>340</v>
      </c>
      <c r="B13" s="489">
        <v>500</v>
      </c>
      <c r="C13" s="490">
        <v>-6.1913696060037521E-2</v>
      </c>
      <c r="D13" s="491">
        <v>83885.394319999992</v>
      </c>
      <c r="E13" s="490">
        <v>0.25189357594405098</v>
      </c>
      <c r="F13" s="489">
        <v>7</v>
      </c>
      <c r="G13" s="490">
        <v>-0.75</v>
      </c>
      <c r="H13" s="491">
        <v>1952.9042200000001</v>
      </c>
      <c r="I13" s="490">
        <v>-0.73908004169045405</v>
      </c>
    </row>
    <row r="14" spans="1:9" ht="12.75" customHeight="1">
      <c r="A14" s="492" t="s">
        <v>341</v>
      </c>
      <c r="B14" s="489">
        <v>12</v>
      </c>
      <c r="C14" s="490">
        <v>0.33333333333333331</v>
      </c>
      <c r="D14" s="491">
        <v>419.42384999999996</v>
      </c>
      <c r="E14" s="490">
        <v>0.80056857640435375</v>
      </c>
      <c r="F14" s="489">
        <v>1</v>
      </c>
      <c r="G14" s="490">
        <v>-0.5</v>
      </c>
      <c r="H14" s="491">
        <v>48.882160000000006</v>
      </c>
      <c r="I14" s="490">
        <v>-0.64979291912286175</v>
      </c>
    </row>
    <row r="15" spans="1:9" ht="22.5" customHeight="1">
      <c r="A15" s="494" t="s">
        <v>342</v>
      </c>
      <c r="B15" s="497">
        <v>38629</v>
      </c>
      <c r="C15" s="496">
        <v>-1.4390324802898476E-2</v>
      </c>
      <c r="D15" s="497">
        <v>2342408.5222400003</v>
      </c>
      <c r="E15" s="496">
        <v>-2.6510148988454788E-2</v>
      </c>
      <c r="F15" s="497">
        <v>2649</v>
      </c>
      <c r="G15" s="498">
        <v>2.1596606247589665E-2</v>
      </c>
      <c r="H15" s="497">
        <v>329210.60222999996</v>
      </c>
      <c r="I15" s="498">
        <v>4.2691018018466032E-2</v>
      </c>
    </row>
    <row r="16" spans="1:9" ht="15" customHeight="1">
      <c r="A16" s="500" t="s">
        <v>343</v>
      </c>
      <c r="B16" s="503"/>
      <c r="C16" s="499"/>
      <c r="D16" s="503"/>
      <c r="E16" s="504"/>
      <c r="F16" s="503"/>
      <c r="G16" s="499"/>
      <c r="H16" s="503"/>
      <c r="I16" s="504"/>
    </row>
    <row r="17" spans="1:9" ht="12.75" customHeight="1">
      <c r="A17" s="492" t="s">
        <v>335</v>
      </c>
      <c r="B17" s="489">
        <v>224</v>
      </c>
      <c r="C17" s="490">
        <v>-0.13846153846153847</v>
      </c>
      <c r="D17" s="489">
        <v>503078.59357999999</v>
      </c>
      <c r="E17" s="490">
        <v>-0.11235913389768719</v>
      </c>
      <c r="F17" s="489">
        <v>4</v>
      </c>
      <c r="G17" s="490">
        <v>0</v>
      </c>
      <c r="H17" s="491">
        <v>6317.8664900000003</v>
      </c>
      <c r="I17" s="490">
        <v>-0.29203861776751683</v>
      </c>
    </row>
    <row r="18" spans="1:9" ht="12.75" customHeight="1">
      <c r="A18" s="492" t="s">
        <v>336</v>
      </c>
      <c r="B18" s="489">
        <v>82829</v>
      </c>
      <c r="C18" s="490">
        <v>9.5795628935809923E-2</v>
      </c>
      <c r="D18" s="489">
        <v>7242525.0115999999</v>
      </c>
      <c r="E18" s="490">
        <v>0.18153283068681472</v>
      </c>
      <c r="F18" s="489">
        <v>7355</v>
      </c>
      <c r="G18" s="490">
        <v>0.11186696900982615</v>
      </c>
      <c r="H18" s="491">
        <v>1202831.28467</v>
      </c>
      <c r="I18" s="490">
        <v>0.3501479034011043</v>
      </c>
    </row>
    <row r="19" spans="1:9" ht="12.75" customHeight="1">
      <c r="A19" s="488" t="s">
        <v>337</v>
      </c>
      <c r="B19" s="489">
        <v>22184</v>
      </c>
      <c r="C19" s="490">
        <v>-1.7755147221607263E-2</v>
      </c>
      <c r="D19" s="489">
        <v>3655905.8333999994</v>
      </c>
      <c r="E19" s="490">
        <v>-2.8648211931008527E-2</v>
      </c>
      <c r="F19" s="489">
        <v>1446</v>
      </c>
      <c r="G19" s="490">
        <v>-6.589147286821706E-2</v>
      </c>
      <c r="H19" s="491">
        <v>426019.85189999995</v>
      </c>
      <c r="I19" s="490">
        <v>0.20171942455282973</v>
      </c>
    </row>
    <row r="20" spans="1:9" ht="12.75" customHeight="1">
      <c r="A20" s="492" t="s">
        <v>338</v>
      </c>
      <c r="B20" s="489">
        <v>1396</v>
      </c>
      <c r="C20" s="490">
        <v>-2.2408963585434174E-2</v>
      </c>
      <c r="D20" s="489">
        <v>1171244.9405799999</v>
      </c>
      <c r="E20" s="490">
        <v>-4.8628730352991284E-2</v>
      </c>
      <c r="F20" s="489">
        <v>65</v>
      </c>
      <c r="G20" s="490">
        <v>0.96969696969696972</v>
      </c>
      <c r="H20" s="491">
        <v>81358.733779999995</v>
      </c>
      <c r="I20" s="490">
        <v>0.68512444089342717</v>
      </c>
    </row>
    <row r="21" spans="1:9" ht="12.75" customHeight="1">
      <c r="A21" s="493" t="s">
        <v>339</v>
      </c>
      <c r="B21" s="489">
        <v>0</v>
      </c>
      <c r="C21" s="490" t="s">
        <v>142</v>
      </c>
      <c r="D21" s="489">
        <v>0</v>
      </c>
      <c r="E21" s="490" t="s">
        <v>142</v>
      </c>
      <c r="F21" s="489">
        <v>0</v>
      </c>
      <c r="G21" s="490" t="s">
        <v>142</v>
      </c>
      <c r="H21" s="491">
        <v>0</v>
      </c>
      <c r="I21" s="490" t="s">
        <v>142</v>
      </c>
    </row>
    <row r="22" spans="1:9" ht="29.25">
      <c r="A22" s="488" t="s">
        <v>340</v>
      </c>
      <c r="B22" s="489">
        <v>8274</v>
      </c>
      <c r="C22" s="490">
        <v>7.4964271794205534E-2</v>
      </c>
      <c r="D22" s="489">
        <v>2096021.4776600001</v>
      </c>
      <c r="E22" s="490">
        <v>-4.2995873438984436E-2</v>
      </c>
      <c r="F22" s="489">
        <v>566</v>
      </c>
      <c r="G22" s="490">
        <v>8.2217973231357558E-2</v>
      </c>
      <c r="H22" s="491">
        <v>203651.27044999998</v>
      </c>
      <c r="I22" s="490">
        <v>0.11154754449143511</v>
      </c>
    </row>
    <row r="23" spans="1:9" ht="12.75" customHeight="1">
      <c r="A23" s="492" t="s">
        <v>344</v>
      </c>
      <c r="B23" s="489">
        <v>325</v>
      </c>
      <c r="C23" s="490">
        <v>-1.2158054711246201E-2</v>
      </c>
      <c r="D23" s="489">
        <v>32025.430080000002</v>
      </c>
      <c r="E23" s="490">
        <v>4.9706122369792417E-2</v>
      </c>
      <c r="F23" s="489">
        <v>25</v>
      </c>
      <c r="G23" s="490">
        <v>2.5714285714285716</v>
      </c>
      <c r="H23" s="491">
        <v>6256.7384099999999</v>
      </c>
      <c r="I23" s="490">
        <v>14.262726388176411</v>
      </c>
    </row>
    <row r="24" spans="1:9" ht="22.5" customHeight="1">
      <c r="A24" s="494" t="s">
        <v>345</v>
      </c>
      <c r="B24" s="495">
        <v>115232</v>
      </c>
      <c r="C24" s="496">
        <v>6.808049162549705E-2</v>
      </c>
      <c r="D24" s="497">
        <v>14700801.286900001</v>
      </c>
      <c r="E24" s="496">
        <v>5.6693912566347496E-2</v>
      </c>
      <c r="F24" s="497">
        <v>9461</v>
      </c>
      <c r="G24" s="498">
        <v>8.3734249713631151E-2</v>
      </c>
      <c r="H24" s="497">
        <v>1926435.7457000001</v>
      </c>
      <c r="I24" s="498">
        <v>0.29619317293190844</v>
      </c>
    </row>
    <row r="25" spans="1:9" ht="15" customHeight="1">
      <c r="A25" s="500" t="s">
        <v>346</v>
      </c>
      <c r="B25" s="503"/>
      <c r="C25" s="499"/>
      <c r="D25" s="503"/>
      <c r="E25" s="505"/>
      <c r="F25" s="503"/>
      <c r="G25" s="499"/>
      <c r="H25" s="503"/>
      <c r="I25" s="505"/>
    </row>
    <row r="26" spans="1:9" ht="12.75" customHeight="1">
      <c r="A26" s="492" t="s">
        <v>335</v>
      </c>
      <c r="B26" s="489">
        <v>5</v>
      </c>
      <c r="C26" s="490">
        <v>-0.58333333333333337</v>
      </c>
      <c r="D26" s="489">
        <v>0</v>
      </c>
      <c r="E26" s="490">
        <v>-1</v>
      </c>
      <c r="F26" s="489"/>
      <c r="G26" s="490"/>
      <c r="H26" s="489"/>
      <c r="I26" s="490"/>
    </row>
    <row r="27" spans="1:9" ht="12.75" customHeight="1">
      <c r="A27" s="492" t="s">
        <v>336</v>
      </c>
      <c r="B27" s="489">
        <v>5</v>
      </c>
      <c r="C27" s="490">
        <v>0</v>
      </c>
      <c r="D27" s="489">
        <v>0</v>
      </c>
      <c r="E27" s="490">
        <v>-1</v>
      </c>
      <c r="F27" s="489"/>
      <c r="G27" s="490"/>
      <c r="H27" s="489"/>
      <c r="I27" s="490"/>
    </row>
    <row r="28" spans="1:9" ht="12.75" customHeight="1">
      <c r="A28" s="488" t="s">
        <v>337</v>
      </c>
      <c r="B28" s="489">
        <v>0</v>
      </c>
      <c r="C28" s="490" t="s">
        <v>142</v>
      </c>
      <c r="D28" s="489">
        <v>0</v>
      </c>
      <c r="E28" s="490" t="s">
        <v>142</v>
      </c>
      <c r="F28" s="489"/>
      <c r="G28" s="490"/>
      <c r="H28" s="489"/>
      <c r="I28" s="490"/>
    </row>
    <row r="29" spans="1:9" ht="12.75" customHeight="1">
      <c r="A29" s="492" t="s">
        <v>338</v>
      </c>
      <c r="B29" s="489">
        <v>0</v>
      </c>
      <c r="C29" s="490" t="s">
        <v>142</v>
      </c>
      <c r="D29" s="489">
        <v>0</v>
      </c>
      <c r="E29" s="490" t="s">
        <v>142</v>
      </c>
      <c r="F29" s="489"/>
      <c r="G29" s="490"/>
      <c r="H29" s="489"/>
      <c r="I29" s="490"/>
    </row>
    <row r="30" spans="1:9" ht="12.75" customHeight="1">
      <c r="A30" s="493" t="s">
        <v>347</v>
      </c>
      <c r="B30" s="489">
        <v>0</v>
      </c>
      <c r="C30" s="490" t="s">
        <v>142</v>
      </c>
      <c r="D30" s="489">
        <v>0</v>
      </c>
      <c r="E30" s="490" t="s">
        <v>142</v>
      </c>
      <c r="F30" s="489"/>
      <c r="G30" s="490"/>
      <c r="H30" s="489"/>
      <c r="I30" s="490"/>
    </row>
    <row r="31" spans="1:9" ht="29.25">
      <c r="A31" s="488" t="s">
        <v>340</v>
      </c>
      <c r="B31" s="489">
        <v>6</v>
      </c>
      <c r="C31" s="490">
        <v>0</v>
      </c>
      <c r="D31" s="489">
        <v>0</v>
      </c>
      <c r="E31" s="490" t="s">
        <v>142</v>
      </c>
      <c r="F31" s="489"/>
      <c r="G31" s="490"/>
      <c r="H31" s="489"/>
      <c r="I31" s="490"/>
    </row>
    <row r="32" spans="1:9" ht="12.75" customHeight="1">
      <c r="A32" s="492" t="s">
        <v>341</v>
      </c>
      <c r="B32" s="489">
        <v>0</v>
      </c>
      <c r="C32" s="490" t="s">
        <v>142</v>
      </c>
      <c r="D32" s="489">
        <v>0</v>
      </c>
      <c r="E32" s="490" t="s">
        <v>142</v>
      </c>
      <c r="F32" s="489"/>
      <c r="G32" s="490"/>
      <c r="H32" s="489"/>
      <c r="I32" s="490"/>
    </row>
    <row r="33" spans="1:9" ht="22.5" customHeight="1">
      <c r="A33" s="494" t="s">
        <v>342</v>
      </c>
      <c r="B33" s="497">
        <v>16</v>
      </c>
      <c r="C33" s="496">
        <v>-0.30434782608695654</v>
      </c>
      <c r="D33" s="497">
        <v>0</v>
      </c>
      <c r="E33" s="496">
        <v>-1</v>
      </c>
      <c r="F33" s="497"/>
      <c r="G33" s="496"/>
      <c r="H33" s="497"/>
      <c r="I33" s="496"/>
    </row>
    <row r="34" spans="1:9" ht="12.75" customHeight="1">
      <c r="A34" s="17" t="s">
        <v>348</v>
      </c>
    </row>
    <row r="35" spans="1:9" ht="48" customHeight="1">
      <c r="A35" s="1183" t="s">
        <v>349</v>
      </c>
      <c r="B35" s="1183"/>
      <c r="C35" s="1183"/>
      <c r="D35" s="1183"/>
      <c r="E35" s="1183"/>
      <c r="F35" s="1183"/>
      <c r="G35" s="1183"/>
      <c r="H35" s="1183"/>
      <c r="I35" s="1183"/>
    </row>
    <row r="36" spans="1:9" ht="25.5" customHeight="1">
      <c r="A36" s="1181" t="s">
        <v>350</v>
      </c>
      <c r="B36" s="1181"/>
      <c r="C36" s="1181"/>
      <c r="D36" s="1181"/>
      <c r="E36" s="1181"/>
      <c r="F36" s="1181"/>
      <c r="G36" s="1181"/>
      <c r="H36" s="1181"/>
      <c r="I36" s="1181"/>
    </row>
    <row r="37" spans="1:9" ht="58.5" customHeight="1">
      <c r="A37" s="1172" t="s">
        <v>808</v>
      </c>
      <c r="B37" s="1172"/>
      <c r="C37" s="1172"/>
      <c r="D37" s="1172"/>
      <c r="E37" s="1172"/>
      <c r="F37" s="1172"/>
      <c r="G37" s="1172"/>
      <c r="H37" s="1172"/>
      <c r="I37" s="1172"/>
    </row>
    <row r="38" spans="1:9" ht="22.5" customHeight="1">
      <c r="A38" s="1181" t="s">
        <v>325</v>
      </c>
      <c r="B38" s="1181"/>
      <c r="C38" s="1181"/>
      <c r="D38" s="1181"/>
      <c r="E38" s="1181"/>
      <c r="F38" s="1181"/>
      <c r="G38" s="1181"/>
      <c r="H38" s="1181"/>
      <c r="I38" s="1181"/>
    </row>
    <row r="39" spans="1:9" ht="12.75" customHeight="1"/>
    <row r="40" spans="1:9" ht="12.75" customHeight="1">
      <c r="A40" s="628" t="s">
        <v>82</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1" t="s">
        <v>878</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50" t="s">
        <v>730</v>
      </c>
      <c r="C1" s="43"/>
      <c r="O1" s="140"/>
    </row>
    <row r="2" spans="1:15">
      <c r="A2" s="537" t="s">
        <v>731</v>
      </c>
      <c r="O2" s="66"/>
    </row>
    <row r="3" spans="1:15" ht="12.75" customHeight="1">
      <c r="A3" s="43"/>
      <c r="B3" s="64"/>
      <c r="C3" s="64"/>
      <c r="D3" s="64"/>
      <c r="E3" s="64"/>
      <c r="F3" s="64"/>
      <c r="G3" s="64"/>
      <c r="H3" s="64"/>
      <c r="I3" s="64"/>
      <c r="J3" s="64"/>
      <c r="K3" s="64"/>
      <c r="L3" s="64"/>
      <c r="M3" s="64"/>
      <c r="O3" s="65" t="s">
        <v>253</v>
      </c>
    </row>
    <row r="4" spans="1:15" ht="30.75" customHeight="1">
      <c r="A4" s="515" t="s">
        <v>1576</v>
      </c>
      <c r="B4" s="1184" t="s">
        <v>291</v>
      </c>
      <c r="C4" s="1184"/>
      <c r="D4" s="1184" t="s">
        <v>292</v>
      </c>
      <c r="E4" s="1184"/>
      <c r="F4" s="1184" t="s">
        <v>293</v>
      </c>
      <c r="G4" s="1184"/>
      <c r="H4" s="1184" t="s">
        <v>294</v>
      </c>
      <c r="I4" s="1184"/>
      <c r="J4" s="1184" t="s">
        <v>295</v>
      </c>
      <c r="K4" s="1184"/>
      <c r="L4" s="1184" t="s">
        <v>296</v>
      </c>
      <c r="M4" s="1184"/>
      <c r="N4" s="1184" t="s">
        <v>297</v>
      </c>
      <c r="O4" s="1184"/>
    </row>
    <row r="5" spans="1:15" ht="48.75" customHeight="1">
      <c r="A5" s="804" t="s">
        <v>290</v>
      </c>
      <c r="B5" s="805" t="s">
        <v>298</v>
      </c>
      <c r="C5" s="805" t="s">
        <v>299</v>
      </c>
      <c r="D5" s="805" t="s">
        <v>298</v>
      </c>
      <c r="E5" s="805" t="s">
        <v>299</v>
      </c>
      <c r="F5" s="805" t="s">
        <v>298</v>
      </c>
      <c r="G5" s="805" t="s">
        <v>299</v>
      </c>
      <c r="H5" s="805" t="s">
        <v>298</v>
      </c>
      <c r="I5" s="805" t="s">
        <v>299</v>
      </c>
      <c r="J5" s="805" t="s">
        <v>298</v>
      </c>
      <c r="K5" s="805" t="s">
        <v>299</v>
      </c>
      <c r="L5" s="805" t="s">
        <v>298</v>
      </c>
      <c r="M5" s="805" t="s">
        <v>299</v>
      </c>
      <c r="N5" s="805" t="s">
        <v>298</v>
      </c>
      <c r="O5" s="805" t="s">
        <v>299</v>
      </c>
    </row>
    <row r="6" spans="1:15" ht="13.5" customHeight="1">
      <c r="A6" s="516" t="s">
        <v>300</v>
      </c>
      <c r="B6" s="517">
        <v>14811834.2981</v>
      </c>
      <c r="C6" s="517">
        <v>401233.80579000001</v>
      </c>
      <c r="D6" s="517">
        <v>110278.85923</v>
      </c>
      <c r="E6" s="517">
        <v>21230.508480000004</v>
      </c>
      <c r="F6" s="517">
        <v>37988.192799999997</v>
      </c>
      <c r="G6" s="517">
        <v>8914.0046200000015</v>
      </c>
      <c r="H6" s="517">
        <v>14643.829750000003</v>
      </c>
      <c r="I6" s="517">
        <v>4928.2619599999998</v>
      </c>
      <c r="J6" s="517">
        <v>243693.62697000001</v>
      </c>
      <c r="K6" s="517">
        <v>229263.62483000004</v>
      </c>
      <c r="L6" s="517">
        <v>15218438.806850001</v>
      </c>
      <c r="M6" s="517">
        <v>665570.20567999978</v>
      </c>
      <c r="N6" s="517">
        <v>1650946.01174</v>
      </c>
      <c r="O6" s="517">
        <v>195270.96924000001</v>
      </c>
    </row>
    <row r="7" spans="1:15" ht="13.5" customHeight="1">
      <c r="A7" s="520" t="s">
        <v>301</v>
      </c>
      <c r="B7" s="521">
        <v>507483.66729000001</v>
      </c>
      <c r="C7" s="521">
        <v>59305.14443</v>
      </c>
      <c r="D7" s="521">
        <v>59.558</v>
      </c>
      <c r="E7" s="521">
        <v>27.966000000000001</v>
      </c>
      <c r="F7" s="521">
        <v>0</v>
      </c>
      <c r="G7" s="521">
        <v>0</v>
      </c>
      <c r="H7" s="521">
        <v>0</v>
      </c>
      <c r="I7" s="521">
        <v>0</v>
      </c>
      <c r="J7" s="521">
        <v>86589.979659999997</v>
      </c>
      <c r="K7" s="521">
        <v>78864.790039999993</v>
      </c>
      <c r="L7" s="521">
        <v>594133.20495000004</v>
      </c>
      <c r="M7" s="521">
        <v>138197.90046999999</v>
      </c>
      <c r="N7" s="521">
        <v>250200.46712000002</v>
      </c>
      <c r="O7" s="521">
        <v>49341.590799999998</v>
      </c>
    </row>
    <row r="8" spans="1:15" ht="13.5" customHeight="1">
      <c r="A8" s="520" t="s">
        <v>302</v>
      </c>
      <c r="B8" s="521">
        <v>7345510.9430400012</v>
      </c>
      <c r="C8" s="521">
        <v>86968.060939999996</v>
      </c>
      <c r="D8" s="521">
        <v>30916.330120000002</v>
      </c>
      <c r="E8" s="521">
        <v>2722.6656000000007</v>
      </c>
      <c r="F8" s="521">
        <v>11842.30817</v>
      </c>
      <c r="G8" s="521">
        <v>2257.3459900000003</v>
      </c>
      <c r="H8" s="521">
        <v>9121.4581500000004</v>
      </c>
      <c r="I8" s="521">
        <v>2435.58682</v>
      </c>
      <c r="J8" s="521">
        <v>60833.816140000003</v>
      </c>
      <c r="K8" s="521">
        <v>59574.046730000002</v>
      </c>
      <c r="L8" s="521">
        <v>7458224.8556199986</v>
      </c>
      <c r="M8" s="521">
        <v>153957.70607999997</v>
      </c>
      <c r="N8" s="521">
        <v>286586.15549999999</v>
      </c>
      <c r="O8" s="521">
        <v>16128.575160000002</v>
      </c>
    </row>
    <row r="9" spans="1:15" ht="13.5" customHeight="1">
      <c r="A9" s="520" t="s">
        <v>303</v>
      </c>
      <c r="B9" s="521">
        <v>3670004.0922299996</v>
      </c>
      <c r="C9" s="521">
        <v>158888.15717000002</v>
      </c>
      <c r="D9" s="521">
        <v>49455.364670000003</v>
      </c>
      <c r="E9" s="521">
        <v>15914.436369999999</v>
      </c>
      <c r="F9" s="521">
        <v>8384.7180499999995</v>
      </c>
      <c r="G9" s="521">
        <v>3299.6315599999989</v>
      </c>
      <c r="H9" s="521">
        <v>3862.2768199999996</v>
      </c>
      <c r="I9" s="521">
        <v>1661.7482299999999</v>
      </c>
      <c r="J9" s="521">
        <v>38372.155200000001</v>
      </c>
      <c r="K9" s="521">
        <v>34575.704800000007</v>
      </c>
      <c r="L9" s="521">
        <v>3770078.6069700001</v>
      </c>
      <c r="M9" s="521">
        <v>214339.67812999999</v>
      </c>
      <c r="N9" s="521">
        <v>595335.95519000001</v>
      </c>
      <c r="O9" s="521">
        <v>84746.949739999996</v>
      </c>
    </row>
    <row r="10" spans="1:15" ht="13.5" customHeight="1">
      <c r="A10" s="520" t="s">
        <v>304</v>
      </c>
      <c r="B10" s="521">
        <v>1152989.54046</v>
      </c>
      <c r="C10" s="521">
        <v>48199.171579999995</v>
      </c>
      <c r="D10" s="521">
        <v>9658.2686099999992</v>
      </c>
      <c r="E10" s="521">
        <v>943.40216999999996</v>
      </c>
      <c r="F10" s="521">
        <v>14667.92808</v>
      </c>
      <c r="G10" s="521">
        <v>3190.9127400000002</v>
      </c>
      <c r="H10" s="521">
        <v>0.40625</v>
      </c>
      <c r="I10" s="521">
        <v>0</v>
      </c>
      <c r="J10" s="521">
        <v>6556.6936199999991</v>
      </c>
      <c r="K10" s="521">
        <v>6520.7722100000001</v>
      </c>
      <c r="L10" s="521">
        <v>1183872.83702</v>
      </c>
      <c r="M10" s="521">
        <v>58854.258700000006</v>
      </c>
      <c r="N10" s="521">
        <v>341703.06654000003</v>
      </c>
      <c r="O10" s="521">
        <v>29111.760959999996</v>
      </c>
    </row>
    <row r="11" spans="1:15" ht="13.5" customHeight="1">
      <c r="A11" s="520" t="s">
        <v>305</v>
      </c>
      <c r="B11" s="521">
        <v>0</v>
      </c>
      <c r="C11" s="521">
        <v>0</v>
      </c>
      <c r="D11" s="521">
        <v>0</v>
      </c>
      <c r="E11" s="521">
        <v>0</v>
      </c>
      <c r="F11" s="521">
        <v>0</v>
      </c>
      <c r="G11" s="521">
        <v>0</v>
      </c>
      <c r="H11" s="521">
        <v>0</v>
      </c>
      <c r="I11" s="521">
        <v>0</v>
      </c>
      <c r="J11" s="521">
        <v>0</v>
      </c>
      <c r="K11" s="521">
        <v>0</v>
      </c>
      <c r="L11" s="521">
        <v>0</v>
      </c>
      <c r="M11" s="521">
        <v>0</v>
      </c>
      <c r="N11" s="521">
        <v>0</v>
      </c>
      <c r="O11" s="521">
        <v>0</v>
      </c>
    </row>
    <row r="12" spans="1:15" ht="22.5">
      <c r="A12" s="520" t="s">
        <v>306</v>
      </c>
      <c r="B12" s="521">
        <v>2103462.0352800004</v>
      </c>
      <c r="C12" s="521">
        <v>45527.089160000003</v>
      </c>
      <c r="D12" s="521">
        <v>20141.638210000001</v>
      </c>
      <c r="E12" s="521">
        <v>1621.4175299999999</v>
      </c>
      <c r="F12" s="521">
        <v>3093.2384999999999</v>
      </c>
      <c r="G12" s="521">
        <v>166.11433</v>
      </c>
      <c r="H12" s="521">
        <v>1659.6885300000001</v>
      </c>
      <c r="I12" s="521">
        <v>830.92691000000002</v>
      </c>
      <c r="J12" s="521">
        <v>49210.352930000008</v>
      </c>
      <c r="K12" s="521">
        <v>47597.681610000007</v>
      </c>
      <c r="L12" s="521">
        <v>2177566.9534500004</v>
      </c>
      <c r="M12" s="521">
        <v>95743.22954</v>
      </c>
      <c r="N12" s="521">
        <v>174579.87149000002</v>
      </c>
      <c r="O12" s="521">
        <v>15002.656070000001</v>
      </c>
    </row>
    <row r="13" spans="1:15" ht="13.5" customHeight="1">
      <c r="A13" s="520" t="s">
        <v>307</v>
      </c>
      <c r="B13" s="521">
        <v>32384.019800000002</v>
      </c>
      <c r="C13" s="521">
        <v>2346.1825100000001</v>
      </c>
      <c r="D13" s="521">
        <v>47.699619999999996</v>
      </c>
      <c r="E13" s="521">
        <v>0.62080999999999997</v>
      </c>
      <c r="F13" s="521">
        <v>0</v>
      </c>
      <c r="G13" s="521">
        <v>0</v>
      </c>
      <c r="H13" s="521">
        <v>0</v>
      </c>
      <c r="I13" s="521">
        <v>0</v>
      </c>
      <c r="J13" s="521">
        <v>2130.6294199999998</v>
      </c>
      <c r="K13" s="521">
        <v>2130.6294400000002</v>
      </c>
      <c r="L13" s="521">
        <v>34562.348840000006</v>
      </c>
      <c r="M13" s="521">
        <v>4477.4327599999997</v>
      </c>
      <c r="N13" s="521">
        <v>2540.4958999999999</v>
      </c>
      <c r="O13" s="521">
        <v>939.43651</v>
      </c>
    </row>
    <row r="14" spans="1:15" ht="13.5" customHeight="1">
      <c r="A14" s="516" t="s">
        <v>308</v>
      </c>
      <c r="B14" s="517">
        <v>2402933.7467299993</v>
      </c>
      <c r="C14" s="517">
        <v>2640.60196</v>
      </c>
      <c r="D14" s="517">
        <v>3861.1793700000003</v>
      </c>
      <c r="E14" s="517">
        <v>441.27644000000004</v>
      </c>
      <c r="F14" s="517">
        <v>579.56853000000001</v>
      </c>
      <c r="G14" s="517">
        <v>555.80001000000004</v>
      </c>
      <c r="H14" s="517">
        <v>1363.3090399999999</v>
      </c>
      <c r="I14" s="517">
        <v>391.06256000000002</v>
      </c>
      <c r="J14" s="517">
        <v>66170.784169999999</v>
      </c>
      <c r="K14" s="517">
        <v>63963.823699999994</v>
      </c>
      <c r="L14" s="517">
        <v>2474908.5878400002</v>
      </c>
      <c r="M14" s="517">
        <v>67992.564670000007</v>
      </c>
      <c r="N14" s="517">
        <v>46229.325290000001</v>
      </c>
      <c r="O14" s="517">
        <v>1345.2853300000002</v>
      </c>
    </row>
    <row r="15" spans="1:15" ht="13.5" customHeight="1">
      <c r="A15" s="520" t="s">
        <v>301</v>
      </c>
      <c r="B15" s="521">
        <v>90333.311759999997</v>
      </c>
      <c r="C15" s="521">
        <v>249.64157</v>
      </c>
      <c r="D15" s="521">
        <v>0</v>
      </c>
      <c r="E15" s="521">
        <v>0</v>
      </c>
      <c r="F15" s="521">
        <v>0</v>
      </c>
      <c r="G15" s="521">
        <v>0</v>
      </c>
      <c r="H15" s="521">
        <v>0</v>
      </c>
      <c r="I15" s="521">
        <v>0</v>
      </c>
      <c r="J15" s="521">
        <v>137.38618</v>
      </c>
      <c r="K15" s="521">
        <v>137.38618</v>
      </c>
      <c r="L15" s="521">
        <v>90470.697939999998</v>
      </c>
      <c r="M15" s="521">
        <v>387.02775000000003</v>
      </c>
      <c r="N15" s="521">
        <v>0</v>
      </c>
      <c r="O15" s="521">
        <v>0</v>
      </c>
    </row>
    <row r="16" spans="1:15" ht="13.5" customHeight="1">
      <c r="A16" s="520" t="s">
        <v>302</v>
      </c>
      <c r="B16" s="521">
        <v>1883450.9468200004</v>
      </c>
      <c r="C16" s="521">
        <v>1598.7829999999999</v>
      </c>
      <c r="D16" s="521">
        <v>1826.3657399999997</v>
      </c>
      <c r="E16" s="521">
        <v>231.20434999999998</v>
      </c>
      <c r="F16" s="521">
        <v>308.95342999999997</v>
      </c>
      <c r="G16" s="521">
        <v>285.18491</v>
      </c>
      <c r="H16" s="521">
        <v>1222.3809899999999</v>
      </c>
      <c r="I16" s="521">
        <v>250.13627999999997</v>
      </c>
      <c r="J16" s="521">
        <v>45127.800480000005</v>
      </c>
      <c r="K16" s="521">
        <v>43625.547189999997</v>
      </c>
      <c r="L16" s="521">
        <v>1931936.4474599999</v>
      </c>
      <c r="M16" s="521">
        <v>45990.855730000003</v>
      </c>
      <c r="N16" s="521">
        <v>35440.843560000001</v>
      </c>
      <c r="O16" s="521">
        <v>1071.1262300000001</v>
      </c>
    </row>
    <row r="17" spans="1:15" ht="13.5" customHeight="1">
      <c r="A17" s="520" t="s">
        <v>309</v>
      </c>
      <c r="B17" s="521">
        <v>338899.64694000001</v>
      </c>
      <c r="C17" s="521">
        <v>663.40241999999989</v>
      </c>
      <c r="D17" s="521">
        <v>2034.8136299999999</v>
      </c>
      <c r="E17" s="521">
        <v>210.07209</v>
      </c>
      <c r="F17" s="521">
        <v>270.61509999999998</v>
      </c>
      <c r="G17" s="521">
        <v>270.61509999999998</v>
      </c>
      <c r="H17" s="521">
        <v>140.92804999999998</v>
      </c>
      <c r="I17" s="521">
        <v>140.92627999999999</v>
      </c>
      <c r="J17" s="521">
        <v>7456.7572499999978</v>
      </c>
      <c r="K17" s="521">
        <v>7408.756699999999</v>
      </c>
      <c r="L17" s="521">
        <v>348802.76097</v>
      </c>
      <c r="M17" s="521">
        <v>8693.7725899999987</v>
      </c>
      <c r="N17" s="521">
        <v>7843.3882699999995</v>
      </c>
      <c r="O17" s="521">
        <v>271.52494000000002</v>
      </c>
    </row>
    <row r="18" spans="1:15" ht="13.5" customHeight="1">
      <c r="A18" s="520" t="s">
        <v>310</v>
      </c>
      <c r="B18" s="521">
        <v>5724.2471899999991</v>
      </c>
      <c r="C18" s="521">
        <v>0.97541999999999995</v>
      </c>
      <c r="D18" s="521">
        <v>0</v>
      </c>
      <c r="E18" s="521">
        <v>0</v>
      </c>
      <c r="F18" s="521">
        <v>0</v>
      </c>
      <c r="G18" s="521">
        <v>0</v>
      </c>
      <c r="H18" s="521">
        <v>0</v>
      </c>
      <c r="I18" s="521">
        <v>0</v>
      </c>
      <c r="J18" s="521">
        <v>9215.7001600000003</v>
      </c>
      <c r="K18" s="521">
        <v>8558.9935299999997</v>
      </c>
      <c r="L18" s="521">
        <v>14939.947349999999</v>
      </c>
      <c r="M18" s="521">
        <v>8559.9689499999986</v>
      </c>
      <c r="N18" s="521">
        <v>0</v>
      </c>
      <c r="O18" s="521">
        <v>0</v>
      </c>
    </row>
    <row r="19" spans="1:15" ht="13.5" customHeight="1">
      <c r="A19" s="520" t="s">
        <v>311</v>
      </c>
      <c r="B19" s="521">
        <v>0</v>
      </c>
      <c r="C19" s="521">
        <v>0</v>
      </c>
      <c r="D19" s="521">
        <v>0</v>
      </c>
      <c r="E19" s="521">
        <v>0</v>
      </c>
      <c r="F19" s="521">
        <v>0</v>
      </c>
      <c r="G19" s="521">
        <v>0</v>
      </c>
      <c r="H19" s="521">
        <v>0</v>
      </c>
      <c r="I19" s="521">
        <v>0</v>
      </c>
      <c r="J19" s="521">
        <v>0</v>
      </c>
      <c r="K19" s="521">
        <v>0</v>
      </c>
      <c r="L19" s="521">
        <v>0</v>
      </c>
      <c r="M19" s="521">
        <v>0</v>
      </c>
      <c r="N19" s="521">
        <v>0</v>
      </c>
      <c r="O19" s="521">
        <v>0</v>
      </c>
    </row>
    <row r="20" spans="1:15" ht="22.5">
      <c r="A20" s="520" t="s">
        <v>306</v>
      </c>
      <c r="B20" s="521">
        <v>84106.022270000016</v>
      </c>
      <c r="C20" s="521">
        <v>127.68047999999997</v>
      </c>
      <c r="D20" s="521">
        <v>0</v>
      </c>
      <c r="E20" s="521">
        <v>0</v>
      </c>
      <c r="F20" s="521">
        <v>0</v>
      </c>
      <c r="G20" s="521">
        <v>0</v>
      </c>
      <c r="H20" s="521">
        <v>0</v>
      </c>
      <c r="I20" s="521">
        <v>0</v>
      </c>
      <c r="J20" s="521">
        <v>4233.1400999999996</v>
      </c>
      <c r="K20" s="521">
        <v>4233.1400999999996</v>
      </c>
      <c r="L20" s="521">
        <v>88339.162369999991</v>
      </c>
      <c r="M20" s="521">
        <v>4360.8205800000005</v>
      </c>
      <c r="N20" s="521">
        <v>2945.0934300000004</v>
      </c>
      <c r="O20" s="521">
        <v>2.6341600000000001</v>
      </c>
    </row>
    <row r="21" spans="1:15" ht="13.5" customHeight="1">
      <c r="A21" s="520" t="s">
        <v>312</v>
      </c>
      <c r="B21" s="521">
        <v>419.57175000000001</v>
      </c>
      <c r="C21" s="521">
        <v>0.11907</v>
      </c>
      <c r="D21" s="521">
        <v>0</v>
      </c>
      <c r="E21" s="521">
        <v>0</v>
      </c>
      <c r="F21" s="521">
        <v>0</v>
      </c>
      <c r="G21" s="521">
        <v>0</v>
      </c>
      <c r="H21" s="521">
        <v>0</v>
      </c>
      <c r="I21" s="521">
        <v>0</v>
      </c>
      <c r="J21" s="521">
        <v>0</v>
      </c>
      <c r="K21" s="521">
        <v>0</v>
      </c>
      <c r="L21" s="521">
        <v>419.57175000000001</v>
      </c>
      <c r="M21" s="521">
        <v>0.11907</v>
      </c>
      <c r="N21" s="521">
        <v>2.9999999999999997E-5</v>
      </c>
      <c r="O21" s="521">
        <v>0</v>
      </c>
    </row>
    <row r="22" spans="1:15" ht="13.5" customHeight="1">
      <c r="A22" s="516" t="s">
        <v>313</v>
      </c>
      <c r="B22" s="517">
        <v>1.0000000000000001E-5</v>
      </c>
      <c r="C22" s="517">
        <v>0</v>
      </c>
      <c r="D22" s="517">
        <v>0</v>
      </c>
      <c r="E22" s="517">
        <v>0</v>
      </c>
      <c r="F22" s="517">
        <v>0</v>
      </c>
      <c r="G22" s="517">
        <v>0</v>
      </c>
      <c r="H22" s="517">
        <v>0</v>
      </c>
      <c r="I22" s="517">
        <v>0</v>
      </c>
      <c r="J22" s="517">
        <v>30760.142179999999</v>
      </c>
      <c r="K22" s="517">
        <v>30725.140709999996</v>
      </c>
      <c r="L22" s="517">
        <v>30760.142190000002</v>
      </c>
      <c r="M22" s="517">
        <v>30725.140709999996</v>
      </c>
      <c r="N22" s="517">
        <v>28375.63896</v>
      </c>
      <c r="O22" s="517">
        <v>28340.637489999997</v>
      </c>
    </row>
    <row r="23" spans="1:15" ht="13.5" customHeight="1">
      <c r="A23" s="520" t="s">
        <v>301</v>
      </c>
      <c r="B23" s="521">
        <v>0</v>
      </c>
      <c r="C23" s="521">
        <v>0</v>
      </c>
      <c r="D23" s="521">
        <v>0</v>
      </c>
      <c r="E23" s="521">
        <v>0</v>
      </c>
      <c r="F23" s="521">
        <v>0</v>
      </c>
      <c r="G23" s="521">
        <v>0</v>
      </c>
      <c r="H23" s="521">
        <v>0</v>
      </c>
      <c r="I23" s="521">
        <v>0</v>
      </c>
      <c r="J23" s="521">
        <v>26467.08842</v>
      </c>
      <c r="K23" s="521">
        <v>26464.041880000004</v>
      </c>
      <c r="L23" s="521">
        <v>26467.08842</v>
      </c>
      <c r="M23" s="521">
        <v>26464.041880000004</v>
      </c>
      <c r="N23" s="521">
        <v>24462.73157</v>
      </c>
      <c r="O23" s="521">
        <v>24459.685030000001</v>
      </c>
    </row>
    <row r="24" spans="1:15" ht="13.5" customHeight="1">
      <c r="A24" s="520" t="s">
        <v>314</v>
      </c>
      <c r="B24" s="521">
        <v>0</v>
      </c>
      <c r="C24" s="521">
        <v>0</v>
      </c>
      <c r="D24" s="521">
        <v>0</v>
      </c>
      <c r="E24" s="521">
        <v>0</v>
      </c>
      <c r="F24" s="521">
        <v>0</v>
      </c>
      <c r="G24" s="521">
        <v>0</v>
      </c>
      <c r="H24" s="521">
        <v>0</v>
      </c>
      <c r="I24" s="521">
        <v>0</v>
      </c>
      <c r="J24" s="521">
        <v>889.14190999999994</v>
      </c>
      <c r="K24" s="521">
        <v>882.24474999999995</v>
      </c>
      <c r="L24" s="521">
        <v>889.14190999999994</v>
      </c>
      <c r="M24" s="521">
        <v>882.24474999999995</v>
      </c>
      <c r="N24" s="521">
        <v>508.99554000000001</v>
      </c>
      <c r="O24" s="521">
        <v>502.09838000000002</v>
      </c>
    </row>
    <row r="25" spans="1:15" ht="13.5" customHeight="1">
      <c r="A25" s="520" t="s">
        <v>303</v>
      </c>
      <c r="B25" s="521">
        <v>0</v>
      </c>
      <c r="C25" s="521">
        <v>0</v>
      </c>
      <c r="D25" s="521">
        <v>0</v>
      </c>
      <c r="E25" s="521">
        <v>0</v>
      </c>
      <c r="F25" s="521">
        <v>0</v>
      </c>
      <c r="G25" s="521">
        <v>0</v>
      </c>
      <c r="H25" s="521">
        <v>0</v>
      </c>
      <c r="I25" s="521">
        <v>0</v>
      </c>
      <c r="J25" s="521">
        <v>0</v>
      </c>
      <c r="K25" s="521">
        <v>0</v>
      </c>
      <c r="L25" s="521">
        <v>0</v>
      </c>
      <c r="M25" s="521">
        <v>0</v>
      </c>
      <c r="N25" s="521">
        <v>0</v>
      </c>
      <c r="O25" s="521">
        <v>0</v>
      </c>
    </row>
    <row r="26" spans="1:15" ht="13.5" customHeight="1">
      <c r="A26" s="520" t="s">
        <v>315</v>
      </c>
      <c r="B26" s="521">
        <v>0</v>
      </c>
      <c r="C26" s="521">
        <v>0</v>
      </c>
      <c r="D26" s="521">
        <v>0</v>
      </c>
      <c r="E26" s="521">
        <v>0</v>
      </c>
      <c r="F26" s="521">
        <v>0</v>
      </c>
      <c r="G26" s="521">
        <v>0</v>
      </c>
      <c r="H26" s="521">
        <v>0</v>
      </c>
      <c r="I26" s="521">
        <v>0</v>
      </c>
      <c r="J26" s="521">
        <v>0</v>
      </c>
      <c r="K26" s="521">
        <v>0</v>
      </c>
      <c r="L26" s="521">
        <v>0</v>
      </c>
      <c r="M26" s="521">
        <v>0</v>
      </c>
      <c r="N26" s="521">
        <v>0</v>
      </c>
      <c r="O26" s="521">
        <v>0</v>
      </c>
    </row>
    <row r="27" spans="1:15" ht="13.5" customHeight="1">
      <c r="A27" s="520" t="s">
        <v>311</v>
      </c>
      <c r="B27" s="521">
        <v>0</v>
      </c>
      <c r="C27" s="521">
        <v>0</v>
      </c>
      <c r="D27" s="521">
        <v>0</v>
      </c>
      <c r="E27" s="521">
        <v>0</v>
      </c>
      <c r="F27" s="521">
        <v>0</v>
      </c>
      <c r="G27" s="521">
        <v>0</v>
      </c>
      <c r="H27" s="521">
        <v>0</v>
      </c>
      <c r="I27" s="521">
        <v>0</v>
      </c>
      <c r="J27" s="521">
        <v>0</v>
      </c>
      <c r="K27" s="521">
        <v>0</v>
      </c>
      <c r="L27" s="521">
        <v>0</v>
      </c>
      <c r="M27" s="521">
        <v>0</v>
      </c>
      <c r="N27" s="521">
        <v>0</v>
      </c>
      <c r="O27" s="521">
        <v>0</v>
      </c>
    </row>
    <row r="28" spans="1:15" ht="22.5">
      <c r="A28" s="520" t="s">
        <v>306</v>
      </c>
      <c r="B28" s="521">
        <v>1.0000000000000001E-5</v>
      </c>
      <c r="C28" s="521">
        <v>0</v>
      </c>
      <c r="D28" s="521">
        <v>0</v>
      </c>
      <c r="E28" s="521">
        <v>0</v>
      </c>
      <c r="F28" s="521">
        <v>0</v>
      </c>
      <c r="G28" s="521">
        <v>0</v>
      </c>
      <c r="H28" s="521">
        <v>0</v>
      </c>
      <c r="I28" s="521">
        <v>0</v>
      </c>
      <c r="J28" s="521">
        <v>3403.91185</v>
      </c>
      <c r="K28" s="521">
        <v>3378.8540800000001</v>
      </c>
      <c r="L28" s="521">
        <v>3403.9118599999997</v>
      </c>
      <c r="M28" s="521">
        <v>3378.8540800000001</v>
      </c>
      <c r="N28" s="521">
        <v>3403.91185</v>
      </c>
      <c r="O28" s="521">
        <v>3378.8540800000001</v>
      </c>
    </row>
    <row r="29" spans="1:15" ht="13.5" customHeight="1">
      <c r="A29" s="520" t="s">
        <v>312</v>
      </c>
      <c r="B29" s="521">
        <v>0</v>
      </c>
      <c r="C29" s="521">
        <v>0</v>
      </c>
      <c r="D29" s="521">
        <v>0</v>
      </c>
      <c r="E29" s="521">
        <v>0</v>
      </c>
      <c r="F29" s="521">
        <v>0</v>
      </c>
      <c r="G29" s="521">
        <v>0</v>
      </c>
      <c r="H29" s="521">
        <v>0</v>
      </c>
      <c r="I29" s="521">
        <v>0</v>
      </c>
      <c r="J29" s="521">
        <v>0</v>
      </c>
      <c r="K29" s="521">
        <v>0</v>
      </c>
      <c r="L29" s="521">
        <v>0</v>
      </c>
      <c r="M29" s="521">
        <v>0</v>
      </c>
      <c r="N29" s="521">
        <v>0</v>
      </c>
      <c r="O29" s="521">
        <v>0</v>
      </c>
    </row>
    <row r="30" spans="1:15" ht="13.5" customHeight="1">
      <c r="A30" s="518" t="s">
        <v>316</v>
      </c>
      <c r="B30" s="519">
        <v>17214768.044840001</v>
      </c>
      <c r="C30" s="519">
        <v>403874.40775000001</v>
      </c>
      <c r="D30" s="519">
        <v>114140.03860000001</v>
      </c>
      <c r="E30" s="519">
        <v>21671.784919999998</v>
      </c>
      <c r="F30" s="519">
        <v>38567.761330000001</v>
      </c>
      <c r="G30" s="519">
        <v>9469.8046300000005</v>
      </c>
      <c r="H30" s="519">
        <v>16007.138789999999</v>
      </c>
      <c r="I30" s="519">
        <v>5319.3245199999992</v>
      </c>
      <c r="J30" s="519">
        <v>340624.55332000001</v>
      </c>
      <c r="K30" s="519">
        <v>323952.58924</v>
      </c>
      <c r="L30" s="519">
        <v>17724107.536880001</v>
      </c>
      <c r="M30" s="519">
        <v>764287.91106000007</v>
      </c>
      <c r="N30" s="519">
        <v>1725550.9759899999</v>
      </c>
      <c r="O30" s="519">
        <v>224956.89206000001</v>
      </c>
    </row>
    <row r="31" spans="1:15" ht="12.75" customHeight="1">
      <c r="A31" s="22" t="s">
        <v>317</v>
      </c>
      <c r="L31" s="135"/>
    </row>
    <row r="32" spans="1:15" ht="12.75" customHeight="1">
      <c r="B32" s="135"/>
      <c r="L32" s="135"/>
    </row>
    <row r="33" spans="1:15" ht="12.75" customHeight="1">
      <c r="A33" s="628" t="s">
        <v>82</v>
      </c>
    </row>
    <row r="34" spans="1:15" ht="12.75" customHeight="1">
      <c r="G34" s="35"/>
    </row>
    <row r="35" spans="1:15" ht="12.75" customHeight="1"/>
    <row r="36" spans="1:15" ht="12.75" customHeight="1"/>
    <row r="37" spans="1:15" ht="12.75" customHeight="1"/>
    <row r="38" spans="1:15" ht="12.75" customHeight="1"/>
    <row r="39" spans="1:15" ht="12.75" customHeight="1"/>
    <row r="46" spans="1:15">
      <c r="O46" s="266" t="s">
        <v>1059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0" customWidth="1"/>
    <col min="2" max="2" width="19.42578125" style="320" customWidth="1"/>
    <col min="3" max="16384" width="9.140625" style="320"/>
  </cols>
  <sheetData>
    <row r="1" spans="1:2">
      <c r="A1" s="150" t="s">
        <v>869</v>
      </c>
    </row>
    <row r="2" spans="1:2">
      <c r="A2" s="537" t="s">
        <v>870</v>
      </c>
    </row>
    <row r="4" spans="1:2">
      <c r="B4" s="65" t="s">
        <v>253</v>
      </c>
    </row>
    <row r="5" spans="1:2" ht="50.25" customHeight="1">
      <c r="A5" s="809" t="s">
        <v>872</v>
      </c>
      <c r="B5" s="809" t="s">
        <v>871</v>
      </c>
    </row>
    <row r="6" spans="1:2" ht="12.75" customHeight="1">
      <c r="A6" s="827">
        <v>42735</v>
      </c>
      <c r="B6" s="828">
        <v>40389.062909999993</v>
      </c>
    </row>
    <row r="7" spans="1:2" ht="12.75" customHeight="1">
      <c r="A7" s="827">
        <v>42825</v>
      </c>
      <c r="B7" s="828">
        <v>37713.038419999997</v>
      </c>
    </row>
    <row r="8" spans="1:2" ht="12.75" customHeight="1">
      <c r="A8" s="827">
        <v>42916</v>
      </c>
      <c r="B8" s="828">
        <v>142490.68692000001</v>
      </c>
    </row>
    <row r="9" spans="1:2" ht="12.75" customHeight="1">
      <c r="A9" s="827">
        <v>43008</v>
      </c>
      <c r="B9" s="828">
        <v>137477.17043999996</v>
      </c>
    </row>
    <row r="10" spans="1:2" ht="12.75" customHeight="1">
      <c r="A10" s="827">
        <v>43100</v>
      </c>
      <c r="B10" s="828">
        <v>132862.53498</v>
      </c>
    </row>
    <row r="11" spans="1:2" ht="12.75" customHeight="1">
      <c r="A11" s="827">
        <v>43190</v>
      </c>
      <c r="B11" s="828">
        <v>129902.28234000001</v>
      </c>
    </row>
    <row r="12" spans="1:2" ht="12.75" customHeight="1">
      <c r="A12" s="827">
        <v>43281</v>
      </c>
      <c r="B12" s="828">
        <v>125814.01814</v>
      </c>
    </row>
    <row r="13" spans="1:2" ht="12.75" customHeight="1">
      <c r="A13" s="827">
        <v>43373</v>
      </c>
      <c r="B13" s="828">
        <v>121555.80378999999</v>
      </c>
    </row>
    <row r="14" spans="1:2" ht="12.75" customHeight="1">
      <c r="A14" s="827">
        <v>43465</v>
      </c>
      <c r="B14" s="828">
        <v>116784.54037</v>
      </c>
    </row>
    <row r="15" spans="1:2" ht="12.75" customHeight="1">
      <c r="A15" s="827">
        <v>43555</v>
      </c>
      <c r="B15" s="828">
        <v>111231.46580000001</v>
      </c>
    </row>
    <row r="16" spans="1:2">
      <c r="A16" s="827">
        <v>43646</v>
      </c>
      <c r="B16" s="828">
        <v>106331.236</v>
      </c>
    </row>
    <row r="17" spans="1:2">
      <c r="A17" s="827">
        <v>43738</v>
      </c>
      <c r="B17" s="828">
        <v>100790.925</v>
      </c>
    </row>
    <row r="18" spans="1:2">
      <c r="A18" s="827">
        <v>43830</v>
      </c>
      <c r="B18" s="828">
        <v>96919.634150000013</v>
      </c>
    </row>
    <row r="19" spans="1:2">
      <c r="A19" s="827">
        <v>43921</v>
      </c>
      <c r="B19" s="828">
        <v>93745.450159999978</v>
      </c>
    </row>
    <row r="20" spans="1:2">
      <c r="A20" s="827">
        <v>44012</v>
      </c>
      <c r="B20" s="828">
        <v>96794.109760000007</v>
      </c>
    </row>
    <row r="21" spans="1:2">
      <c r="A21" s="827">
        <v>44104</v>
      </c>
      <c r="B21" s="828">
        <v>99004.306019999989</v>
      </c>
    </row>
    <row r="22" spans="1:2">
      <c r="A22" s="827">
        <v>44196</v>
      </c>
      <c r="B22" s="828">
        <v>94660.018180000014</v>
      </c>
    </row>
    <row r="23" spans="1:2">
      <c r="A23" s="827">
        <v>44286</v>
      </c>
      <c r="B23" s="828">
        <v>89118.698709999997</v>
      </c>
    </row>
    <row r="24" spans="1:2">
      <c r="A24" s="827">
        <v>44377</v>
      </c>
      <c r="B24" s="828">
        <v>84125.830519999989</v>
      </c>
    </row>
    <row r="25" spans="1:2">
      <c r="A25" s="827">
        <v>44469</v>
      </c>
      <c r="B25" s="828">
        <v>78799.248759999988</v>
      </c>
    </row>
    <row r="26" spans="1:2">
      <c r="A26" s="827">
        <v>44561</v>
      </c>
      <c r="B26" s="828">
        <v>72396.231290000011</v>
      </c>
    </row>
    <row r="27" spans="1:2">
      <c r="A27" s="22" t="s">
        <v>873</v>
      </c>
    </row>
    <row r="55" spans="8:8">
      <c r="H55" s="35" t="s">
        <v>1060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2"/>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22" t="s">
        <v>732</v>
      </c>
      <c r="B1" s="525"/>
      <c r="C1" s="525"/>
      <c r="D1" s="526" t="s">
        <v>1568</v>
      </c>
    </row>
    <row r="2" spans="1:11" ht="15" customHeight="1">
      <c r="A2" s="539" t="s">
        <v>733</v>
      </c>
      <c r="B2" s="525"/>
      <c r="C2" s="532"/>
      <c r="D2" s="533" t="s">
        <v>1569</v>
      </c>
    </row>
    <row r="3" spans="1:11" ht="15" customHeight="1">
      <c r="A3" s="1047"/>
      <c r="B3" s="525"/>
      <c r="C3" s="532"/>
      <c r="D3" s="533"/>
    </row>
    <row r="4" spans="1:11" ht="15" customHeight="1">
      <c r="A4" s="150" t="s">
        <v>734</v>
      </c>
      <c r="B4" s="525"/>
      <c r="C4" s="532"/>
      <c r="D4" s="533"/>
    </row>
    <row r="5" spans="1:11" ht="15" customHeight="1">
      <c r="A5" s="534" t="s">
        <v>735</v>
      </c>
      <c r="B5" s="525"/>
      <c r="C5" s="532"/>
      <c r="D5" s="533"/>
    </row>
    <row r="6" spans="1:11" ht="15" customHeight="1">
      <c r="A6" s="1032" t="s">
        <v>1445</v>
      </c>
      <c r="B6" s="829">
        <v>44651</v>
      </c>
      <c r="C6" s="532"/>
      <c r="D6" s="533"/>
    </row>
    <row r="7" spans="1:11" ht="23.25">
      <c r="A7" s="631" t="s">
        <v>252</v>
      </c>
      <c r="B7" s="524">
        <v>4</v>
      </c>
      <c r="C7" s="632"/>
      <c r="D7" s="633"/>
      <c r="H7" s="150"/>
      <c r="I7" s="332"/>
      <c r="J7" s="333"/>
      <c r="K7" s="333"/>
    </row>
    <row r="8" spans="1:11">
      <c r="B8" s="237"/>
      <c r="C8" s="238"/>
      <c r="D8" s="236"/>
      <c r="E8" s="239"/>
      <c r="H8" s="534"/>
      <c r="I8" s="331"/>
      <c r="J8" s="331"/>
      <c r="K8" s="331"/>
    </row>
    <row r="9" spans="1:11">
      <c r="A9" s="229" t="s">
        <v>736</v>
      </c>
    </row>
    <row r="10" spans="1:11">
      <c r="A10" s="535" t="s">
        <v>737</v>
      </c>
    </row>
    <row r="11" spans="1:11" ht="12.75" customHeight="1">
      <c r="A11"/>
      <c r="B11"/>
      <c r="C11"/>
      <c r="D11" s="65" t="s">
        <v>253</v>
      </c>
    </row>
    <row r="12" spans="1:11" ht="44.25" customHeight="1">
      <c r="A12" s="1021"/>
      <c r="B12" s="1021"/>
      <c r="C12" s="1185" t="s">
        <v>357</v>
      </c>
      <c r="D12" s="1185"/>
    </row>
    <row r="13" spans="1:11" ht="22.5" customHeight="1">
      <c r="A13" s="1185" t="s">
        <v>256</v>
      </c>
      <c r="B13" s="522" t="s">
        <v>254</v>
      </c>
      <c r="C13" s="1185" t="s">
        <v>255</v>
      </c>
      <c r="D13" s="1185" t="s">
        <v>1444</v>
      </c>
    </row>
    <row r="14" spans="1:11" ht="22.5" customHeight="1">
      <c r="A14" s="1187"/>
      <c r="B14" s="1026">
        <v>44651</v>
      </c>
      <c r="C14" s="1185"/>
      <c r="D14" s="1185"/>
      <c r="E14" s="331"/>
    </row>
    <row r="15" spans="1:11" ht="15">
      <c r="A15" s="472" t="s">
        <v>257</v>
      </c>
      <c r="B15" s="469">
        <v>26901.39572</v>
      </c>
      <c r="C15" s="470">
        <v>4.973387696342043E-2</v>
      </c>
      <c r="D15" s="469">
        <v>1274.5237000000016</v>
      </c>
      <c r="F15" s="53"/>
    </row>
    <row r="16" spans="1:11">
      <c r="A16" s="472" t="s">
        <v>258</v>
      </c>
      <c r="B16" s="469">
        <v>98413.582840000003</v>
      </c>
      <c r="C16" s="470">
        <v>-0.19991864334653958</v>
      </c>
      <c r="D16" s="469">
        <v>-24590.886669999993</v>
      </c>
    </row>
    <row r="17" spans="1:6" ht="22.5">
      <c r="A17" s="475" t="s">
        <v>259</v>
      </c>
      <c r="B17" s="469">
        <v>163.20849999999999</v>
      </c>
      <c r="C17" s="470">
        <v>-0.55016849749853525</v>
      </c>
      <c r="D17" s="469">
        <v>-199.61291000000003</v>
      </c>
      <c r="F17" s="53"/>
    </row>
    <row r="18" spans="1:6">
      <c r="A18" s="634" t="s">
        <v>261</v>
      </c>
      <c r="B18" s="635">
        <v>125478.18706</v>
      </c>
      <c r="C18" s="636">
        <v>-0.15783152451059376</v>
      </c>
      <c r="D18" s="635">
        <v>-23515.975880000013</v>
      </c>
    </row>
    <row r="19" spans="1:6">
      <c r="A19" s="472" t="s">
        <v>260</v>
      </c>
      <c r="B19" s="473">
        <v>62665.022760000007</v>
      </c>
      <c r="C19" s="474">
        <v>7.9688154492595684E-2</v>
      </c>
      <c r="D19" s="473">
        <v>4625.0947500000111</v>
      </c>
    </row>
    <row r="20" spans="1:6">
      <c r="A20" s="472" t="s">
        <v>266</v>
      </c>
      <c r="B20" s="469">
        <v>0</v>
      </c>
      <c r="C20" s="1020">
        <v>0</v>
      </c>
      <c r="D20" s="523">
        <v>0</v>
      </c>
    </row>
    <row r="21" spans="1:6">
      <c r="A21" s="472" t="s">
        <v>262</v>
      </c>
      <c r="B21" s="469">
        <v>8686.4820899999995</v>
      </c>
      <c r="C21" s="470">
        <v>-5.2143493822434807E-2</v>
      </c>
      <c r="D21" s="469">
        <v>-477.86085999999887</v>
      </c>
    </row>
    <row r="22" spans="1:6">
      <c r="A22" s="472" t="s">
        <v>263</v>
      </c>
      <c r="B22" s="469">
        <v>53414.73777</v>
      </c>
      <c r="C22" s="470">
        <v>-0.33955058047703762</v>
      </c>
      <c r="D22" s="469">
        <v>-27461.611259999998</v>
      </c>
    </row>
    <row r="23" spans="1:6" ht="22.5">
      <c r="A23" s="475" t="s">
        <v>264</v>
      </c>
      <c r="B23" s="469">
        <v>711.9444299999999</v>
      </c>
      <c r="C23" s="470">
        <v>-0.22067765943571677</v>
      </c>
      <c r="D23" s="469">
        <v>-201.59852000000001</v>
      </c>
    </row>
    <row r="24" spans="1:6">
      <c r="A24" s="634" t="s">
        <v>265</v>
      </c>
      <c r="B24" s="637">
        <v>125478.18704999998</v>
      </c>
      <c r="C24" s="638">
        <v>-0.1578315245777106</v>
      </c>
      <c r="D24" s="637">
        <v>-23515.975890000031</v>
      </c>
    </row>
    <row r="25" spans="1:6">
      <c r="A25" s="22" t="s">
        <v>282</v>
      </c>
    </row>
    <row r="26" spans="1:6">
      <c r="A26" s="22"/>
    </row>
    <row r="27" spans="1:6">
      <c r="A27" s="230" t="s">
        <v>738</v>
      </c>
    </row>
    <row r="28" spans="1:6">
      <c r="A28" s="536" t="s">
        <v>739</v>
      </c>
    </row>
    <row r="29" spans="1:6">
      <c r="D29" s="65" t="s">
        <v>253</v>
      </c>
    </row>
    <row r="30" spans="1:6" ht="47.25" customHeight="1">
      <c r="A30" s="1022"/>
      <c r="B30" s="1022"/>
      <c r="C30" s="1186" t="s">
        <v>377</v>
      </c>
      <c r="D30" s="1186"/>
    </row>
    <row r="31" spans="1:6" ht="24" customHeight="1">
      <c r="A31" s="1185" t="s">
        <v>256</v>
      </c>
      <c r="B31" s="522" t="s">
        <v>268</v>
      </c>
      <c r="C31" s="1185" t="s">
        <v>255</v>
      </c>
      <c r="D31" s="1185" t="s">
        <v>1444</v>
      </c>
    </row>
    <row r="32" spans="1:6" ht="24">
      <c r="A32" s="1187"/>
      <c r="B32" s="1026" t="s">
        <v>1575</v>
      </c>
      <c r="C32" s="1185"/>
      <c r="D32" s="1185"/>
    </row>
    <row r="33" spans="1:4">
      <c r="A33" s="475" t="s">
        <v>269</v>
      </c>
      <c r="B33" s="527">
        <v>1093.7869800000001</v>
      </c>
      <c r="C33" s="470">
        <v>-6.3410422581805601E-3</v>
      </c>
      <c r="D33" s="469">
        <v>-6.9800100000002203</v>
      </c>
    </row>
    <row r="34" spans="1:4">
      <c r="A34" s="475" t="s">
        <v>270</v>
      </c>
      <c r="B34" s="527">
        <v>495.25828999999999</v>
      </c>
      <c r="C34" s="470">
        <v>0.14480896364982057</v>
      </c>
      <c r="D34" s="469">
        <v>62.646119999999996</v>
      </c>
    </row>
    <row r="35" spans="1:4">
      <c r="A35" s="475" t="s">
        <v>271</v>
      </c>
      <c r="B35" s="527">
        <v>598.52868999999998</v>
      </c>
      <c r="C35" s="470">
        <v>-0.1042065819415925</v>
      </c>
      <c r="D35" s="469">
        <v>-69.626129999999989</v>
      </c>
    </row>
    <row r="36" spans="1:4">
      <c r="A36" s="475" t="s">
        <v>272</v>
      </c>
      <c r="B36" s="527">
        <v>740.51085999999998</v>
      </c>
      <c r="C36" s="470">
        <v>-0.41270607359843692</v>
      </c>
      <c r="D36" s="469">
        <v>-520.37543000000016</v>
      </c>
    </row>
    <row r="37" spans="1:4">
      <c r="A37" s="475" t="s">
        <v>273</v>
      </c>
      <c r="B37" s="527">
        <v>105.75314999999999</v>
      </c>
      <c r="C37" s="470">
        <v>-0.36663909906960718</v>
      </c>
      <c r="D37" s="469">
        <v>-61.218240000000023</v>
      </c>
    </row>
    <row r="38" spans="1:4" ht="22.5">
      <c r="A38" s="475" t="s">
        <v>274</v>
      </c>
      <c r="B38" s="527">
        <v>634.75770999999997</v>
      </c>
      <c r="C38" s="528">
        <v>-0.41973757739290324</v>
      </c>
      <c r="D38" s="469">
        <v>-459.15719000000001</v>
      </c>
    </row>
    <row r="39" spans="1:4">
      <c r="A39" s="475" t="s">
        <v>276</v>
      </c>
      <c r="B39" s="527">
        <v>1440.6532500000001</v>
      </c>
      <c r="C39" s="470">
        <v>1.2052742190654293</v>
      </c>
      <c r="D39" s="469">
        <v>787.37701000000004</v>
      </c>
    </row>
    <row r="40" spans="1:4">
      <c r="A40" s="475" t="s">
        <v>275</v>
      </c>
      <c r="B40" s="527">
        <v>1464.6824899999999</v>
      </c>
      <c r="C40" s="470">
        <v>0.19479223426502129</v>
      </c>
      <c r="D40" s="469">
        <v>238.79362999999989</v>
      </c>
    </row>
    <row r="41" spans="1:4" ht="22.5">
      <c r="A41" s="475" t="s">
        <v>277</v>
      </c>
      <c r="B41" s="527">
        <v>-24.029239999999991</v>
      </c>
      <c r="C41" s="528">
        <v>-0.95803578342370455</v>
      </c>
      <c r="D41" s="469">
        <v>548.58338000000015</v>
      </c>
    </row>
    <row r="42" spans="1:4">
      <c r="A42" s="475" t="s">
        <v>279</v>
      </c>
      <c r="B42" s="527">
        <v>3274.9510800000003</v>
      </c>
      <c r="C42" s="470">
        <v>8.6244656226657043E-2</v>
      </c>
      <c r="D42" s="469">
        <v>260.02156000000014</v>
      </c>
    </row>
    <row r="43" spans="1:4">
      <c r="A43" s="475" t="s">
        <v>278</v>
      </c>
      <c r="B43" s="527">
        <v>2065.6939300000004</v>
      </c>
      <c r="C43" s="470">
        <v>0.13159416015718306</v>
      </c>
      <c r="D43" s="469">
        <v>240.22151000000054</v>
      </c>
    </row>
    <row r="44" spans="1:4" ht="22.5">
      <c r="A44" s="475" t="s">
        <v>280</v>
      </c>
      <c r="B44" s="527">
        <v>1209.2571499999999</v>
      </c>
      <c r="C44" s="528">
        <v>1.6646291825068618E-2</v>
      </c>
      <c r="D44" s="469">
        <v>19.800049999999828</v>
      </c>
    </row>
    <row r="45" spans="1:4">
      <c r="A45" s="475" t="s">
        <v>283</v>
      </c>
      <c r="B45" s="527">
        <v>6.1319900000000001</v>
      </c>
      <c r="C45" s="528">
        <v>-0.94093071080160584</v>
      </c>
      <c r="D45" s="469">
        <v>-97.678129999999996</v>
      </c>
    </row>
    <row r="46" spans="1:4" ht="21.75">
      <c r="A46" s="639" t="s">
        <v>281</v>
      </c>
      <c r="B46" s="640">
        <v>1203.1251599999998</v>
      </c>
      <c r="C46" s="641">
        <v>0.10821029502610494</v>
      </c>
      <c r="D46" s="635">
        <v>117.47817999999984</v>
      </c>
    </row>
    <row r="47" spans="1:4">
      <c r="A47" s="22" t="s">
        <v>282</v>
      </c>
    </row>
    <row r="49" spans="1:5">
      <c r="A49" s="230" t="s">
        <v>1214</v>
      </c>
    </row>
    <row r="50" spans="1:5">
      <c r="A50" s="536" t="s">
        <v>741</v>
      </c>
    </row>
    <row r="51" spans="1:5">
      <c r="B51" s="65"/>
      <c r="C51" s="65" t="s">
        <v>253</v>
      </c>
    </row>
    <row r="52" spans="1:5" ht="22.5">
      <c r="A52" s="1185" t="s">
        <v>256</v>
      </c>
      <c r="B52" s="522" t="s">
        <v>268</v>
      </c>
      <c r="C52" s="1031" t="s">
        <v>32</v>
      </c>
      <c r="D52" s="1188"/>
      <c r="E52" s="1188"/>
    </row>
    <row r="53" spans="1:5" ht="24">
      <c r="A53" s="1187"/>
      <c r="B53" s="1026" t="s">
        <v>1575</v>
      </c>
      <c r="C53" s="1035" t="s">
        <v>30</v>
      </c>
      <c r="D53" s="1188"/>
      <c r="E53" s="1188"/>
    </row>
    <row r="54" spans="1:5">
      <c r="A54" s="529" t="s">
        <v>284</v>
      </c>
      <c r="B54" s="530">
        <v>102000.82589000001</v>
      </c>
      <c r="C54" s="470">
        <f>B54/B$57</f>
        <v>0.91477032103199019</v>
      </c>
      <c r="D54" s="232"/>
      <c r="E54" s="233"/>
    </row>
    <row r="55" spans="1:5" ht="22.5">
      <c r="A55" s="475" t="s">
        <v>285</v>
      </c>
      <c r="B55" s="530">
        <v>3590.8762299999994</v>
      </c>
      <c r="C55" s="470">
        <f t="shared" ref="C55:C56" si="0">B55/B$57</f>
        <v>3.2203925537286078E-2</v>
      </c>
      <c r="D55" s="232"/>
      <c r="E55" s="233"/>
    </row>
    <row r="56" spans="1:5" ht="22.5">
      <c r="A56" s="475" t="s">
        <v>286</v>
      </c>
      <c r="B56" s="530">
        <v>5912.5996099999993</v>
      </c>
      <c r="C56" s="470">
        <f t="shared" si="0"/>
        <v>5.3025753430723709E-2</v>
      </c>
      <c r="D56" s="232"/>
      <c r="E56" s="233"/>
    </row>
    <row r="57" spans="1:5">
      <c r="A57" s="642" t="s">
        <v>287</v>
      </c>
      <c r="B57" s="643">
        <v>111504.30173000001</v>
      </c>
      <c r="C57" s="641">
        <f>SUM(C54:C56)</f>
        <v>1</v>
      </c>
      <c r="D57" s="234"/>
      <c r="E57" s="235"/>
    </row>
    <row r="58" spans="1:5">
      <c r="A58" s="22" t="s">
        <v>267</v>
      </c>
      <c r="C58" s="1033"/>
    </row>
    <row r="59" spans="1:5">
      <c r="A59" s="22"/>
    </row>
    <row r="60" spans="1:5">
      <c r="A60" s="230" t="s">
        <v>742</v>
      </c>
    </row>
    <row r="61" spans="1:5">
      <c r="A61" s="536" t="s">
        <v>743</v>
      </c>
    </row>
    <row r="62" spans="1:5">
      <c r="A62" s="22"/>
      <c r="B62" s="65"/>
      <c r="C62" s="65" t="s">
        <v>253</v>
      </c>
    </row>
    <row r="63" spans="1:5" ht="22.5">
      <c r="A63" s="1185" t="s">
        <v>256</v>
      </c>
      <c r="B63" s="522" t="s">
        <v>254</v>
      </c>
      <c r="C63" s="1031" t="s">
        <v>32</v>
      </c>
    </row>
    <row r="64" spans="1:5">
      <c r="A64" s="1187"/>
      <c r="B64" s="1026">
        <v>44651</v>
      </c>
      <c r="C64" s="1035" t="s">
        <v>30</v>
      </c>
    </row>
    <row r="65" spans="1:5">
      <c r="A65" s="529" t="s">
        <v>288</v>
      </c>
      <c r="B65" s="530">
        <v>69614.504310000004</v>
      </c>
      <c r="C65" s="470">
        <f>B65/B$68</f>
        <v>0.79905965560873382</v>
      </c>
    </row>
    <row r="66" spans="1:5" ht="22.5">
      <c r="A66" s="475" t="s">
        <v>285</v>
      </c>
      <c r="B66" s="530">
        <v>12329.71999</v>
      </c>
      <c r="C66" s="470">
        <f t="shared" ref="C66:C67" si="1">B66/B$68</f>
        <v>0.141524843229348</v>
      </c>
    </row>
    <row r="67" spans="1:5" ht="22.5">
      <c r="A67" s="475" t="s">
        <v>286</v>
      </c>
      <c r="B67" s="530">
        <v>5176.3102200000003</v>
      </c>
      <c r="C67" s="470">
        <f t="shared" si="1"/>
        <v>5.9415501161918266E-2</v>
      </c>
    </row>
    <row r="68" spans="1:5">
      <c r="A68" s="642" t="s">
        <v>289</v>
      </c>
      <c r="B68" s="643">
        <v>87120.534520000001</v>
      </c>
      <c r="C68" s="641">
        <f>SUM(C65:C67)</f>
        <v>1</v>
      </c>
    </row>
    <row r="69" spans="1:5">
      <c r="A69" s="22" t="s">
        <v>282</v>
      </c>
      <c r="C69" s="1034"/>
    </row>
    <row r="70" spans="1:5">
      <c r="A70" s="1048" t="s">
        <v>1594</v>
      </c>
      <c r="C70" s="1034"/>
    </row>
    <row r="71" spans="1:5">
      <c r="A71" s="1048" t="s">
        <v>1595</v>
      </c>
    </row>
    <row r="72" spans="1:5">
      <c r="A72" s="628" t="s">
        <v>82</v>
      </c>
      <c r="E72" s="35" t="s">
        <v>1139</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08" customWidth="1"/>
    <col min="2" max="2" width="19.42578125" style="808" customWidth="1"/>
    <col min="3" max="16384" width="9.140625" style="808"/>
  </cols>
  <sheetData>
    <row r="1" spans="1:2" ht="12.75">
      <c r="A1" s="150" t="s">
        <v>874</v>
      </c>
    </row>
    <row r="2" spans="1:2">
      <c r="A2" s="537" t="s">
        <v>875</v>
      </c>
    </row>
    <row r="4" spans="1:2">
      <c r="B4" s="65" t="s">
        <v>253</v>
      </c>
    </row>
    <row r="5" spans="1:2" ht="48">
      <c r="A5" s="812" t="s">
        <v>872</v>
      </c>
      <c r="B5" s="812" t="s">
        <v>876</v>
      </c>
    </row>
    <row r="6" spans="1:2">
      <c r="A6" s="811">
        <v>42735</v>
      </c>
      <c r="B6" s="810">
        <v>1203495.0464000001</v>
      </c>
    </row>
    <row r="7" spans="1:2">
      <c r="A7" s="811">
        <v>42825</v>
      </c>
      <c r="B7" s="810">
        <v>1146319.70306</v>
      </c>
    </row>
    <row r="8" spans="1:2">
      <c r="A8" s="811">
        <v>42916</v>
      </c>
      <c r="B8" s="810">
        <v>877228.42964999995</v>
      </c>
    </row>
    <row r="9" spans="1:2">
      <c r="A9" s="811">
        <v>43008</v>
      </c>
      <c r="B9" s="810">
        <v>894151.84952999989</v>
      </c>
    </row>
    <row r="10" spans="1:2">
      <c r="A10" s="811">
        <v>43100</v>
      </c>
      <c r="B10" s="810">
        <v>1107262.56757</v>
      </c>
    </row>
    <row r="11" spans="1:2">
      <c r="A11" s="811">
        <v>43190</v>
      </c>
      <c r="B11" s="810">
        <v>900884.15221000009</v>
      </c>
    </row>
    <row r="12" spans="1:2">
      <c r="A12" s="811">
        <v>43281</v>
      </c>
      <c r="B12" s="810">
        <v>848211.15226999996</v>
      </c>
    </row>
    <row r="13" spans="1:2">
      <c r="A13" s="811">
        <v>43373</v>
      </c>
      <c r="B13" s="810">
        <v>810938.32378999994</v>
      </c>
    </row>
    <row r="14" spans="1:2">
      <c r="A14" s="811">
        <v>43465</v>
      </c>
      <c r="B14" s="810">
        <v>1130869.9720300001</v>
      </c>
    </row>
    <row r="15" spans="1:2">
      <c r="A15" s="811">
        <v>43555</v>
      </c>
      <c r="B15" s="810">
        <v>1115130.94731</v>
      </c>
    </row>
    <row r="16" spans="1:2">
      <c r="A16" s="811" t="s">
        <v>883</v>
      </c>
      <c r="B16" s="810">
        <v>963335.01599999995</v>
      </c>
    </row>
    <row r="17" spans="1:2">
      <c r="A17" s="811">
        <v>43738</v>
      </c>
      <c r="B17" s="810">
        <v>1183278.73</v>
      </c>
    </row>
    <row r="18" spans="1:2">
      <c r="A18" s="811">
        <v>43830</v>
      </c>
      <c r="B18" s="810">
        <v>1269940.3296900003</v>
      </c>
    </row>
    <row r="19" spans="1:2">
      <c r="A19" s="811">
        <v>43921</v>
      </c>
      <c r="B19" s="810">
        <v>1261623.8706100001</v>
      </c>
    </row>
    <row r="20" spans="1:2">
      <c r="A20" s="811">
        <v>44012</v>
      </c>
      <c r="B20" s="810">
        <v>1536281.7394600003</v>
      </c>
    </row>
    <row r="21" spans="1:2">
      <c r="A21" s="811">
        <v>44104</v>
      </c>
      <c r="B21" s="810">
        <v>1340154.5910399999</v>
      </c>
    </row>
    <row r="22" spans="1:2">
      <c r="A22" s="811">
        <v>44196</v>
      </c>
      <c r="B22" s="810">
        <v>1819533.7452499999</v>
      </c>
    </row>
    <row r="23" spans="1:2">
      <c r="A23" s="811">
        <v>44286</v>
      </c>
      <c r="B23" s="810">
        <v>1790536.3650700001</v>
      </c>
    </row>
    <row r="24" spans="1:2">
      <c r="A24" s="811">
        <v>44377</v>
      </c>
      <c r="B24" s="810">
        <v>1813218.3398100003</v>
      </c>
    </row>
    <row r="25" spans="1:2">
      <c r="A25" s="811">
        <v>44469</v>
      </c>
      <c r="B25" s="810">
        <v>1726431.0678699999</v>
      </c>
    </row>
    <row r="26" spans="1:2">
      <c r="A26" s="811">
        <v>44561</v>
      </c>
      <c r="B26" s="810">
        <v>2058837.2244399996</v>
      </c>
    </row>
    <row r="27" spans="1:2">
      <c r="A27" s="22" t="s">
        <v>873</v>
      </c>
    </row>
    <row r="60" spans="8:8">
      <c r="H60" s="35" t="s">
        <v>1140</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71"/>
  <sheetViews>
    <sheetView showGridLines="0" zoomScaleNormal="100" workbookViewId="0"/>
  </sheetViews>
  <sheetFormatPr defaultRowHeight="15"/>
  <cols>
    <col min="1" max="1" width="53.5703125" customWidth="1"/>
    <col min="2" max="2" width="13.85546875" customWidth="1"/>
    <col min="3" max="3" width="18.85546875" customWidth="1"/>
    <col min="4" max="4" width="14" customWidth="1"/>
    <col min="5" max="5" width="10" bestFit="1" customWidth="1"/>
  </cols>
  <sheetData>
    <row r="1" spans="1:6" ht="12.75" customHeight="1">
      <c r="A1" s="153" t="s">
        <v>761</v>
      </c>
      <c r="D1" s="140" t="str">
        <f>Naslovnica!A20</f>
        <v>Travanj 2022.</v>
      </c>
    </row>
    <row r="2" spans="1:6" ht="12.75" customHeight="1">
      <c r="A2" s="564" t="s">
        <v>762</v>
      </c>
      <c r="D2" s="542" t="str">
        <f>Naslovnica!A24</f>
        <v>April 2022</v>
      </c>
    </row>
    <row r="3" spans="1:6" ht="12.75" customHeight="1"/>
    <row r="4" spans="1:6" ht="12.75" customHeight="1">
      <c r="D4" s="65" t="s">
        <v>328</v>
      </c>
      <c r="E4" s="305"/>
      <c r="F4" s="305"/>
    </row>
    <row r="5" spans="1:6" ht="31.5" customHeight="1">
      <c r="A5" s="780"/>
      <c r="B5" s="781" t="str">
        <f>D1</f>
        <v>Travanj 2022.</v>
      </c>
      <c r="C5" s="782" t="s">
        <v>660</v>
      </c>
      <c r="D5" s="782" t="s">
        <v>18</v>
      </c>
      <c r="E5" s="303"/>
      <c r="F5" s="304"/>
    </row>
    <row r="6" spans="1:6" s="267" customFormat="1" ht="24">
      <c r="A6" s="780"/>
      <c r="B6" s="783" t="str">
        <f>D2</f>
        <v>April 2022</v>
      </c>
      <c r="C6" s="783" t="s">
        <v>45</v>
      </c>
      <c r="D6" s="801" t="s">
        <v>247</v>
      </c>
      <c r="E6" s="303"/>
      <c r="F6" s="304"/>
    </row>
    <row r="7" spans="1:6" ht="24">
      <c r="A7" s="784" t="s">
        <v>818</v>
      </c>
      <c r="B7" s="785">
        <v>201287.24910000036</v>
      </c>
      <c r="C7" s="785">
        <v>-21880.436870000034</v>
      </c>
      <c r="D7" s="785">
        <v>193037.8198000002</v>
      </c>
      <c r="E7" s="298"/>
      <c r="F7" s="304"/>
    </row>
    <row r="8" spans="1:6" s="267" customFormat="1">
      <c r="A8" s="786" t="s">
        <v>961</v>
      </c>
      <c r="B8" s="787"/>
      <c r="C8" s="787"/>
      <c r="D8" s="787"/>
      <c r="E8" s="298"/>
      <c r="F8" s="298"/>
    </row>
    <row r="9" spans="1:6" s="267" customFormat="1">
      <c r="A9" s="788" t="s">
        <v>819</v>
      </c>
      <c r="B9" s="785">
        <v>675124.66204999993</v>
      </c>
      <c r="C9" s="785">
        <v>14559.850630000001</v>
      </c>
      <c r="D9" s="785">
        <v>8286580.33818</v>
      </c>
      <c r="E9" s="298"/>
      <c r="F9" s="298"/>
    </row>
    <row r="10" spans="1:6" s="267" customFormat="1">
      <c r="A10" s="788" t="s">
        <v>820</v>
      </c>
      <c r="B10" s="785">
        <v>340223.12501999998</v>
      </c>
      <c r="C10" s="785">
        <v>33463.37415999989</v>
      </c>
      <c r="D10" s="785">
        <v>5899010.3238600008</v>
      </c>
      <c r="E10" s="298"/>
      <c r="F10" s="298"/>
    </row>
    <row r="11" spans="1:6" s="267" customFormat="1" ht="24">
      <c r="A11" s="789" t="s">
        <v>821</v>
      </c>
      <c r="B11" s="785">
        <v>21350.858620000003</v>
      </c>
      <c r="C11" s="785">
        <v>-2339.6126999999979</v>
      </c>
      <c r="D11" s="785">
        <v>300563.32171000005</v>
      </c>
      <c r="E11" s="298"/>
      <c r="F11" s="298"/>
    </row>
    <row r="12" spans="1:6" s="267" customFormat="1">
      <c r="A12" s="788" t="s">
        <v>822</v>
      </c>
      <c r="B12" s="785">
        <v>1399.8580300000001</v>
      </c>
      <c r="C12" s="785">
        <v>54.121040000000221</v>
      </c>
      <c r="D12" s="785">
        <v>14373.276870000003</v>
      </c>
      <c r="E12" s="298"/>
      <c r="F12" s="298"/>
    </row>
    <row r="13" spans="1:6" s="267" customFormat="1">
      <c r="A13" s="789" t="s">
        <v>823</v>
      </c>
      <c r="B13" s="785">
        <v>1197.46354</v>
      </c>
      <c r="C13" s="785">
        <v>-260.40933000000018</v>
      </c>
      <c r="D13" s="785">
        <v>13667.702389999999</v>
      </c>
      <c r="E13" s="298"/>
      <c r="F13" s="298"/>
    </row>
    <row r="14" spans="1:6" s="267" customFormat="1">
      <c r="A14" s="790" t="s">
        <v>824</v>
      </c>
      <c r="B14" s="791">
        <v>1039295.9672599998</v>
      </c>
      <c r="C14" s="791">
        <v>45477.323799999896</v>
      </c>
      <c r="D14" s="791">
        <v>14514194.96301</v>
      </c>
      <c r="E14" s="298"/>
      <c r="F14" s="298"/>
    </row>
    <row r="15" spans="1:6" s="267" customFormat="1">
      <c r="A15" s="786" t="s">
        <v>825</v>
      </c>
      <c r="B15" s="785"/>
      <c r="C15" s="785"/>
      <c r="D15" s="785"/>
      <c r="E15" s="298"/>
      <c r="F15" s="298"/>
    </row>
    <row r="16" spans="1:6" s="267" customFormat="1">
      <c r="A16" s="788" t="s">
        <v>826</v>
      </c>
      <c r="B16" s="785">
        <v>3369.4700799999996</v>
      </c>
      <c r="C16" s="785">
        <v>28.949729999999363</v>
      </c>
      <c r="D16" s="785">
        <v>41447.307670000009</v>
      </c>
      <c r="E16" s="298"/>
      <c r="F16" s="298"/>
    </row>
    <row r="17" spans="1:6" s="267" customFormat="1">
      <c r="A17" s="792" t="s">
        <v>827</v>
      </c>
      <c r="B17" s="785">
        <v>3369.4520899999998</v>
      </c>
      <c r="C17" s="785">
        <v>29.155409999999392</v>
      </c>
      <c r="D17" s="785">
        <v>41439.739790000007</v>
      </c>
      <c r="E17" s="298"/>
      <c r="F17" s="298"/>
    </row>
    <row r="18" spans="1:6" s="267" customFormat="1">
      <c r="A18" s="792" t="s">
        <v>828</v>
      </c>
      <c r="B18" s="793">
        <v>1.7989999999999999E-2</v>
      </c>
      <c r="C18" s="793">
        <v>-0.20567999999999997</v>
      </c>
      <c r="D18" s="785">
        <v>7.5678800000000006</v>
      </c>
      <c r="E18" s="298"/>
      <c r="F18" s="298"/>
    </row>
    <row r="19" spans="1:6" s="267" customFormat="1">
      <c r="A19" s="788" t="s">
        <v>829</v>
      </c>
      <c r="B19" s="785">
        <v>886414.76976000005</v>
      </c>
      <c r="C19" s="785">
        <v>23469.078310000012</v>
      </c>
      <c r="D19" s="785">
        <v>11974029.39119</v>
      </c>
      <c r="E19" s="298"/>
      <c r="F19" s="298"/>
    </row>
    <row r="20" spans="1:6" s="267" customFormat="1">
      <c r="A20" s="792" t="s">
        <v>830</v>
      </c>
      <c r="B20" s="785">
        <v>670562.47875000001</v>
      </c>
      <c r="C20" s="785">
        <v>5819.8212999999523</v>
      </c>
      <c r="D20" s="785">
        <v>8240883.4916199995</v>
      </c>
      <c r="E20" s="298"/>
      <c r="F20" s="298"/>
    </row>
    <row r="21" spans="1:6" s="267" customFormat="1">
      <c r="A21" s="792" t="s">
        <v>831</v>
      </c>
      <c r="B21" s="785">
        <v>215852.29100999999</v>
      </c>
      <c r="C21" s="785">
        <v>17649.257009999972</v>
      </c>
      <c r="D21" s="785">
        <v>3733145.8995700004</v>
      </c>
      <c r="E21" s="298"/>
      <c r="F21" s="298"/>
    </row>
    <row r="22" spans="1:6" s="267" customFormat="1" ht="24">
      <c r="A22" s="789" t="s">
        <v>832</v>
      </c>
      <c r="B22" s="785">
        <v>25960.56755</v>
      </c>
      <c r="C22" s="785">
        <v>-2668.1035900000024</v>
      </c>
      <c r="D22" s="785">
        <v>307051.95664999995</v>
      </c>
      <c r="E22" s="298"/>
      <c r="F22" s="298"/>
    </row>
    <row r="23" spans="1:6" s="267" customFormat="1">
      <c r="A23" s="789" t="s">
        <v>833</v>
      </c>
      <c r="B23" s="785">
        <v>122859.70415999999</v>
      </c>
      <c r="C23" s="785">
        <v>5196.3848900000012</v>
      </c>
      <c r="D23" s="785">
        <v>2141288.0767599996</v>
      </c>
      <c r="E23" s="298"/>
      <c r="F23" s="298"/>
    </row>
    <row r="24" spans="1:6" s="267" customFormat="1">
      <c r="A24" s="788" t="s">
        <v>834</v>
      </c>
      <c r="B24" s="785">
        <v>1197.46354</v>
      </c>
      <c r="C24" s="785">
        <v>-260.40933000000018</v>
      </c>
      <c r="D24" s="785">
        <v>13667.702389999999</v>
      </c>
      <c r="E24" s="298"/>
      <c r="F24" s="298"/>
    </row>
    <row r="25" spans="1:6" s="267" customFormat="1" ht="30.75" customHeight="1">
      <c r="A25" s="789" t="s">
        <v>835</v>
      </c>
      <c r="B25" s="785">
        <v>1250.4624199999998</v>
      </c>
      <c r="C25" s="785">
        <v>-412.54283000000009</v>
      </c>
      <c r="D25" s="785">
        <v>15077.049490000001</v>
      </c>
      <c r="E25" s="298"/>
      <c r="F25" s="298"/>
    </row>
    <row r="26" spans="1:6">
      <c r="A26" s="790" t="s">
        <v>836</v>
      </c>
      <c r="B26" s="791">
        <v>1041052.4375100001</v>
      </c>
      <c r="C26" s="791">
        <v>25353.35718000005</v>
      </c>
      <c r="D26" s="791">
        <v>14492561.48415</v>
      </c>
      <c r="E26" s="299"/>
      <c r="F26" s="299"/>
    </row>
    <row r="27" spans="1:6">
      <c r="A27" s="367" t="s">
        <v>960</v>
      </c>
      <c r="B27" s="785">
        <v>199530.77885000012</v>
      </c>
      <c r="C27" s="785">
        <v>-1756.4702500002459</v>
      </c>
      <c r="D27" s="785">
        <v>214671.29866000079</v>
      </c>
      <c r="E27" s="299"/>
      <c r="F27" s="299"/>
    </row>
    <row r="28" spans="1:6" ht="12.75" customHeight="1">
      <c r="A28" s="13" t="s">
        <v>617</v>
      </c>
      <c r="B28" s="858"/>
      <c r="C28" s="864"/>
    </row>
    <row r="29" spans="1:6" s="267" customFormat="1" ht="12.75" customHeight="1">
      <c r="A29" s="48" t="s">
        <v>959</v>
      </c>
      <c r="B29" s="858"/>
      <c r="C29" s="858"/>
    </row>
    <row r="30" spans="1:6" ht="12.75" customHeight="1">
      <c r="A30" s="863" t="s">
        <v>978</v>
      </c>
    </row>
    <row r="31" spans="1:6" ht="12.75" customHeight="1">
      <c r="D31" s="8" t="str">
        <f>Naslovnica!A20</f>
        <v>Travanj 2022.</v>
      </c>
    </row>
    <row r="32" spans="1:6" ht="12.75" customHeight="1">
      <c r="A32" s="347" t="s">
        <v>674</v>
      </c>
      <c r="B32" s="306"/>
      <c r="C32" s="306"/>
      <c r="D32" s="542" t="str">
        <f>Naslovnica!A24</f>
        <v>April 2022</v>
      </c>
      <c r="E32" s="267"/>
    </row>
    <row r="33" spans="1:6" ht="12.75" customHeight="1">
      <c r="A33" s="564" t="s">
        <v>805</v>
      </c>
      <c r="B33" s="306"/>
      <c r="C33" s="306"/>
      <c r="D33" s="65" t="s">
        <v>616</v>
      </c>
      <c r="E33" s="267"/>
      <c r="F33" s="267"/>
    </row>
    <row r="34" spans="1:6" ht="28.5" customHeight="1">
      <c r="A34" s="694"/>
      <c r="B34" s="781" t="str">
        <f>$D$1</f>
        <v>Travanj 2022.</v>
      </c>
      <c r="C34" s="782" t="str">
        <f>$C$5</f>
        <v>Promjena u odnosu na prethodni mjesec</v>
      </c>
      <c r="D34" s="782" t="s">
        <v>18</v>
      </c>
      <c r="E34" s="267"/>
      <c r="F34" s="267"/>
    </row>
    <row r="35" spans="1:6" s="267" customFormat="1" ht="24">
      <c r="A35" s="694"/>
      <c r="B35" s="783" t="str">
        <f>D2</f>
        <v>April 2022</v>
      </c>
      <c r="C35" s="783" t="s">
        <v>45</v>
      </c>
      <c r="D35" s="801" t="s">
        <v>247</v>
      </c>
    </row>
    <row r="36" spans="1:6" ht="25.5">
      <c r="A36" s="777" t="s">
        <v>804</v>
      </c>
      <c r="B36" s="343">
        <v>358313.49827000004</v>
      </c>
      <c r="C36" s="343">
        <v>4973.8882699999958</v>
      </c>
      <c r="D36" s="343">
        <v>351801.69504000002</v>
      </c>
      <c r="E36" s="303"/>
      <c r="F36" s="303"/>
    </row>
    <row r="37" spans="1:6" ht="14.25" customHeight="1">
      <c r="A37" s="345" t="s">
        <v>796</v>
      </c>
      <c r="B37" s="343"/>
      <c r="C37" s="343"/>
      <c r="D37" s="343"/>
      <c r="E37" s="298"/>
      <c r="F37" s="298"/>
    </row>
    <row r="38" spans="1:6">
      <c r="A38" s="346" t="s">
        <v>797</v>
      </c>
      <c r="B38" s="343">
        <v>25145.979489999998</v>
      </c>
      <c r="C38" s="343">
        <v>-2810.6113700000024</v>
      </c>
      <c r="D38" s="343">
        <v>292574.72228999995</v>
      </c>
      <c r="E38" s="301"/>
      <c r="F38" s="301"/>
    </row>
    <row r="39" spans="1:6" ht="26.25" customHeight="1">
      <c r="A39" s="346" t="s">
        <v>798</v>
      </c>
      <c r="B39" s="343">
        <v>814.58806000000004</v>
      </c>
      <c r="C39" s="343">
        <v>142.50778000000003</v>
      </c>
      <c r="D39" s="343">
        <v>14477.23436</v>
      </c>
      <c r="E39" s="301"/>
      <c r="F39" s="301"/>
    </row>
    <row r="40" spans="1:6" s="267" customFormat="1" ht="25.5">
      <c r="A40" s="346" t="s">
        <v>799</v>
      </c>
      <c r="B40" s="343">
        <v>48.675959999999996</v>
      </c>
      <c r="C40" s="343">
        <v>12.98751</v>
      </c>
      <c r="D40" s="343">
        <v>147.28685999999999</v>
      </c>
      <c r="E40" s="301"/>
      <c r="F40" s="301"/>
    </row>
    <row r="41" spans="1:6" s="267" customFormat="1">
      <c r="A41" s="696" t="s">
        <v>800</v>
      </c>
      <c r="B41" s="695">
        <v>26009.24351</v>
      </c>
      <c r="C41" s="695">
        <v>-2655.1160799999998</v>
      </c>
      <c r="D41" s="695">
        <v>307199.24350999994</v>
      </c>
      <c r="E41" s="301"/>
      <c r="F41" s="301"/>
    </row>
    <row r="42" spans="1:6" s="267" customFormat="1">
      <c r="A42" s="345" t="s">
        <v>801</v>
      </c>
      <c r="B42" s="343"/>
      <c r="C42" s="343"/>
      <c r="D42" s="343"/>
      <c r="E42" s="301"/>
      <c r="F42" s="301"/>
    </row>
    <row r="43" spans="1:6" ht="25.5">
      <c r="A43" s="346" t="s">
        <v>802</v>
      </c>
      <c r="B43" s="343">
        <v>21302.182659999999</v>
      </c>
      <c r="C43" s="343">
        <v>-2352.6002100000042</v>
      </c>
      <c r="D43" s="343">
        <v>299991.42978000001</v>
      </c>
      <c r="E43" s="300"/>
      <c r="F43" s="300"/>
    </row>
    <row r="44" spans="1:6" ht="25.5">
      <c r="A44" s="346" t="s">
        <v>803</v>
      </c>
      <c r="B44" s="343">
        <v>48.675959999999996</v>
      </c>
      <c r="C44" s="343">
        <v>12.98751</v>
      </c>
      <c r="D44" s="343">
        <v>147.28685999999999</v>
      </c>
      <c r="E44" s="301"/>
      <c r="F44" s="301"/>
    </row>
    <row r="45" spans="1:6">
      <c r="A45" s="696" t="s">
        <v>800</v>
      </c>
      <c r="B45" s="695">
        <v>21350.858619999999</v>
      </c>
      <c r="C45" s="695">
        <v>-2339.6127000000051</v>
      </c>
      <c r="D45" s="695">
        <v>300138.71664</v>
      </c>
      <c r="E45" s="300"/>
      <c r="F45" s="300"/>
    </row>
    <row r="46" spans="1:6">
      <c r="A46" s="342" t="s">
        <v>795</v>
      </c>
      <c r="B46" s="343">
        <v>362971.88316000003</v>
      </c>
      <c r="C46" s="343">
        <v>4658.3848899999866</v>
      </c>
      <c r="D46" s="343">
        <v>358862.22190999996</v>
      </c>
      <c r="E46" s="302"/>
      <c r="F46" s="302"/>
    </row>
    <row r="47" spans="1:6" ht="12.75" customHeight="1">
      <c r="A47" s="13" t="s">
        <v>617</v>
      </c>
    </row>
    <row r="48" spans="1:6" ht="12.75" customHeight="1"/>
    <row r="49" spans="1:4" ht="12.75" customHeight="1">
      <c r="A49" s="627" t="s">
        <v>82</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837</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675</v>
      </c>
      <c r="E1" s="140" t="str">
        <f>Naslovnica!A20</f>
        <v>Travanj 2022.</v>
      </c>
    </row>
    <row r="2" spans="1:7" ht="12.75" customHeight="1">
      <c r="A2" s="564" t="s">
        <v>962</v>
      </c>
      <c r="E2" s="542" t="str">
        <f>Naslovnica!A24</f>
        <v>April 2022</v>
      </c>
    </row>
    <row r="3" spans="1:7">
      <c r="A3" s="307"/>
      <c r="B3" s="303"/>
      <c r="C3" s="303"/>
      <c r="D3" s="65" t="s">
        <v>576</v>
      </c>
      <c r="F3" s="303"/>
      <c r="G3" s="308"/>
    </row>
    <row r="4" spans="1:7" ht="48.75" customHeight="1">
      <c r="A4" s="1075" t="s">
        <v>605</v>
      </c>
      <c r="B4" s="1077" t="s">
        <v>963</v>
      </c>
      <c r="C4" s="1077"/>
      <c r="D4" s="1077"/>
      <c r="E4" s="779"/>
      <c r="F4" s="307"/>
      <c r="G4" s="307"/>
    </row>
    <row r="5" spans="1:7" ht="60">
      <c r="A5" s="1075"/>
      <c r="B5" s="697" t="s">
        <v>606</v>
      </c>
      <c r="C5" s="697" t="s">
        <v>607</v>
      </c>
      <c r="D5" s="697" t="s">
        <v>608</v>
      </c>
      <c r="E5" s="309"/>
      <c r="F5" s="309"/>
    </row>
    <row r="6" spans="1:7" ht="12.75" customHeight="1">
      <c r="A6" s="350" t="s">
        <v>118</v>
      </c>
      <c r="B6" s="351">
        <v>8081.1394700000001</v>
      </c>
      <c r="C6" s="351">
        <v>30509.297350000001</v>
      </c>
      <c r="D6" s="351">
        <v>227411.38806999993</v>
      </c>
      <c r="E6" s="310"/>
      <c r="F6" s="310"/>
      <c r="G6" s="53"/>
    </row>
    <row r="7" spans="1:7" ht="12.75" customHeight="1">
      <c r="A7" s="352" t="s">
        <v>119</v>
      </c>
      <c r="B7" s="351">
        <v>217813.31444999998</v>
      </c>
      <c r="C7" s="351">
        <v>841552.37010000017</v>
      </c>
      <c r="D7" s="351">
        <v>36281165.557379983</v>
      </c>
      <c r="E7" s="310"/>
      <c r="F7" s="310"/>
      <c r="G7" s="53"/>
    </row>
    <row r="8" spans="1:7" ht="12.75" customHeight="1">
      <c r="A8" s="352" t="s">
        <v>120</v>
      </c>
      <c r="B8" s="351">
        <v>12498.907439999999</v>
      </c>
      <c r="C8" s="351">
        <v>48585.20033</v>
      </c>
      <c r="D8" s="351">
        <v>604903.15317000018</v>
      </c>
      <c r="E8" s="310"/>
      <c r="F8" s="310"/>
      <c r="G8" s="53"/>
    </row>
    <row r="9" spans="1:7" ht="12.75" customHeight="1">
      <c r="A9" s="698" t="s">
        <v>240</v>
      </c>
      <c r="B9" s="699">
        <v>238393.36135999998</v>
      </c>
      <c r="C9" s="699">
        <v>920646.8677800002</v>
      </c>
      <c r="D9" s="699">
        <v>37113480.098619983</v>
      </c>
      <c r="E9" s="311"/>
      <c r="F9" s="311"/>
      <c r="G9" s="53"/>
    </row>
    <row r="10" spans="1:7" ht="12.75" customHeight="1">
      <c r="A10" s="352" t="s">
        <v>121</v>
      </c>
      <c r="B10" s="351">
        <v>8085.5588299999999</v>
      </c>
      <c r="C10" s="351">
        <v>30617.022219999999</v>
      </c>
      <c r="D10" s="351">
        <v>168177.12208</v>
      </c>
      <c r="E10" s="310"/>
      <c r="F10" s="310"/>
      <c r="G10" s="53"/>
    </row>
    <row r="11" spans="1:7" ht="12.75" customHeight="1">
      <c r="A11" s="352" t="s">
        <v>122</v>
      </c>
      <c r="B11" s="351">
        <v>95922.890520000001</v>
      </c>
      <c r="C11" s="351">
        <v>367235.56462999998</v>
      </c>
      <c r="D11" s="351">
        <v>12869584.643019995</v>
      </c>
      <c r="E11" s="310"/>
      <c r="F11" s="310"/>
      <c r="G11" s="53"/>
    </row>
    <row r="12" spans="1:7" ht="12.75" customHeight="1">
      <c r="A12" s="352" t="s">
        <v>123</v>
      </c>
      <c r="B12" s="351">
        <v>3333.03604</v>
      </c>
      <c r="C12" s="351">
        <v>12592.039100000002</v>
      </c>
      <c r="D12" s="351">
        <v>157629.88884999993</v>
      </c>
      <c r="E12" s="310"/>
      <c r="F12" s="310"/>
      <c r="G12" s="53"/>
    </row>
    <row r="13" spans="1:7" ht="12.75" customHeight="1">
      <c r="A13" s="698" t="s">
        <v>241</v>
      </c>
      <c r="B13" s="699">
        <v>107341.48539</v>
      </c>
      <c r="C13" s="699">
        <v>410444.62594999996</v>
      </c>
      <c r="D13" s="699">
        <v>13195391.653949995</v>
      </c>
      <c r="E13" s="311"/>
      <c r="F13" s="311"/>
      <c r="G13" s="53"/>
    </row>
    <row r="14" spans="1:7" ht="12.75" customHeight="1">
      <c r="A14" s="352" t="s">
        <v>124</v>
      </c>
      <c r="B14" s="351">
        <v>12416.146869999999</v>
      </c>
      <c r="C14" s="351">
        <v>46603.376790000002</v>
      </c>
      <c r="D14" s="351">
        <v>215239.08804</v>
      </c>
      <c r="E14" s="310"/>
      <c r="F14" s="310"/>
      <c r="G14" s="53"/>
    </row>
    <row r="15" spans="1:7" ht="12.75" customHeight="1">
      <c r="A15" s="352" t="s">
        <v>125</v>
      </c>
      <c r="B15" s="351">
        <v>111387.95521</v>
      </c>
      <c r="C15" s="351">
        <v>429275.24485999998</v>
      </c>
      <c r="D15" s="351">
        <v>16762426.005649991</v>
      </c>
      <c r="E15" s="310"/>
      <c r="F15" s="310"/>
      <c r="G15" s="53"/>
    </row>
    <row r="16" spans="1:7" ht="12.75" customHeight="1">
      <c r="A16" s="352" t="s">
        <v>126</v>
      </c>
      <c r="B16" s="351">
        <v>5199.5121100000006</v>
      </c>
      <c r="C16" s="351">
        <v>19920.025900000001</v>
      </c>
      <c r="D16" s="351">
        <v>246388.60141999999</v>
      </c>
      <c r="E16" s="310"/>
      <c r="F16" s="310"/>
      <c r="G16" s="53"/>
    </row>
    <row r="17" spans="1:8" ht="12.75" customHeight="1">
      <c r="A17" s="698" t="s">
        <v>242</v>
      </c>
      <c r="B17" s="699">
        <v>129003.61418999999</v>
      </c>
      <c r="C17" s="699">
        <v>495798.64754999999</v>
      </c>
      <c r="D17" s="699">
        <v>17224053.695109993</v>
      </c>
      <c r="E17" s="311"/>
      <c r="F17" s="311"/>
      <c r="G17" s="53"/>
    </row>
    <row r="18" spans="1:8" ht="12.75" customHeight="1">
      <c r="A18" s="352" t="s">
        <v>127</v>
      </c>
      <c r="B18" s="351">
        <v>7504.6886900000009</v>
      </c>
      <c r="C18" s="351">
        <v>27985.87643</v>
      </c>
      <c r="D18" s="351">
        <v>177717.22096999999</v>
      </c>
      <c r="E18" s="310"/>
      <c r="F18" s="310"/>
      <c r="G18" s="53"/>
    </row>
    <row r="19" spans="1:8" ht="12.75" customHeight="1">
      <c r="A19" s="352" t="s">
        <v>128</v>
      </c>
      <c r="B19" s="351">
        <v>178551.2224</v>
      </c>
      <c r="C19" s="351">
        <v>687839.05603999994</v>
      </c>
      <c r="D19" s="351">
        <v>28539384.060350008</v>
      </c>
      <c r="E19" s="310"/>
      <c r="F19" s="310"/>
      <c r="G19" s="53"/>
    </row>
    <row r="20" spans="1:8" ht="12.75" customHeight="1">
      <c r="A20" s="352" t="s">
        <v>129</v>
      </c>
      <c r="B20" s="351">
        <v>9768.1067199999998</v>
      </c>
      <c r="C20" s="351">
        <v>38311.896780000003</v>
      </c>
      <c r="D20" s="351">
        <v>502693.44363000023</v>
      </c>
      <c r="E20" s="310"/>
      <c r="F20" s="310"/>
      <c r="G20" s="53"/>
    </row>
    <row r="21" spans="1:8" ht="12.75" customHeight="1">
      <c r="A21" s="698" t="s">
        <v>243</v>
      </c>
      <c r="B21" s="699">
        <v>195824.01781000002</v>
      </c>
      <c r="C21" s="699">
        <v>754136.82924999984</v>
      </c>
      <c r="D21" s="699">
        <v>29219794.724950008</v>
      </c>
      <c r="E21" s="311"/>
      <c r="F21" s="311"/>
      <c r="G21" s="53"/>
    </row>
    <row r="22" spans="1:8" ht="12.75" customHeight="1">
      <c r="A22" s="353" t="s">
        <v>244</v>
      </c>
      <c r="B22" s="354">
        <v>36087.533860000003</v>
      </c>
      <c r="C22" s="354">
        <v>135715.57279000001</v>
      </c>
      <c r="D22" s="354">
        <v>788544.81915999996</v>
      </c>
      <c r="E22" s="311"/>
      <c r="F22" s="311"/>
      <c r="G22" s="53"/>
      <c r="H22" s="135"/>
    </row>
    <row r="23" spans="1:8" ht="12.75" customHeight="1">
      <c r="A23" s="353" t="s">
        <v>245</v>
      </c>
      <c r="B23" s="354">
        <v>603675.38257999998</v>
      </c>
      <c r="C23" s="354">
        <v>2325902.23563</v>
      </c>
      <c r="D23" s="354">
        <v>94452560.26639998</v>
      </c>
      <c r="E23" s="311"/>
      <c r="F23" s="311"/>
      <c r="G23" s="53"/>
      <c r="H23" s="135"/>
    </row>
    <row r="24" spans="1:8" ht="12.75" customHeight="1">
      <c r="A24" s="353" t="s">
        <v>246</v>
      </c>
      <c r="B24" s="354">
        <v>30799.562309999998</v>
      </c>
      <c r="C24" s="354">
        <v>119409.16211</v>
      </c>
      <c r="D24" s="354">
        <v>1511615.0870700004</v>
      </c>
      <c r="E24" s="311"/>
      <c r="F24" s="311"/>
      <c r="G24" s="53"/>
      <c r="H24" s="135"/>
    </row>
    <row r="25" spans="1:8">
      <c r="A25" s="700" t="s">
        <v>609</v>
      </c>
      <c r="B25" s="701">
        <v>670562.47874999989</v>
      </c>
      <c r="C25" s="701">
        <v>2581026.97053</v>
      </c>
      <c r="D25" s="701">
        <v>96752720.172629982</v>
      </c>
      <c r="E25" s="311"/>
      <c r="F25" s="311"/>
      <c r="H25" s="135"/>
    </row>
    <row r="26" spans="1:8" ht="21.75" customHeight="1">
      <c r="A26" s="1079" t="s">
        <v>23</v>
      </c>
      <c r="B26" s="1079"/>
      <c r="C26" s="1079"/>
      <c r="D26" s="1079"/>
      <c r="E26" s="1079"/>
      <c r="F26" s="797"/>
      <c r="G26" s="797"/>
    </row>
    <row r="27" spans="1:8" ht="21" customHeight="1">
      <c r="A27" s="1080" t="s">
        <v>24</v>
      </c>
      <c r="B27" s="1080"/>
      <c r="C27" s="1080"/>
      <c r="D27" s="1080"/>
      <c r="E27" s="1080"/>
      <c r="F27" s="798"/>
      <c r="G27" s="798"/>
    </row>
    <row r="28" spans="1:8" ht="12.75" customHeight="1"/>
    <row r="29" spans="1:8" ht="12.75" customHeight="1">
      <c r="A29" s="153" t="s">
        <v>676</v>
      </c>
      <c r="E29" s="140" t="str">
        <f>Naslovnica!A20</f>
        <v>Travanj 2022.</v>
      </c>
    </row>
    <row r="30" spans="1:8" ht="12.75" customHeight="1">
      <c r="A30" s="564" t="s">
        <v>975</v>
      </c>
      <c r="E30" s="542" t="str">
        <f>Naslovnica!A24</f>
        <v>April 2022</v>
      </c>
    </row>
    <row r="31" spans="1:8" ht="12.75" customHeight="1">
      <c r="D31" s="305"/>
      <c r="E31" s="65" t="s">
        <v>328</v>
      </c>
    </row>
    <row r="32" spans="1:8" ht="25.5" customHeight="1">
      <c r="A32" s="1075" t="s">
        <v>610</v>
      </c>
      <c r="B32" s="1078" t="s">
        <v>851</v>
      </c>
      <c r="C32" s="1078"/>
      <c r="D32" s="1078" t="s">
        <v>850</v>
      </c>
      <c r="E32" s="1078"/>
      <c r="F32" s="794"/>
      <c r="G32" s="794"/>
    </row>
    <row r="33" spans="1:6" ht="60">
      <c r="A33" s="1075"/>
      <c r="B33" s="697" t="s">
        <v>606</v>
      </c>
      <c r="C33" s="697" t="s">
        <v>611</v>
      </c>
      <c r="D33" s="697" t="s">
        <v>606</v>
      </c>
      <c r="E33" s="697" t="s">
        <v>611</v>
      </c>
    </row>
    <row r="34" spans="1:6">
      <c r="A34" s="350" t="s">
        <v>118</v>
      </c>
      <c r="B34" s="355">
        <v>40.610120000000002</v>
      </c>
      <c r="C34" s="355">
        <v>153.31710999999999</v>
      </c>
      <c r="D34" s="356">
        <v>1.34E-3</v>
      </c>
      <c r="E34" s="357">
        <v>4.6450000000000005E-2</v>
      </c>
    </row>
    <row r="35" spans="1:6" ht="12.75" customHeight="1">
      <c r="A35" s="352" t="s">
        <v>119</v>
      </c>
      <c r="B35" s="355">
        <v>1094.4697800000001</v>
      </c>
      <c r="C35" s="355">
        <v>4228.652970000001</v>
      </c>
      <c r="D35" s="356">
        <v>0</v>
      </c>
      <c r="E35" s="357">
        <v>0</v>
      </c>
      <c r="F35" s="53"/>
    </row>
    <row r="36" spans="1:6" ht="12.75" customHeight="1">
      <c r="A36" s="352" t="s">
        <v>120</v>
      </c>
      <c r="B36" s="355">
        <v>62.805120000000002</v>
      </c>
      <c r="C36" s="355">
        <v>244.13290000000001</v>
      </c>
      <c r="D36" s="356">
        <v>0</v>
      </c>
      <c r="E36" s="357">
        <v>0</v>
      </c>
      <c r="F36" s="53"/>
    </row>
    <row r="37" spans="1:6" ht="12.75" customHeight="1">
      <c r="A37" s="698" t="s">
        <v>240</v>
      </c>
      <c r="B37" s="702">
        <v>1197.8850200000002</v>
      </c>
      <c r="C37" s="702">
        <v>4626.1029800000006</v>
      </c>
      <c r="D37" s="703">
        <v>1.34E-3</v>
      </c>
      <c r="E37" s="704">
        <v>4.6450000000000005E-2</v>
      </c>
      <c r="F37" s="53"/>
    </row>
    <row r="38" spans="1:6" ht="12.75" customHeight="1">
      <c r="A38" s="352" t="s">
        <v>121</v>
      </c>
      <c r="B38" s="355">
        <v>40.632379999999998</v>
      </c>
      <c r="C38" s="355">
        <v>153.86246</v>
      </c>
      <c r="D38" s="356">
        <v>0</v>
      </c>
      <c r="E38" s="357">
        <v>0.17845</v>
      </c>
      <c r="F38" s="53"/>
    </row>
    <row r="39" spans="1:6" ht="12.75" customHeight="1">
      <c r="A39" s="352" t="s">
        <v>122</v>
      </c>
      <c r="B39" s="355">
        <v>481.99169000000001</v>
      </c>
      <c r="C39" s="355">
        <v>1845.2822699999999</v>
      </c>
      <c r="D39" s="356">
        <v>0</v>
      </c>
      <c r="E39" s="357">
        <v>0</v>
      </c>
      <c r="F39" s="53"/>
    </row>
    <row r="40" spans="1:6" ht="12.75" customHeight="1">
      <c r="A40" s="352" t="s">
        <v>123</v>
      </c>
      <c r="B40" s="355">
        <v>16.747769999999999</v>
      </c>
      <c r="C40" s="355">
        <v>63.27317</v>
      </c>
      <c r="D40" s="356">
        <v>0</v>
      </c>
      <c r="E40" s="357">
        <v>0</v>
      </c>
      <c r="F40" s="53"/>
    </row>
    <row r="41" spans="1:6" ht="12.75" customHeight="1">
      <c r="A41" s="698" t="s">
        <v>241</v>
      </c>
      <c r="B41" s="702">
        <v>539.37183999999991</v>
      </c>
      <c r="C41" s="702">
        <v>2062.4178999999999</v>
      </c>
      <c r="D41" s="703">
        <v>0</v>
      </c>
      <c r="E41" s="704">
        <v>0.17845</v>
      </c>
      <c r="F41" s="53"/>
    </row>
    <row r="42" spans="1:6" ht="12.75" customHeight="1">
      <c r="A42" s="352" t="s">
        <v>124</v>
      </c>
      <c r="B42" s="355">
        <v>62.39546</v>
      </c>
      <c r="C42" s="355">
        <v>234.19759999999999</v>
      </c>
      <c r="D42" s="356">
        <v>6.13E-3</v>
      </c>
      <c r="E42" s="357">
        <v>0.21128</v>
      </c>
      <c r="F42" s="53"/>
    </row>
    <row r="43" spans="1:6" ht="12.75" customHeight="1">
      <c r="A43" s="352" t="s">
        <v>125</v>
      </c>
      <c r="B43" s="355">
        <v>559.69402000000002</v>
      </c>
      <c r="C43" s="355">
        <v>2157.0094599999998</v>
      </c>
      <c r="D43" s="356">
        <v>1.052E-2</v>
      </c>
      <c r="E43" s="357">
        <v>0.80843999999999994</v>
      </c>
      <c r="F43" s="53"/>
    </row>
    <row r="44" spans="1:6" ht="12.75" customHeight="1">
      <c r="A44" s="352" t="s">
        <v>126</v>
      </c>
      <c r="B44" s="355">
        <v>26.126110000000001</v>
      </c>
      <c r="C44" s="355">
        <v>100.09335</v>
      </c>
      <c r="D44" s="356">
        <v>0</v>
      </c>
      <c r="E44" s="357">
        <v>0</v>
      </c>
      <c r="F44" s="53"/>
    </row>
    <row r="45" spans="1:6" ht="12.75" customHeight="1">
      <c r="A45" s="698" t="s">
        <v>242</v>
      </c>
      <c r="B45" s="702">
        <v>585.82013000000006</v>
      </c>
      <c r="C45" s="702">
        <v>2491.3004099999998</v>
      </c>
      <c r="D45" s="703">
        <v>1.6649999999999998E-2</v>
      </c>
      <c r="E45" s="704">
        <v>1.01972</v>
      </c>
      <c r="F45" s="53"/>
    </row>
    <row r="46" spans="1:6" ht="12.75" customHeight="1">
      <c r="A46" s="352" t="s">
        <v>127</v>
      </c>
      <c r="B46" s="355">
        <v>37.712900000000005</v>
      </c>
      <c r="C46" s="355">
        <v>140.63818000000003</v>
      </c>
      <c r="D46" s="356">
        <v>0</v>
      </c>
      <c r="E46" s="357">
        <v>4.6980000000000001E-2</v>
      </c>
      <c r="F46" s="53"/>
    </row>
    <row r="47" spans="1:6" ht="12.75" customHeight="1">
      <c r="A47" s="352" t="s">
        <v>128</v>
      </c>
      <c r="B47" s="355">
        <v>897.18452000000002</v>
      </c>
      <c r="C47" s="355">
        <v>3456.2619199999999</v>
      </c>
      <c r="D47" s="356">
        <v>0</v>
      </c>
      <c r="E47" s="357">
        <v>0</v>
      </c>
      <c r="F47" s="53"/>
    </row>
    <row r="48" spans="1:6" ht="12.75" customHeight="1">
      <c r="A48" s="352" t="s">
        <v>129</v>
      </c>
      <c r="B48" s="355">
        <v>49.08222</v>
      </c>
      <c r="C48" s="355">
        <v>192.51049</v>
      </c>
      <c r="D48" s="356">
        <v>0</v>
      </c>
      <c r="E48" s="357">
        <v>0</v>
      </c>
      <c r="F48" s="53"/>
    </row>
    <row r="49" spans="1:6" ht="12.75" customHeight="1">
      <c r="A49" s="698" t="s">
        <v>243</v>
      </c>
      <c r="B49" s="702">
        <v>983.97964000000002</v>
      </c>
      <c r="C49" s="702">
        <v>3789.41059</v>
      </c>
      <c r="D49" s="703">
        <v>0</v>
      </c>
      <c r="E49" s="704">
        <v>4.6980000000000001E-2</v>
      </c>
      <c r="F49" s="53"/>
    </row>
    <row r="50" spans="1:6" ht="12.75" customHeight="1">
      <c r="A50" s="353" t="s">
        <v>244</v>
      </c>
      <c r="B50" s="358">
        <v>181.35086000000001</v>
      </c>
      <c r="C50" s="358">
        <v>682.01535000000001</v>
      </c>
      <c r="D50" s="359">
        <v>7.4700000000000001E-3</v>
      </c>
      <c r="E50" s="360">
        <v>0.48316000000000003</v>
      </c>
      <c r="F50" s="53"/>
    </row>
    <row r="51" spans="1:6" ht="12.75" customHeight="1">
      <c r="A51" s="353" t="s">
        <v>245</v>
      </c>
      <c r="B51" s="358">
        <v>3033.3400099999999</v>
      </c>
      <c r="C51" s="358">
        <v>11687.206620000001</v>
      </c>
      <c r="D51" s="359">
        <v>1.052E-2</v>
      </c>
      <c r="E51" s="360">
        <v>0.80843999999999994</v>
      </c>
      <c r="F51" s="53"/>
    </row>
    <row r="52" spans="1:6" ht="12.75" customHeight="1">
      <c r="A52" s="353" t="s">
        <v>246</v>
      </c>
      <c r="B52" s="358">
        <v>154.76122000000001</v>
      </c>
      <c r="C52" s="358">
        <v>600.00990999999999</v>
      </c>
      <c r="D52" s="359">
        <v>0</v>
      </c>
      <c r="E52" s="360">
        <v>0</v>
      </c>
      <c r="F52" s="44"/>
    </row>
    <row r="53" spans="1:6" ht="12.75" customHeight="1">
      <c r="A53" s="700" t="s">
        <v>609</v>
      </c>
      <c r="B53" s="705">
        <v>3369.4520899999998</v>
      </c>
      <c r="C53" s="705">
        <v>12969.231880000001</v>
      </c>
      <c r="D53" s="706">
        <v>1.7989999999999999E-2</v>
      </c>
      <c r="E53" s="707">
        <v>1.2915999999999999</v>
      </c>
    </row>
    <row r="54" spans="1:6" ht="24.75" customHeight="1">
      <c r="A54" s="1081" t="s">
        <v>25</v>
      </c>
      <c r="B54" s="1081"/>
      <c r="C54" s="1081"/>
      <c r="D54" s="1081"/>
      <c r="E54" s="1081"/>
      <c r="F54" s="799"/>
    </row>
    <row r="55" spans="1:6">
      <c r="A55" s="570" t="s">
        <v>26</v>
      </c>
      <c r="B55" s="177"/>
      <c r="C55" s="177"/>
      <c r="D55" s="177"/>
      <c r="E55" s="177"/>
      <c r="F55" s="177"/>
    </row>
    <row r="56" spans="1:6" ht="12.75" customHeight="1">
      <c r="A56" s="17" t="s">
        <v>612</v>
      </c>
    </row>
    <row r="57" spans="1:6" ht="12.75" customHeight="1"/>
    <row r="58" spans="1:6" ht="12.75" customHeight="1">
      <c r="A58" s="312" t="s">
        <v>677</v>
      </c>
      <c r="D58" s="140" t="str">
        <f t="shared" ref="D58:D59" si="0">E1</f>
        <v>Travanj 2022.</v>
      </c>
    </row>
    <row r="59" spans="1:6" ht="12.75" customHeight="1">
      <c r="A59" s="571" t="s">
        <v>678</v>
      </c>
      <c r="D59" s="542" t="str">
        <f t="shared" si="0"/>
        <v>April 2022</v>
      </c>
    </row>
    <row r="60" spans="1:6" ht="12.75" customHeight="1">
      <c r="D60" s="65" t="s">
        <v>576</v>
      </c>
    </row>
    <row r="61" spans="1:6" ht="42.75" customHeight="1">
      <c r="A61" s="1076" t="s">
        <v>610</v>
      </c>
      <c r="B61" s="1077" t="s">
        <v>613</v>
      </c>
      <c r="C61" s="1077"/>
      <c r="D61" s="1077"/>
      <c r="E61" s="795"/>
    </row>
    <row r="62" spans="1:6" ht="60">
      <c r="A62" s="1076"/>
      <c r="B62" s="697" t="s">
        <v>606</v>
      </c>
      <c r="C62" s="697" t="s">
        <v>611</v>
      </c>
      <c r="D62" s="697" t="s">
        <v>614</v>
      </c>
    </row>
    <row r="63" spans="1:6" ht="12.75" customHeight="1">
      <c r="A63" s="350" t="s">
        <v>118</v>
      </c>
      <c r="B63" s="351">
        <v>0</v>
      </c>
      <c r="C63" s="351">
        <v>487.20168000000001</v>
      </c>
      <c r="D63" s="351">
        <v>3888.3366499999988</v>
      </c>
    </row>
    <row r="64" spans="1:6" ht="12.75" customHeight="1">
      <c r="A64" s="352" t="s">
        <v>119</v>
      </c>
      <c r="B64" s="351">
        <v>18620.46689</v>
      </c>
      <c r="C64" s="351">
        <v>68466.423999999999</v>
      </c>
      <c r="D64" s="351">
        <v>2950610.9719899995</v>
      </c>
    </row>
    <row r="65" spans="1:4" ht="12.75" customHeight="1">
      <c r="A65" s="352" t="s">
        <v>120</v>
      </c>
      <c r="B65" s="351">
        <v>26360.48315</v>
      </c>
      <c r="C65" s="351">
        <v>114189.66789000001</v>
      </c>
      <c r="D65" s="351">
        <v>1872551.6272500001</v>
      </c>
    </row>
    <row r="66" spans="1:4" ht="12.75" customHeight="1">
      <c r="A66" s="698" t="s">
        <v>240</v>
      </c>
      <c r="B66" s="699">
        <v>44980.950039999996</v>
      </c>
      <c r="C66" s="699">
        <v>183143.29357000001</v>
      </c>
      <c r="D66" s="699">
        <v>4827050.9358899994</v>
      </c>
    </row>
    <row r="67" spans="1:4" ht="12.75" customHeight="1">
      <c r="A67" s="352" t="s">
        <v>121</v>
      </c>
      <c r="B67" s="351">
        <v>137.24957000000001</v>
      </c>
      <c r="C67" s="351">
        <v>137.24957000000001</v>
      </c>
      <c r="D67" s="351">
        <v>740.84233000000006</v>
      </c>
    </row>
    <row r="68" spans="1:4" ht="12.75" customHeight="1">
      <c r="A68" s="352" t="s">
        <v>122</v>
      </c>
      <c r="B68" s="351">
        <v>6600.7579800000003</v>
      </c>
      <c r="C68" s="351">
        <v>25478.703390000002</v>
      </c>
      <c r="D68" s="351">
        <v>1151695.6096599998</v>
      </c>
    </row>
    <row r="69" spans="1:4" ht="12.75" customHeight="1">
      <c r="A69" s="352" t="s">
        <v>123</v>
      </c>
      <c r="B69" s="351">
        <v>9340.3026399999999</v>
      </c>
      <c r="C69" s="351">
        <v>35947.266380000001</v>
      </c>
      <c r="D69" s="351">
        <v>585684.41406999994</v>
      </c>
    </row>
    <row r="70" spans="1:4" ht="12.75" customHeight="1">
      <c r="A70" s="698" t="s">
        <v>241</v>
      </c>
      <c r="B70" s="699">
        <v>16078.31019</v>
      </c>
      <c r="C70" s="699">
        <v>61563.219340000003</v>
      </c>
      <c r="D70" s="699">
        <v>1738120.8660599997</v>
      </c>
    </row>
    <row r="71" spans="1:4">
      <c r="A71" s="352" t="s">
        <v>124</v>
      </c>
      <c r="B71" s="351">
        <v>1.3693299999999999</v>
      </c>
      <c r="C71" s="351">
        <v>60.874520000000004</v>
      </c>
      <c r="D71" s="351">
        <v>2993.2416200000002</v>
      </c>
    </row>
    <row r="72" spans="1:4">
      <c r="A72" s="352" t="s">
        <v>125</v>
      </c>
      <c r="B72" s="351">
        <v>8252.3813300000002</v>
      </c>
      <c r="C72" s="351">
        <v>34792.238450000004</v>
      </c>
      <c r="D72" s="351">
        <v>1715515.2059399991</v>
      </c>
    </row>
    <row r="73" spans="1:4">
      <c r="A73" s="352" t="s">
        <v>126</v>
      </c>
      <c r="B73" s="351">
        <v>14975.396980000001</v>
      </c>
      <c r="C73" s="351">
        <v>54381.841670000002</v>
      </c>
      <c r="D73" s="351">
        <v>857349.15552999999</v>
      </c>
    </row>
    <row r="74" spans="1:4">
      <c r="A74" s="698" t="s">
        <v>242</v>
      </c>
      <c r="B74" s="699">
        <v>23229.147640000003</v>
      </c>
      <c r="C74" s="699">
        <v>89234.954640000011</v>
      </c>
      <c r="D74" s="699">
        <v>2575857.6030899989</v>
      </c>
    </row>
    <row r="75" spans="1:4">
      <c r="A75" s="352" t="s">
        <v>127</v>
      </c>
      <c r="B75" s="351">
        <v>2.2514799999999999</v>
      </c>
      <c r="C75" s="351">
        <v>96.542749999999998</v>
      </c>
      <c r="D75" s="351">
        <v>3242.8311799999997</v>
      </c>
    </row>
    <row r="76" spans="1:4">
      <c r="A76" s="352" t="s">
        <v>128</v>
      </c>
      <c r="B76" s="351">
        <v>15016.59692</v>
      </c>
      <c r="C76" s="351">
        <v>53651.653260000006</v>
      </c>
      <c r="D76" s="351">
        <v>2305162.6242</v>
      </c>
    </row>
    <row r="77" spans="1:4">
      <c r="A77" s="352" t="s">
        <v>129</v>
      </c>
      <c r="B77" s="351">
        <v>22143.966519999998</v>
      </c>
      <c r="C77" s="351">
        <v>90850.470879999993</v>
      </c>
      <c r="D77" s="351">
        <v>1678578.1925599999</v>
      </c>
    </row>
    <row r="78" spans="1:4">
      <c r="A78" s="698" t="s">
        <v>243</v>
      </c>
      <c r="B78" s="699">
        <v>37162.814919999997</v>
      </c>
      <c r="C78" s="699">
        <v>144598.66688999999</v>
      </c>
      <c r="D78" s="699">
        <v>3986983.6479400001</v>
      </c>
    </row>
    <row r="79" spans="1:4">
      <c r="A79" s="353" t="s">
        <v>244</v>
      </c>
      <c r="B79" s="354">
        <v>140.87037999999998</v>
      </c>
      <c r="C79" s="354">
        <v>781.86851999999999</v>
      </c>
      <c r="D79" s="354">
        <v>10865.251779999999</v>
      </c>
    </row>
    <row r="80" spans="1:4">
      <c r="A80" s="353" t="s">
        <v>245</v>
      </c>
      <c r="B80" s="354">
        <v>48490.203119999991</v>
      </c>
      <c r="C80" s="354">
        <v>182389.01910000003</v>
      </c>
      <c r="D80" s="354">
        <v>8122984.4117899984</v>
      </c>
    </row>
    <row r="81" spans="1:5">
      <c r="A81" s="353" t="s">
        <v>246</v>
      </c>
      <c r="B81" s="354">
        <v>72820.149290000001</v>
      </c>
      <c r="C81" s="354">
        <v>295369.24682</v>
      </c>
      <c r="D81" s="354">
        <v>4994163.3894100003</v>
      </c>
    </row>
    <row r="82" spans="1:5">
      <c r="A82" s="700" t="s">
        <v>615</v>
      </c>
      <c r="B82" s="701">
        <v>121451.22279</v>
      </c>
      <c r="C82" s="701">
        <v>478540.13444000005</v>
      </c>
      <c r="D82" s="701">
        <v>13128013.052979998</v>
      </c>
    </row>
    <row r="83" spans="1:5">
      <c r="A83" s="17" t="s">
        <v>612</v>
      </c>
    </row>
    <row r="85" spans="1:5">
      <c r="A85" s="627" t="s">
        <v>82</v>
      </c>
      <c r="E85" s="14" t="s">
        <v>839</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679</v>
      </c>
      <c r="G1" s="140" t="str">
        <f>Naslovnica!A20</f>
        <v>Travanj 2022.</v>
      </c>
    </row>
    <row r="2" spans="1:10" ht="12.75" customHeight="1">
      <c r="A2" s="540" t="s">
        <v>966</v>
      </c>
      <c r="G2" s="542" t="str">
        <f>Naslovnica!A24</f>
        <v>April 2022</v>
      </c>
    </row>
    <row r="3" spans="1:10" ht="12.75" customHeight="1">
      <c r="E3" s="14" t="s">
        <v>328</v>
      </c>
      <c r="F3" s="313"/>
      <c r="G3" s="313"/>
    </row>
    <row r="4" spans="1:10" ht="16.5" customHeight="1">
      <c r="A4" s="1082" t="s">
        <v>595</v>
      </c>
      <c r="B4" s="1087" t="s">
        <v>594</v>
      </c>
      <c r="C4" s="1087"/>
      <c r="D4" s="1087"/>
      <c r="E4" s="1087"/>
      <c r="F4" s="267"/>
      <c r="G4" s="267"/>
    </row>
    <row r="5" spans="1:10" ht="12.75" customHeight="1">
      <c r="A5" s="1082"/>
      <c r="B5" s="1085" t="str">
        <f>Naslovnica!A20</f>
        <v>Travanj 2022.</v>
      </c>
      <c r="C5" s="1085"/>
      <c r="D5" s="1086" t="s">
        <v>17</v>
      </c>
      <c r="E5" s="1086"/>
    </row>
    <row r="6" spans="1:10" ht="12.75" customHeight="1">
      <c r="A6" s="1082"/>
      <c r="B6" s="1083" t="str">
        <f>Naslovnica!A24</f>
        <v>April 2022</v>
      </c>
      <c r="C6" s="1083"/>
      <c r="D6" s="1084" t="s">
        <v>45</v>
      </c>
      <c r="E6" s="1084"/>
    </row>
    <row r="7" spans="1:10" ht="12.75" customHeight="1">
      <c r="A7" s="1082"/>
      <c r="B7" s="765" t="s">
        <v>27</v>
      </c>
      <c r="C7" s="708" t="s">
        <v>28</v>
      </c>
      <c r="D7" s="708" t="s">
        <v>148</v>
      </c>
      <c r="E7" s="708" t="s">
        <v>146</v>
      </c>
    </row>
    <row r="8" spans="1:10" ht="12.75" customHeight="1">
      <c r="A8" s="1082"/>
      <c r="B8" s="764" t="s">
        <v>29</v>
      </c>
      <c r="C8" s="709" t="s">
        <v>30</v>
      </c>
      <c r="D8" s="709" t="s">
        <v>29</v>
      </c>
      <c r="E8" s="709" t="s">
        <v>147</v>
      </c>
    </row>
    <row r="9" spans="1:10" ht="12.75" customHeight="1">
      <c r="A9" s="361" t="s">
        <v>118</v>
      </c>
      <c r="B9" s="362">
        <v>506203.06547000003</v>
      </c>
      <c r="C9" s="363">
        <v>3.8524164212261039E-3</v>
      </c>
      <c r="D9" s="362">
        <v>4015.0924500000547</v>
      </c>
      <c r="E9" s="363">
        <v>7.9951983434700669E-3</v>
      </c>
      <c r="G9" s="135"/>
      <c r="H9" s="852"/>
      <c r="I9" s="837"/>
      <c r="J9" s="77"/>
    </row>
    <row r="10" spans="1:10" ht="12.75" customHeight="1">
      <c r="A10" s="361" t="s">
        <v>119</v>
      </c>
      <c r="B10" s="362">
        <v>44803575.443730004</v>
      </c>
      <c r="C10" s="363">
        <v>0.34097389277722046</v>
      </c>
      <c r="D10" s="362">
        <v>-456454.03409999609</v>
      </c>
      <c r="E10" s="363">
        <v>-1.0085146637467068E-2</v>
      </c>
      <c r="G10" s="135"/>
      <c r="H10" s="852"/>
      <c r="I10" s="837"/>
      <c r="J10" s="77"/>
    </row>
    <row r="11" spans="1:10" ht="12.75" customHeight="1">
      <c r="A11" s="361" t="s">
        <v>120</v>
      </c>
      <c r="B11" s="362">
        <v>3681904.6419299999</v>
      </c>
      <c r="C11" s="363">
        <v>2.802082972529998E-2</v>
      </c>
      <c r="D11" s="362">
        <v>4681.4192999997176</v>
      </c>
      <c r="E11" s="363">
        <v>1.2730854279363601E-3</v>
      </c>
      <c r="G11" s="135"/>
      <c r="H11" s="852"/>
      <c r="I11" s="837"/>
      <c r="J11" s="77"/>
    </row>
    <row r="12" spans="1:10" ht="12.75" customHeight="1">
      <c r="A12" s="710" t="s">
        <v>596</v>
      </c>
      <c r="B12" s="711">
        <v>48991683.151130006</v>
      </c>
      <c r="C12" s="712">
        <v>0.37284713892374655</v>
      </c>
      <c r="D12" s="711">
        <v>-447757.52234999835</v>
      </c>
      <c r="E12" s="712">
        <v>-9.0566866503848376E-3</v>
      </c>
      <c r="G12" s="135"/>
      <c r="H12" s="852"/>
      <c r="I12" s="837"/>
      <c r="J12" s="77"/>
    </row>
    <row r="13" spans="1:10" ht="12.75" customHeight="1">
      <c r="A13" s="361" t="s">
        <v>121</v>
      </c>
      <c r="B13" s="362">
        <v>287564.16248</v>
      </c>
      <c r="C13" s="363">
        <v>2.18848319431945E-3</v>
      </c>
      <c r="D13" s="362">
        <v>4082.7046500000288</v>
      </c>
      <c r="E13" s="363">
        <v>1.4402016559574626E-2</v>
      </c>
      <c r="G13" s="135"/>
      <c r="H13" s="852"/>
      <c r="I13" s="837"/>
      <c r="J13" s="77"/>
    </row>
    <row r="14" spans="1:10" ht="12.75" customHeight="1">
      <c r="A14" s="361" t="s">
        <v>122</v>
      </c>
      <c r="B14" s="362">
        <v>18010243.834040001</v>
      </c>
      <c r="C14" s="363">
        <v>0.13706546607362227</v>
      </c>
      <c r="D14" s="362">
        <v>-116296.56735999882</v>
      </c>
      <c r="E14" s="363">
        <v>-6.4158170718013885E-3</v>
      </c>
      <c r="G14" s="135"/>
      <c r="H14" s="852"/>
      <c r="I14" s="837"/>
      <c r="J14" s="77"/>
    </row>
    <row r="15" spans="1:10" ht="12.75" customHeight="1">
      <c r="A15" s="361" t="s">
        <v>123</v>
      </c>
      <c r="B15" s="362">
        <v>1013201.7589299999</v>
      </c>
      <c r="C15" s="363">
        <v>7.7108879032429132E-3</v>
      </c>
      <c r="D15" s="362">
        <v>-1703.3076200000942</v>
      </c>
      <c r="E15" s="851">
        <v>-1.6782925577366603E-3</v>
      </c>
      <c r="G15" s="135"/>
      <c r="H15" s="852"/>
      <c r="I15" s="837"/>
      <c r="J15" s="77"/>
    </row>
    <row r="16" spans="1:10" ht="12.75" customHeight="1">
      <c r="A16" s="713" t="s">
        <v>597</v>
      </c>
      <c r="B16" s="711">
        <v>19311009.755450003</v>
      </c>
      <c r="C16" s="712">
        <v>0.14696483717118464</v>
      </c>
      <c r="D16" s="711">
        <v>-113917.17032999918</v>
      </c>
      <c r="E16" s="712">
        <v>-5.86448385444438E-3</v>
      </c>
      <c r="G16" s="135"/>
      <c r="H16" s="852"/>
      <c r="I16" s="837"/>
      <c r="J16" s="77"/>
    </row>
    <row r="17" spans="1:10" ht="12.75" customHeight="1">
      <c r="A17" s="361" t="s">
        <v>124</v>
      </c>
      <c r="B17" s="362">
        <v>373654.54937000002</v>
      </c>
      <c r="C17" s="363">
        <v>2.8436669393187186E-3</v>
      </c>
      <c r="D17" s="362">
        <v>7312.8749100000714</v>
      </c>
      <c r="E17" s="363">
        <v>1.9961897375665671E-2</v>
      </c>
      <c r="G17" s="135"/>
      <c r="H17" s="852"/>
      <c r="I17" s="837"/>
      <c r="J17" s="77"/>
    </row>
    <row r="18" spans="1:10" ht="12.75" customHeight="1">
      <c r="A18" s="361" t="s">
        <v>125</v>
      </c>
      <c r="B18" s="362">
        <v>20915963.633930001</v>
      </c>
      <c r="C18" s="363">
        <v>0.15917920547222628</v>
      </c>
      <c r="D18" s="362">
        <v>-236106.016239997</v>
      </c>
      <c r="E18" s="363">
        <v>-1.1162312726126E-2</v>
      </c>
      <c r="G18" s="135"/>
      <c r="H18" s="852"/>
      <c r="I18" s="837"/>
      <c r="J18" s="77"/>
    </row>
    <row r="19" spans="1:10" ht="12.75" customHeight="1">
      <c r="A19" s="361" t="s">
        <v>126</v>
      </c>
      <c r="B19" s="362">
        <v>1525494.2230400001</v>
      </c>
      <c r="C19" s="363">
        <v>1.1609647187474691E-2</v>
      </c>
      <c r="D19" s="362">
        <v>5370.9824099999387</v>
      </c>
      <c r="E19" s="363">
        <v>3.5332545851833874E-3</v>
      </c>
      <c r="G19" s="135"/>
      <c r="H19" s="852"/>
      <c r="I19" s="837"/>
      <c r="J19" s="77"/>
    </row>
    <row r="20" spans="1:10" ht="12.75" customHeight="1">
      <c r="A20" s="710" t="s">
        <v>598</v>
      </c>
      <c r="B20" s="711">
        <v>22815112.406339999</v>
      </c>
      <c r="C20" s="712">
        <v>0.17363251959901968</v>
      </c>
      <c r="D20" s="711">
        <v>-223422.15892000124</v>
      </c>
      <c r="E20" s="712">
        <v>-9.6977591299102217E-3</v>
      </c>
      <c r="G20" s="135"/>
      <c r="H20" s="852"/>
      <c r="I20" s="837"/>
      <c r="J20" s="77"/>
    </row>
    <row r="21" spans="1:10" ht="12.75" customHeight="1">
      <c r="A21" s="361" t="s">
        <v>127</v>
      </c>
      <c r="B21" s="362">
        <v>382319.88133999996</v>
      </c>
      <c r="C21" s="363">
        <v>2.9096137291620564E-3</v>
      </c>
      <c r="D21" s="362">
        <v>5888.5349199999473</v>
      </c>
      <c r="E21" s="363">
        <v>1.5643051451485368E-2</v>
      </c>
      <c r="G21" s="135"/>
      <c r="H21" s="852"/>
      <c r="I21" s="837"/>
      <c r="J21" s="77"/>
    </row>
    <row r="22" spans="1:10" ht="12.75" customHeight="1">
      <c r="A22" s="361" t="s">
        <v>128</v>
      </c>
      <c r="B22" s="362">
        <v>36866698.35142</v>
      </c>
      <c r="C22" s="363">
        <v>0.28057094832788376</v>
      </c>
      <c r="D22" s="362">
        <v>48084.209979996085</v>
      </c>
      <c r="E22" s="363">
        <v>1.3059755534328144E-3</v>
      </c>
      <c r="G22" s="135"/>
      <c r="H22" s="852"/>
      <c r="I22" s="837"/>
      <c r="J22" s="77"/>
    </row>
    <row r="23" spans="1:10" ht="12.75" customHeight="1">
      <c r="A23" s="361" t="s">
        <v>129</v>
      </c>
      <c r="B23" s="362">
        <v>3032020.7435599999</v>
      </c>
      <c r="C23" s="363">
        <v>2.3074942249003375E-2</v>
      </c>
      <c r="D23" s="362">
        <v>13356.483880000189</v>
      </c>
      <c r="E23" s="363">
        <v>4.4246337886599818E-3</v>
      </c>
      <c r="G23" s="135"/>
      <c r="H23" s="852"/>
      <c r="I23" s="837"/>
      <c r="J23" s="77"/>
    </row>
    <row r="24" spans="1:10" ht="12.75" customHeight="1">
      <c r="A24" s="710" t="s">
        <v>599</v>
      </c>
      <c r="B24" s="711">
        <v>40281038.976319999</v>
      </c>
      <c r="C24" s="712">
        <v>0.30655550430604916</v>
      </c>
      <c r="D24" s="711">
        <v>67329.228779993951</v>
      </c>
      <c r="E24" s="712">
        <v>1.6742854415243702E-3</v>
      </c>
      <c r="G24" s="135"/>
      <c r="H24" s="852"/>
      <c r="I24" s="837"/>
      <c r="J24" s="77"/>
    </row>
    <row r="25" spans="1:10" ht="12.75" customHeight="1">
      <c r="A25" s="364" t="s">
        <v>600</v>
      </c>
      <c r="B25" s="365">
        <v>1549741.6586599997</v>
      </c>
      <c r="C25" s="366">
        <v>1.1794180284026326E-2</v>
      </c>
      <c r="D25" s="365">
        <v>21299.206929999869</v>
      </c>
      <c r="E25" s="366">
        <v>1.3935236427051523E-2</v>
      </c>
      <c r="G25" s="135"/>
      <c r="H25" s="852"/>
      <c r="I25" s="837"/>
      <c r="J25" s="77"/>
    </row>
    <row r="26" spans="1:10" ht="12.75" customHeight="1">
      <c r="A26" s="364" t="s">
        <v>601</v>
      </c>
      <c r="B26" s="365">
        <v>120596481.26312001</v>
      </c>
      <c r="C26" s="366">
        <v>0.91778951265095277</v>
      </c>
      <c r="D26" s="365">
        <v>-760772.40771998465</v>
      </c>
      <c r="E26" s="366">
        <v>-6.2688663817611623E-3</v>
      </c>
      <c r="G26" s="135"/>
      <c r="H26" s="852"/>
      <c r="I26" s="837"/>
      <c r="J26" s="77"/>
    </row>
    <row r="27" spans="1:10" ht="12.75" customHeight="1">
      <c r="A27" s="364" t="s">
        <v>602</v>
      </c>
      <c r="B27" s="365">
        <v>9252621.3674599994</v>
      </c>
      <c r="C27" s="366">
        <v>7.0416307065020958E-2</v>
      </c>
      <c r="D27" s="365">
        <v>21705.577969999984</v>
      </c>
      <c r="E27" s="366">
        <v>2.3514002797764277E-3</v>
      </c>
      <c r="G27" s="135"/>
      <c r="H27" s="852"/>
      <c r="I27" s="837"/>
      <c r="J27" s="77"/>
    </row>
    <row r="28" spans="1:10" ht="18.75" customHeight="1">
      <c r="A28" s="700" t="s">
        <v>603</v>
      </c>
      <c r="B28" s="714">
        <v>131398844.28924</v>
      </c>
      <c r="C28" s="715">
        <v>1</v>
      </c>
      <c r="D28" s="714">
        <v>-717767.62281998992</v>
      </c>
      <c r="E28" s="715">
        <v>-5.432834012559673E-3</v>
      </c>
      <c r="G28" s="853"/>
      <c r="H28" s="77"/>
      <c r="I28" s="837"/>
      <c r="J28" s="77"/>
    </row>
    <row r="29" spans="1:10" ht="12.75" customHeight="1">
      <c r="A29" s="20" t="s">
        <v>604</v>
      </c>
    </row>
    <row r="30" spans="1:10" ht="12.75" customHeight="1">
      <c r="C30" s="77"/>
    </row>
    <row r="31" spans="1:10" ht="12.75" customHeight="1"/>
    <row r="32" spans="1:10" s="267" customFormat="1" ht="12.75" customHeight="1">
      <c r="A32" s="154" t="s">
        <v>681</v>
      </c>
      <c r="I32" s="140" t="str">
        <f>Naslovnica!A20</f>
        <v>Travanj 2022.</v>
      </c>
    </row>
    <row r="33" spans="1:9" s="267" customFormat="1" ht="12.75" customHeight="1">
      <c r="A33" s="568" t="s">
        <v>967</v>
      </c>
      <c r="I33" s="542" t="str">
        <f>Naslovnica!A24</f>
        <v>April 2022</v>
      </c>
    </row>
    <row r="34" spans="1:9" s="267" customFormat="1" ht="12.75" customHeight="1"/>
    <row r="35" spans="1:9" s="267" customFormat="1" ht="15" customHeight="1">
      <c r="A35" s="744"/>
      <c r="B35" s="1088" t="s">
        <v>977</v>
      </c>
      <c r="C35" s="1088"/>
      <c r="D35" s="1088"/>
      <c r="E35" s="1088"/>
      <c r="F35" s="1088" t="s">
        <v>976</v>
      </c>
      <c r="G35" s="1088"/>
      <c r="H35" s="1088"/>
      <c r="I35" s="1088"/>
    </row>
    <row r="36" spans="1:9" s="267" customFormat="1" ht="22.5">
      <c r="A36" s="1082" t="s">
        <v>572</v>
      </c>
      <c r="B36" s="821" t="s">
        <v>68</v>
      </c>
      <c r="C36" s="820" t="s">
        <v>98</v>
      </c>
      <c r="D36" s="820" t="s">
        <v>100</v>
      </c>
      <c r="E36" s="820" t="s">
        <v>102</v>
      </c>
      <c r="F36" s="820" t="s">
        <v>666</v>
      </c>
      <c r="G36" s="818" t="s">
        <v>60</v>
      </c>
      <c r="H36" s="818" t="s">
        <v>50</v>
      </c>
      <c r="I36" s="818" t="s">
        <v>665</v>
      </c>
    </row>
    <row r="37" spans="1:9" s="267" customFormat="1" ht="34.5" customHeight="1">
      <c r="A37" s="1082"/>
      <c r="B37" s="729" t="s">
        <v>661</v>
      </c>
      <c r="C37" s="819" t="s">
        <v>99</v>
      </c>
      <c r="D37" s="819" t="s">
        <v>101</v>
      </c>
      <c r="E37" s="819" t="s">
        <v>103</v>
      </c>
      <c r="F37" s="819" t="s">
        <v>249</v>
      </c>
      <c r="G37" s="819" t="s">
        <v>51</v>
      </c>
      <c r="H37" s="819" t="s">
        <v>52</v>
      </c>
      <c r="I37" s="822" t="s">
        <v>664</v>
      </c>
    </row>
    <row r="38" spans="1:9" s="267" customFormat="1">
      <c r="A38" s="367" t="s">
        <v>118</v>
      </c>
      <c r="B38" s="368">
        <v>160.42150000000001</v>
      </c>
      <c r="C38" s="369">
        <v>160.30160000000001</v>
      </c>
      <c r="D38" s="368">
        <v>163.2097</v>
      </c>
      <c r="E38" s="823">
        <v>2.9080999999999904</v>
      </c>
      <c r="F38" s="824">
        <v>-1.473099127871258E-2</v>
      </c>
      <c r="G38" s="761">
        <v>-3.0876697399787045E-2</v>
      </c>
      <c r="H38" s="761">
        <v>3.1434607837338202E-2</v>
      </c>
      <c r="I38" s="761">
        <v>6.3338924769881899E-2</v>
      </c>
    </row>
    <row r="39" spans="1:9" s="267" customFormat="1">
      <c r="A39" s="367" t="s">
        <v>121</v>
      </c>
      <c r="B39" s="368">
        <v>170.2166</v>
      </c>
      <c r="C39" s="369">
        <v>169.85980000000001</v>
      </c>
      <c r="D39" s="368">
        <v>172.982</v>
      </c>
      <c r="E39" s="823">
        <v>3.1221999999999923</v>
      </c>
      <c r="F39" s="824">
        <v>-1.3340629186154973E-2</v>
      </c>
      <c r="G39" s="761">
        <v>-3.4248495061076856E-2</v>
      </c>
      <c r="H39" s="761">
        <v>4.0816576108557046E-2</v>
      </c>
      <c r="I39" s="761">
        <v>7.1559444201399369E-2</v>
      </c>
    </row>
    <row r="40" spans="1:9" s="267" customFormat="1">
      <c r="A40" s="367" t="s">
        <v>124</v>
      </c>
      <c r="B40" s="368">
        <v>181.23390000000001</v>
      </c>
      <c r="C40" s="369">
        <v>181.0727</v>
      </c>
      <c r="D40" s="368">
        <v>185.2739</v>
      </c>
      <c r="E40" s="823">
        <v>4.2012</v>
      </c>
      <c r="F40" s="824">
        <v>-1.8979626524167403E-2</v>
      </c>
      <c r="G40" s="761">
        <v>-4.2313679776201152E-2</v>
      </c>
      <c r="H40" s="761">
        <v>5.2081652271943613E-2</v>
      </c>
      <c r="I40" s="761">
        <v>8.0327666203148684E-2</v>
      </c>
    </row>
    <row r="41" spans="1:9" s="267" customFormat="1">
      <c r="A41" s="367" t="s">
        <v>127</v>
      </c>
      <c r="B41" s="368">
        <v>164.94649999999999</v>
      </c>
      <c r="C41" s="369">
        <v>163.88810000000001</v>
      </c>
      <c r="D41" s="368">
        <v>166.71369999999999</v>
      </c>
      <c r="E41" s="823">
        <v>2.8255999999999801</v>
      </c>
      <c r="F41" s="824">
        <v>-4.8494633192218695E-3</v>
      </c>
      <c r="G41" s="761">
        <v>-2.1415989790948275E-2</v>
      </c>
      <c r="H41" s="761">
        <v>3.6689988234465787E-2</v>
      </c>
      <c r="I41" s="761">
        <v>6.7189270132914869E-2</v>
      </c>
    </row>
    <row r="42" spans="1:9" s="267" customFormat="1">
      <c r="A42" s="716" t="s">
        <v>130</v>
      </c>
      <c r="B42" s="717">
        <v>168.37338350614198</v>
      </c>
      <c r="C42" s="718">
        <v>167.97371918992272</v>
      </c>
      <c r="D42" s="717">
        <v>171.17675243577301</v>
      </c>
      <c r="E42" s="825">
        <v>3.2030332458502926</v>
      </c>
      <c r="F42" s="826">
        <v>-1.3018706301061167E-2</v>
      </c>
      <c r="G42" s="807">
        <v>-3.0559412349726922E-2</v>
      </c>
      <c r="H42" s="807">
        <v>4.5217916818898196E-2</v>
      </c>
      <c r="I42" s="807">
        <v>7.0044534489700938E-2</v>
      </c>
    </row>
    <row r="43" spans="1:9" s="267" customFormat="1">
      <c r="A43" s="367" t="s">
        <v>119</v>
      </c>
      <c r="B43" s="368">
        <v>270.37700000000001</v>
      </c>
      <c r="C43" s="369">
        <v>269.92779999999999</v>
      </c>
      <c r="D43" s="368">
        <v>274.3272</v>
      </c>
      <c r="E43" s="823">
        <v>4.3994000000000142</v>
      </c>
      <c r="F43" s="824">
        <v>-1.2663377212202009E-2</v>
      </c>
      <c r="G43" s="762">
        <v>-3.5855394534147322E-2</v>
      </c>
      <c r="H43" s="762">
        <v>-2.7496795728867429E-3</v>
      </c>
      <c r="I43" s="762">
        <v>5.0953991309749869E-2</v>
      </c>
    </row>
    <row r="44" spans="1:9" s="267" customFormat="1">
      <c r="A44" s="367" t="s">
        <v>122</v>
      </c>
      <c r="B44" s="368">
        <v>302.56959999999998</v>
      </c>
      <c r="C44" s="369">
        <v>301.63369999999998</v>
      </c>
      <c r="D44" s="368">
        <v>306.43979999999999</v>
      </c>
      <c r="E44" s="823">
        <v>4.8061000000000149</v>
      </c>
      <c r="F44" s="824">
        <v>-9.8860992824717497E-3</v>
      </c>
      <c r="G44" s="762">
        <v>-2.5744377423205345E-2</v>
      </c>
      <c r="H44" s="762">
        <v>2.7246146930649529E-2</v>
      </c>
      <c r="I44" s="762">
        <v>5.6877881966387545E-2</v>
      </c>
    </row>
    <row r="45" spans="1:9" s="267" customFormat="1">
      <c r="A45" s="367" t="s">
        <v>125</v>
      </c>
      <c r="B45" s="368">
        <v>267.45479999999998</v>
      </c>
      <c r="C45" s="369">
        <v>266.76900000000001</v>
      </c>
      <c r="D45" s="368">
        <v>271.97820000000002</v>
      </c>
      <c r="E45" s="823">
        <v>5.2092000000000098</v>
      </c>
      <c r="F45" s="824">
        <v>-1.3823188990415902E-2</v>
      </c>
      <c r="G45" s="762">
        <v>-4.5219274336832926E-2</v>
      </c>
      <c r="H45" s="762">
        <v>5.2934355460416693E-3</v>
      </c>
      <c r="I45" s="762">
        <v>5.0383516884753288E-2</v>
      </c>
    </row>
    <row r="46" spans="1:9" s="267" customFormat="1">
      <c r="A46" s="367" t="s">
        <v>128</v>
      </c>
      <c r="B46" s="368">
        <v>287.62560000000002</v>
      </c>
      <c r="C46" s="369">
        <v>286.11040000000003</v>
      </c>
      <c r="D46" s="368">
        <v>288.95600000000002</v>
      </c>
      <c r="E46" s="823">
        <v>2.8455999999999904</v>
      </c>
      <c r="F46" s="824">
        <v>-1.5496125968507135E-3</v>
      </c>
      <c r="G46" s="762">
        <v>-4.6200070182578212E-3</v>
      </c>
      <c r="H46" s="762">
        <v>2.8865036797609989E-2</v>
      </c>
      <c r="I46" s="762">
        <v>5.4206462899302199E-2</v>
      </c>
    </row>
    <row r="47" spans="1:9" s="267" customFormat="1">
      <c r="A47" s="716" t="s">
        <v>131</v>
      </c>
      <c r="B47" s="717">
        <v>279.95086872164097</v>
      </c>
      <c r="C47" s="718">
        <v>279.05124744460102</v>
      </c>
      <c r="D47" s="717">
        <v>283.15852578705181</v>
      </c>
      <c r="E47" s="825">
        <v>4.1072783424507975</v>
      </c>
      <c r="F47" s="826">
        <v>-8.8220512947437824E-3</v>
      </c>
      <c r="G47" s="807">
        <v>-2.5950625448576736E-2</v>
      </c>
      <c r="H47" s="807">
        <v>1.3610148752993378E-2</v>
      </c>
      <c r="I47" s="807">
        <v>5.2782822928244988E-2</v>
      </c>
    </row>
    <row r="48" spans="1:9" s="267" customFormat="1">
      <c r="A48" s="367" t="s">
        <v>120</v>
      </c>
      <c r="B48" s="368">
        <v>129.08590000000001</v>
      </c>
      <c r="C48" s="369">
        <v>129.07409999999999</v>
      </c>
      <c r="D48" s="368">
        <v>130.60910000000001</v>
      </c>
      <c r="E48" s="823">
        <v>1.535000000000025</v>
      </c>
      <c r="F48" s="824">
        <v>-1.1911933442588452E-2</v>
      </c>
      <c r="G48" s="762">
        <v>-3.6684609225106746E-2</v>
      </c>
      <c r="H48" s="762">
        <v>-3.472238320248433E-2</v>
      </c>
      <c r="I48" s="762">
        <v>3.3730986352937586E-2</v>
      </c>
    </row>
    <row r="49" spans="1:9" s="267" customFormat="1">
      <c r="A49" s="367" t="s">
        <v>123</v>
      </c>
      <c r="B49" s="368">
        <v>136.63239999999999</v>
      </c>
      <c r="C49" s="369">
        <v>136.62010000000001</v>
      </c>
      <c r="D49" s="368">
        <v>139.02809999999999</v>
      </c>
      <c r="E49" s="823">
        <v>2.407999999999987</v>
      </c>
      <c r="F49" s="824">
        <v>-1.7112290232729532E-2</v>
      </c>
      <c r="G49" s="762">
        <v>-4.4239269652978974E-2</v>
      </c>
      <c r="H49" s="762">
        <v>-4.0877971186832229E-2</v>
      </c>
      <c r="I49" s="762">
        <v>4.1390896574700076E-2</v>
      </c>
    </row>
    <row r="50" spans="1:9" s="267" customFormat="1">
      <c r="A50" s="367" t="s">
        <v>126</v>
      </c>
      <c r="B50" s="368">
        <v>131.3202</v>
      </c>
      <c r="C50" s="369">
        <v>131.3092</v>
      </c>
      <c r="D50" s="368">
        <v>133.75110000000001</v>
      </c>
      <c r="E50" s="823">
        <v>2.441900000000004</v>
      </c>
      <c r="F50" s="824">
        <v>-1.8336272389591013E-2</v>
      </c>
      <c r="G50" s="762">
        <v>-5.3243781424515579E-2</v>
      </c>
      <c r="H50" s="762">
        <v>-5.0555733493742872E-2</v>
      </c>
      <c r="I50" s="762">
        <v>3.6038604454465162E-2</v>
      </c>
    </row>
    <row r="51" spans="1:9" s="267" customFormat="1">
      <c r="A51" s="367" t="s">
        <v>129</v>
      </c>
      <c r="B51" s="368">
        <v>138.34780000000001</v>
      </c>
      <c r="C51" s="369">
        <v>138.34780000000001</v>
      </c>
      <c r="D51" s="368">
        <v>139.27760000000001</v>
      </c>
      <c r="E51" s="823">
        <v>0.92980000000000018</v>
      </c>
      <c r="F51" s="1039">
        <v>-6.8020959788305246E-3</v>
      </c>
      <c r="G51" s="762">
        <v>-2.0530599790297477E-2</v>
      </c>
      <c r="H51" s="762">
        <v>-1.7217263437556585E-2</v>
      </c>
      <c r="I51" s="762">
        <v>4.3080584901912022E-2</v>
      </c>
    </row>
    <row r="52" spans="1:9" s="267" customFormat="1">
      <c r="A52" s="716" t="s">
        <v>132</v>
      </c>
      <c r="B52" s="717">
        <v>133.31570798487226</v>
      </c>
      <c r="C52" s="718">
        <v>133.31336818728414</v>
      </c>
      <c r="D52" s="717">
        <v>134.88268542439292</v>
      </c>
      <c r="E52" s="825">
        <v>1.5693172371087769</v>
      </c>
      <c r="F52" s="826">
        <v>-1.1799854879611327E-2</v>
      </c>
      <c r="G52" s="807">
        <v>-3.4782504632520417E-2</v>
      </c>
      <c r="H52" s="807">
        <v>-3.2135487254092321E-2</v>
      </c>
      <c r="I52" s="807">
        <v>3.8070894058769511E-2</v>
      </c>
    </row>
    <row r="53" spans="1:9" s="267" customFormat="1" ht="12.75" customHeight="1">
      <c r="A53" s="23" t="s">
        <v>571</v>
      </c>
      <c r="G53" s="759"/>
      <c r="H53" s="759"/>
      <c r="I53" s="759"/>
    </row>
    <row r="54" spans="1:9" s="267" customFormat="1" ht="25.5" customHeight="1">
      <c r="A54" s="1090" t="s">
        <v>133</v>
      </c>
      <c r="B54" s="1090"/>
      <c r="C54" s="1090"/>
      <c r="D54" s="1090"/>
      <c r="E54" s="1090"/>
      <c r="F54" s="1090"/>
      <c r="G54" s="1090"/>
      <c r="H54" s="1090"/>
      <c r="I54" s="1090"/>
    </row>
    <row r="55" spans="1:9" s="267" customFormat="1" ht="20.25" customHeight="1">
      <c r="A55" s="1089" t="s">
        <v>178</v>
      </c>
      <c r="B55" s="1089"/>
      <c r="C55" s="1089"/>
      <c r="D55" s="1089"/>
      <c r="E55" s="1089"/>
      <c r="F55" s="1089"/>
      <c r="G55" s="1089"/>
      <c r="H55" s="1089"/>
      <c r="I55" s="1089"/>
    </row>
    <row r="56" spans="1:9" s="267" customFormat="1" ht="12.75" customHeight="1">
      <c r="A56" s="181" t="s">
        <v>134</v>
      </c>
      <c r="B56" s="181"/>
      <c r="C56" s="181"/>
      <c r="D56" s="181"/>
      <c r="E56" s="181"/>
    </row>
    <row r="57" spans="1:9" s="267" customFormat="1">
      <c r="A57" s="569" t="s">
        <v>979</v>
      </c>
      <c r="B57" s="182"/>
      <c r="C57" s="182"/>
      <c r="D57" s="182"/>
      <c r="E57" s="182"/>
      <c r="F57" s="140"/>
    </row>
    <row r="58" spans="1:9" s="267" customFormat="1" ht="12.75" customHeight="1">
      <c r="F58" s="182"/>
    </row>
    <row r="59" spans="1:9" s="267" customFormat="1" ht="12.75" customHeight="1">
      <c r="A59" s="181"/>
    </row>
    <row r="60" spans="1:9" s="267" customFormat="1" ht="12.75" customHeight="1">
      <c r="A60" s="627" t="s">
        <v>82</v>
      </c>
    </row>
    <row r="61" spans="1:9" s="267" customFormat="1" ht="12.75" customHeight="1"/>
    <row r="62" spans="1:9" s="267" customFormat="1" ht="12.75" customHeight="1"/>
    <row r="63" spans="1:9" s="267" customFormat="1" ht="12.75" customHeight="1">
      <c r="I63" s="68" t="s">
        <v>840</v>
      </c>
    </row>
  </sheetData>
  <mergeCells count="11">
    <mergeCell ref="B35:E35"/>
    <mergeCell ref="F35:I35"/>
    <mergeCell ref="A36:A37"/>
    <mergeCell ref="A55:I55"/>
    <mergeCell ref="A54:I54"/>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3" t="s">
        <v>682</v>
      </c>
      <c r="AG1" s="140" t="str">
        <f>Naslovnica!A20</f>
        <v>Travanj 2022.</v>
      </c>
    </row>
    <row r="2" spans="1:35" ht="12.75" customHeight="1">
      <c r="A2" s="564" t="s">
        <v>968</v>
      </c>
      <c r="AG2" s="542" t="str">
        <f>Naslovnica!A24</f>
        <v>April 2022</v>
      </c>
    </row>
    <row r="3" spans="1:35" ht="12.75" customHeight="1">
      <c r="A3" s="67"/>
      <c r="AG3" s="66"/>
    </row>
    <row r="4" spans="1:35" ht="12.75" customHeight="1">
      <c r="I4" s="180"/>
      <c r="J4" s="180"/>
      <c r="K4" s="180"/>
      <c r="AG4" s="14" t="s">
        <v>548</v>
      </c>
    </row>
    <row r="5" spans="1:35" ht="15" customHeight="1">
      <c r="A5" s="719" t="s">
        <v>135</v>
      </c>
      <c r="B5" s="1093" t="s">
        <v>590</v>
      </c>
      <c r="C5" s="1093"/>
      <c r="D5" s="1093"/>
      <c r="E5" s="1093"/>
      <c r="F5" s="1093"/>
      <c r="G5" s="1093"/>
      <c r="H5" s="1093"/>
      <c r="I5" s="1093"/>
      <c r="J5" s="1091" t="s">
        <v>584</v>
      </c>
      <c r="K5" s="1091"/>
      <c r="L5" s="1093" t="s">
        <v>589</v>
      </c>
      <c r="M5" s="1093"/>
      <c r="N5" s="1093"/>
      <c r="O5" s="1093"/>
      <c r="P5" s="1093"/>
      <c r="Q5" s="1093"/>
      <c r="R5" s="1093"/>
      <c r="S5" s="1093"/>
      <c r="T5" s="1091" t="s">
        <v>585</v>
      </c>
      <c r="U5" s="1091"/>
      <c r="V5" s="1093" t="s">
        <v>588</v>
      </c>
      <c r="W5" s="1093"/>
      <c r="X5" s="1093"/>
      <c r="Y5" s="1093"/>
      <c r="Z5" s="1093"/>
      <c r="AA5" s="1093"/>
      <c r="AB5" s="1093"/>
      <c r="AC5" s="1093"/>
      <c r="AD5" s="1091" t="s">
        <v>586</v>
      </c>
      <c r="AE5" s="1091"/>
      <c r="AF5" s="1092" t="s">
        <v>587</v>
      </c>
      <c r="AG5" s="1092"/>
    </row>
    <row r="6" spans="1:35" ht="22.5" customHeight="1">
      <c r="A6" s="1094" t="s">
        <v>591</v>
      </c>
      <c r="B6" s="1088" t="s">
        <v>136</v>
      </c>
      <c r="C6" s="1088"/>
      <c r="D6" s="1088" t="s">
        <v>137</v>
      </c>
      <c r="E6" s="1088"/>
      <c r="F6" s="1088" t="s">
        <v>138</v>
      </c>
      <c r="G6" s="1088"/>
      <c r="H6" s="1088" t="s">
        <v>139</v>
      </c>
      <c r="I6" s="1088"/>
      <c r="J6" s="1091"/>
      <c r="K6" s="1091"/>
      <c r="L6" s="1088" t="s">
        <v>136</v>
      </c>
      <c r="M6" s="1088"/>
      <c r="N6" s="1088" t="s">
        <v>137</v>
      </c>
      <c r="O6" s="1088"/>
      <c r="P6" s="1088" t="s">
        <v>138</v>
      </c>
      <c r="Q6" s="1088"/>
      <c r="R6" s="1088" t="s">
        <v>139</v>
      </c>
      <c r="S6" s="1088"/>
      <c r="T6" s="1091"/>
      <c r="U6" s="1091"/>
      <c r="V6" s="1088" t="s">
        <v>136</v>
      </c>
      <c r="W6" s="1088"/>
      <c r="X6" s="1088" t="s">
        <v>137</v>
      </c>
      <c r="Y6" s="1088"/>
      <c r="Z6" s="1088" t="s">
        <v>138</v>
      </c>
      <c r="AA6" s="1088"/>
      <c r="AB6" s="1088" t="s">
        <v>139</v>
      </c>
      <c r="AC6" s="1088"/>
      <c r="AD6" s="1091"/>
      <c r="AE6" s="1091"/>
      <c r="AF6" s="1092"/>
      <c r="AG6" s="1092"/>
    </row>
    <row r="7" spans="1:35">
      <c r="A7" s="1094"/>
      <c r="B7" s="719" t="s">
        <v>31</v>
      </c>
      <c r="C7" s="719" t="s">
        <v>32</v>
      </c>
      <c r="D7" s="719" t="s">
        <v>31</v>
      </c>
      <c r="E7" s="719" t="s">
        <v>32</v>
      </c>
      <c r="F7" s="719" t="s">
        <v>31</v>
      </c>
      <c r="G7" s="719" t="s">
        <v>32</v>
      </c>
      <c r="H7" s="719" t="s">
        <v>31</v>
      </c>
      <c r="I7" s="719" t="s">
        <v>32</v>
      </c>
      <c r="J7" s="719" t="s">
        <v>31</v>
      </c>
      <c r="K7" s="719" t="s">
        <v>32</v>
      </c>
      <c r="L7" s="719" t="s">
        <v>31</v>
      </c>
      <c r="M7" s="719" t="s">
        <v>32</v>
      </c>
      <c r="N7" s="719" t="s">
        <v>31</v>
      </c>
      <c r="O7" s="719" t="s">
        <v>32</v>
      </c>
      <c r="P7" s="719" t="s">
        <v>31</v>
      </c>
      <c r="Q7" s="719" t="s">
        <v>32</v>
      </c>
      <c r="R7" s="719" t="s">
        <v>31</v>
      </c>
      <c r="S7" s="719" t="s">
        <v>32</v>
      </c>
      <c r="T7" s="719" t="s">
        <v>31</v>
      </c>
      <c r="U7" s="719" t="s">
        <v>32</v>
      </c>
      <c r="V7" s="719" t="s">
        <v>31</v>
      </c>
      <c r="W7" s="719" t="s">
        <v>32</v>
      </c>
      <c r="X7" s="719" t="s">
        <v>31</v>
      </c>
      <c r="Y7" s="719" t="s">
        <v>32</v>
      </c>
      <c r="Z7" s="719" t="s">
        <v>31</v>
      </c>
      <c r="AA7" s="719" t="s">
        <v>32</v>
      </c>
      <c r="AB7" s="719" t="s">
        <v>31</v>
      </c>
      <c r="AC7" s="719" t="s">
        <v>32</v>
      </c>
      <c r="AD7" s="719" t="s">
        <v>31</v>
      </c>
      <c r="AE7" s="719" t="s">
        <v>32</v>
      </c>
      <c r="AF7" s="719" t="s">
        <v>31</v>
      </c>
      <c r="AG7" s="719" t="s">
        <v>32</v>
      </c>
    </row>
    <row r="8" spans="1:35">
      <c r="A8" s="1094"/>
      <c r="B8" s="720" t="s">
        <v>29</v>
      </c>
      <c r="C8" s="720" t="s">
        <v>30</v>
      </c>
      <c r="D8" s="720" t="s">
        <v>29</v>
      </c>
      <c r="E8" s="720" t="s">
        <v>30</v>
      </c>
      <c r="F8" s="720" t="s">
        <v>29</v>
      </c>
      <c r="G8" s="720" t="s">
        <v>30</v>
      </c>
      <c r="H8" s="720" t="s">
        <v>29</v>
      </c>
      <c r="I8" s="720" t="s">
        <v>30</v>
      </c>
      <c r="J8" s="720" t="s">
        <v>29</v>
      </c>
      <c r="K8" s="720" t="s">
        <v>30</v>
      </c>
      <c r="L8" s="720" t="s">
        <v>29</v>
      </c>
      <c r="M8" s="720" t="s">
        <v>30</v>
      </c>
      <c r="N8" s="720" t="s">
        <v>29</v>
      </c>
      <c r="O8" s="720" t="s">
        <v>30</v>
      </c>
      <c r="P8" s="720" t="s">
        <v>29</v>
      </c>
      <c r="Q8" s="720" t="s">
        <v>30</v>
      </c>
      <c r="R8" s="720" t="s">
        <v>29</v>
      </c>
      <c r="S8" s="720" t="s">
        <v>30</v>
      </c>
      <c r="T8" s="720" t="s">
        <v>29</v>
      </c>
      <c r="U8" s="720" t="s">
        <v>30</v>
      </c>
      <c r="V8" s="720" t="s">
        <v>29</v>
      </c>
      <c r="W8" s="720" t="s">
        <v>30</v>
      </c>
      <c r="X8" s="720" t="s">
        <v>29</v>
      </c>
      <c r="Y8" s="720" t="s">
        <v>30</v>
      </c>
      <c r="Z8" s="720" t="s">
        <v>29</v>
      </c>
      <c r="AA8" s="720" t="s">
        <v>30</v>
      </c>
      <c r="AB8" s="720" t="s">
        <v>29</v>
      </c>
      <c r="AC8" s="720" t="s">
        <v>30</v>
      </c>
      <c r="AD8" s="720" t="s">
        <v>29</v>
      </c>
      <c r="AE8" s="720" t="s">
        <v>30</v>
      </c>
      <c r="AF8" s="720" t="s">
        <v>29</v>
      </c>
      <c r="AG8" s="720" t="s">
        <v>30</v>
      </c>
    </row>
    <row r="9" spans="1:35" ht="18">
      <c r="A9" s="370" t="s">
        <v>438</v>
      </c>
      <c r="B9" s="371">
        <v>16094.716329999999</v>
      </c>
      <c r="C9" s="372">
        <v>3.1794979975193073E-2</v>
      </c>
      <c r="D9" s="371">
        <v>10472.60432</v>
      </c>
      <c r="E9" s="372">
        <v>3.6418322191759084E-2</v>
      </c>
      <c r="F9" s="371">
        <v>30624.355960000001</v>
      </c>
      <c r="G9" s="372">
        <v>8.195900735487946E-2</v>
      </c>
      <c r="H9" s="371">
        <v>34743.477570000003</v>
      </c>
      <c r="I9" s="372">
        <v>9.087541419040765E-2</v>
      </c>
      <c r="J9" s="371">
        <v>91935.154180000012</v>
      </c>
      <c r="K9" s="372">
        <v>5.9322890151570599E-2</v>
      </c>
      <c r="L9" s="371">
        <v>153413.49369999999</v>
      </c>
      <c r="M9" s="372">
        <v>3.4241350646819707E-3</v>
      </c>
      <c r="N9" s="371">
        <v>257191.14566000001</v>
      </c>
      <c r="O9" s="372">
        <v>1.4280270052418701E-2</v>
      </c>
      <c r="P9" s="371">
        <v>879683.03812000004</v>
      </c>
      <c r="Q9" s="372">
        <v>4.2057973207267056E-2</v>
      </c>
      <c r="R9" s="371">
        <v>738020.73314999999</v>
      </c>
      <c r="S9" s="372">
        <v>2.0018628359801945E-2</v>
      </c>
      <c r="T9" s="371">
        <v>2028308.4106300001</v>
      </c>
      <c r="U9" s="372">
        <v>1.6818968425824903E-2</v>
      </c>
      <c r="V9" s="371">
        <v>133380.55181</v>
      </c>
      <c r="W9" s="372">
        <v>3.6225965846873182E-2</v>
      </c>
      <c r="X9" s="371">
        <v>36289.930529999998</v>
      </c>
      <c r="Y9" s="372">
        <v>3.5817082047236361E-2</v>
      </c>
      <c r="Z9" s="371">
        <v>4893.5249599999997</v>
      </c>
      <c r="AA9" s="372">
        <v>3.2078292307447741E-3</v>
      </c>
      <c r="AB9" s="371">
        <v>234858.09482</v>
      </c>
      <c r="AC9" s="372">
        <v>7.7459263865142625E-2</v>
      </c>
      <c r="AD9" s="371">
        <v>409422.10212</v>
      </c>
      <c r="AE9" s="372">
        <v>4.4249309018509347E-2</v>
      </c>
      <c r="AF9" s="371">
        <v>2529665.6669299998</v>
      </c>
      <c r="AG9" s="372">
        <v>1.925181062750907E-2</v>
      </c>
    </row>
    <row r="10" spans="1:35" ht="18">
      <c r="A10" s="370" t="s">
        <v>439</v>
      </c>
      <c r="B10" s="373">
        <v>2734.7640099999999</v>
      </c>
      <c r="C10" s="374">
        <v>5.4025038498350907E-3</v>
      </c>
      <c r="D10" s="373">
        <v>2007.4320400000001</v>
      </c>
      <c r="E10" s="374">
        <v>6.9808143778681605E-3</v>
      </c>
      <c r="F10" s="373">
        <v>8542.5616899999986</v>
      </c>
      <c r="G10" s="374">
        <v>2.2862191038228171E-2</v>
      </c>
      <c r="H10" s="373">
        <v>429.11667</v>
      </c>
      <c r="I10" s="374">
        <v>1.1224021845162252E-3</v>
      </c>
      <c r="J10" s="373">
        <v>13713.874409999999</v>
      </c>
      <c r="K10" s="374">
        <v>8.8491358113569965E-3</v>
      </c>
      <c r="L10" s="373">
        <v>375341.89812999999</v>
      </c>
      <c r="M10" s="374">
        <v>8.3774987690748443E-3</v>
      </c>
      <c r="N10" s="373">
        <v>63610.876950000005</v>
      </c>
      <c r="O10" s="374">
        <v>3.5319275816673391E-3</v>
      </c>
      <c r="P10" s="373">
        <v>264792.96288999997</v>
      </c>
      <c r="Q10" s="374">
        <v>1.2659850032462824E-2</v>
      </c>
      <c r="R10" s="373">
        <v>56320.017110000001</v>
      </c>
      <c r="S10" s="374">
        <v>1.5276664206039681E-3</v>
      </c>
      <c r="T10" s="373">
        <v>760065.75507999992</v>
      </c>
      <c r="U10" s="372">
        <v>6.3025533342193638E-3</v>
      </c>
      <c r="V10" s="373">
        <v>14688.153029999999</v>
      </c>
      <c r="W10" s="374">
        <v>3.9892812167728183E-3</v>
      </c>
      <c r="X10" s="373">
        <v>11.9735</v>
      </c>
      <c r="Y10" s="374">
        <v>1.1817488367415305E-5</v>
      </c>
      <c r="Z10" s="373">
        <v>200.803</v>
      </c>
      <c r="AA10" s="374">
        <v>1.3163143915408636E-4</v>
      </c>
      <c r="AB10" s="373">
        <v>1105.0058999999999</v>
      </c>
      <c r="AC10" s="374">
        <v>3.6444536283171153E-4</v>
      </c>
      <c r="AD10" s="373">
        <v>16005.93543</v>
      </c>
      <c r="AE10" s="374">
        <v>1.729881164951841E-3</v>
      </c>
      <c r="AF10" s="373">
        <v>789785.56491999992</v>
      </c>
      <c r="AG10" s="372">
        <v>6.0105974994840491E-3</v>
      </c>
    </row>
    <row r="11" spans="1:35" ht="27">
      <c r="A11" s="370" t="s">
        <v>440</v>
      </c>
      <c r="B11" s="373">
        <v>491561.46307999996</v>
      </c>
      <c r="C11" s="374">
        <v>0.97107563468347313</v>
      </c>
      <c r="D11" s="373">
        <v>275804.01632999995</v>
      </c>
      <c r="E11" s="374">
        <v>0.95910427068318027</v>
      </c>
      <c r="F11" s="373">
        <v>340907.39354000002</v>
      </c>
      <c r="G11" s="374">
        <v>0.91235980965516594</v>
      </c>
      <c r="H11" s="373">
        <v>348910.22497000004</v>
      </c>
      <c r="I11" s="374">
        <v>0.91261334290829499</v>
      </c>
      <c r="J11" s="373">
        <v>1457183.0979200001</v>
      </c>
      <c r="K11" s="374">
        <v>0.94027484502156844</v>
      </c>
      <c r="L11" s="373">
        <v>44753328.927769996</v>
      </c>
      <c r="M11" s="374">
        <v>0.99887851548760631</v>
      </c>
      <c r="N11" s="373">
        <v>17703432.02366</v>
      </c>
      <c r="O11" s="374">
        <v>0.98296459430493022</v>
      </c>
      <c r="P11" s="373">
        <v>19919932.74109</v>
      </c>
      <c r="Q11" s="374">
        <v>0.95237939258871951</v>
      </c>
      <c r="R11" s="373">
        <v>36302355.769239999</v>
      </c>
      <c r="S11" s="374">
        <v>0.98469234817827767</v>
      </c>
      <c r="T11" s="373">
        <v>118679049.46175998</v>
      </c>
      <c r="U11" s="374">
        <v>0.98410043326905583</v>
      </c>
      <c r="V11" s="373">
        <v>3571002.6542699998</v>
      </c>
      <c r="W11" s="374">
        <v>0.96987917981442706</v>
      </c>
      <c r="X11" s="373">
        <v>981418.49951999995</v>
      </c>
      <c r="Y11" s="374">
        <v>0.96863086830448764</v>
      </c>
      <c r="Z11" s="373">
        <v>1538637.05754</v>
      </c>
      <c r="AA11" s="374">
        <v>1.0086154600269865</v>
      </c>
      <c r="AB11" s="373">
        <v>2870674.22273</v>
      </c>
      <c r="AC11" s="374">
        <v>0.94678581234224757</v>
      </c>
      <c r="AD11" s="373">
        <v>8961732.4340599999</v>
      </c>
      <c r="AE11" s="374">
        <v>0.96856145714305242</v>
      </c>
      <c r="AF11" s="373">
        <v>129097964.99373999</v>
      </c>
      <c r="AG11" s="374">
        <v>0.98248934906584673</v>
      </c>
    </row>
    <row r="12" spans="1:35" ht="18.75">
      <c r="A12" s="370" t="s">
        <v>441</v>
      </c>
      <c r="B12" s="375">
        <v>352091.03420999995</v>
      </c>
      <c r="C12" s="376">
        <v>0.69555294747788632</v>
      </c>
      <c r="D12" s="375">
        <v>186980.31748</v>
      </c>
      <c r="E12" s="376">
        <v>0.65022120930317384</v>
      </c>
      <c r="F12" s="375">
        <v>221690.06606000001</v>
      </c>
      <c r="G12" s="376">
        <v>0.59330219967555697</v>
      </c>
      <c r="H12" s="375">
        <v>219393.12909</v>
      </c>
      <c r="I12" s="376">
        <v>0.57384703176053775</v>
      </c>
      <c r="J12" s="375">
        <v>980154.54683999997</v>
      </c>
      <c r="K12" s="376">
        <v>0.6324631859528772</v>
      </c>
      <c r="L12" s="375">
        <v>35219417.691910006</v>
      </c>
      <c r="M12" s="376">
        <v>0.78608497967183455</v>
      </c>
      <c r="N12" s="375">
        <v>13162059.34204</v>
      </c>
      <c r="O12" s="376">
        <v>0.73080961386892729</v>
      </c>
      <c r="P12" s="375">
        <v>14679742.3533</v>
      </c>
      <c r="Q12" s="376">
        <v>0.7018439413179336</v>
      </c>
      <c r="R12" s="375">
        <v>26644820.570500001</v>
      </c>
      <c r="S12" s="376">
        <v>0.7227341140374649</v>
      </c>
      <c r="T12" s="375">
        <v>89706039.957750008</v>
      </c>
      <c r="U12" s="376">
        <v>0.7438528804337784</v>
      </c>
      <c r="V12" s="375">
        <v>3277350.09834</v>
      </c>
      <c r="W12" s="376">
        <v>0.89012356838825191</v>
      </c>
      <c r="X12" s="375">
        <v>894550.49128999992</v>
      </c>
      <c r="Y12" s="376">
        <v>0.88289472793128332</v>
      </c>
      <c r="Z12" s="375">
        <v>1435823.5598599999</v>
      </c>
      <c r="AA12" s="376">
        <v>0.94121861503919391</v>
      </c>
      <c r="AB12" s="375">
        <v>2695721.9027199997</v>
      </c>
      <c r="AC12" s="376">
        <v>0.88908425460007234</v>
      </c>
      <c r="AD12" s="375">
        <v>8303446.0522099994</v>
      </c>
      <c r="AE12" s="376">
        <v>0.89741552393053725</v>
      </c>
      <c r="AF12" s="375">
        <v>98989640.556800008</v>
      </c>
      <c r="AG12" s="376">
        <v>0.75335244455347194</v>
      </c>
    </row>
    <row r="13" spans="1:35" ht="19.5">
      <c r="A13" s="377" t="s">
        <v>442</v>
      </c>
      <c r="B13" s="375">
        <v>142030.79668999999</v>
      </c>
      <c r="C13" s="376">
        <v>0.28058067281383819</v>
      </c>
      <c r="D13" s="375">
        <v>81503.765870000003</v>
      </c>
      <c r="E13" s="376">
        <v>0.28342810580810313</v>
      </c>
      <c r="F13" s="375">
        <v>114575.0972</v>
      </c>
      <c r="G13" s="376">
        <v>0.30663375407359356</v>
      </c>
      <c r="H13" s="375">
        <v>73055.736769999989</v>
      </c>
      <c r="I13" s="376">
        <v>0.19108537205532081</v>
      </c>
      <c r="J13" s="375">
        <v>411165.39653000003</v>
      </c>
      <c r="K13" s="376">
        <v>0.26531221783475728</v>
      </c>
      <c r="L13" s="375">
        <v>5660518.0141599998</v>
      </c>
      <c r="M13" s="376">
        <v>0.12634076539871678</v>
      </c>
      <c r="N13" s="375">
        <v>3347318.7937699999</v>
      </c>
      <c r="O13" s="376">
        <v>0.18585638398984075</v>
      </c>
      <c r="P13" s="375">
        <v>3516048.1102800001</v>
      </c>
      <c r="Q13" s="376">
        <v>0.16810356777328903</v>
      </c>
      <c r="R13" s="375">
        <v>3534157.0077600004</v>
      </c>
      <c r="S13" s="376">
        <v>9.5863127586630625E-2</v>
      </c>
      <c r="T13" s="375">
        <v>16058041.925969999</v>
      </c>
      <c r="U13" s="376">
        <v>0.13315514480836482</v>
      </c>
      <c r="V13" s="375">
        <v>0</v>
      </c>
      <c r="W13" s="376">
        <v>0</v>
      </c>
      <c r="X13" s="375">
        <v>0</v>
      </c>
      <c r="Y13" s="376">
        <v>0</v>
      </c>
      <c r="Z13" s="375">
        <v>0</v>
      </c>
      <c r="AA13" s="376">
        <v>0</v>
      </c>
      <c r="AB13" s="375">
        <v>0</v>
      </c>
      <c r="AC13" s="376">
        <v>0</v>
      </c>
      <c r="AD13" s="375">
        <v>0</v>
      </c>
      <c r="AE13" s="376">
        <v>0</v>
      </c>
      <c r="AF13" s="375">
        <v>16469207.3225</v>
      </c>
      <c r="AG13" s="376">
        <v>0.12533753558933419</v>
      </c>
      <c r="AH13" s="135"/>
      <c r="AI13" s="77"/>
    </row>
    <row r="14" spans="1:35" ht="19.5">
      <c r="A14" s="377" t="s">
        <v>443</v>
      </c>
      <c r="B14" s="375">
        <v>155585.56641</v>
      </c>
      <c r="C14" s="376">
        <v>0.30735800911348043</v>
      </c>
      <c r="D14" s="375">
        <v>77791.913840000008</v>
      </c>
      <c r="E14" s="376">
        <v>0.27052019684619222</v>
      </c>
      <c r="F14" s="375">
        <v>104240.04231</v>
      </c>
      <c r="G14" s="376">
        <v>0.27897436946975179</v>
      </c>
      <c r="H14" s="375">
        <v>119701.22637999999</v>
      </c>
      <c r="I14" s="376">
        <v>0.31309181714656575</v>
      </c>
      <c r="J14" s="375">
        <v>457318.74894000002</v>
      </c>
      <c r="K14" s="376">
        <v>0.29509353793549392</v>
      </c>
      <c r="L14" s="375">
        <v>28116738.603390001</v>
      </c>
      <c r="M14" s="376">
        <v>0.62755568779778648</v>
      </c>
      <c r="N14" s="375">
        <v>8771186.5192200001</v>
      </c>
      <c r="O14" s="376">
        <v>0.4870109810863385</v>
      </c>
      <c r="P14" s="375">
        <v>10435264.730420001</v>
      </c>
      <c r="Q14" s="376">
        <v>0.49891388764378286</v>
      </c>
      <c r="R14" s="375">
        <v>22189249.676890001</v>
      </c>
      <c r="S14" s="376">
        <v>0.6018778645534808</v>
      </c>
      <c r="T14" s="375">
        <v>69512439.529920012</v>
      </c>
      <c r="U14" s="376">
        <v>0.57640520520873451</v>
      </c>
      <c r="V14" s="375">
        <v>2803274.1435700003</v>
      </c>
      <c r="W14" s="376">
        <v>0.76136522158829334</v>
      </c>
      <c r="X14" s="375">
        <v>731479.02087999997</v>
      </c>
      <c r="Y14" s="376">
        <v>0.72194803693637921</v>
      </c>
      <c r="Z14" s="375">
        <v>1336479.1472400001</v>
      </c>
      <c r="AA14" s="376">
        <v>0.87609584294371745</v>
      </c>
      <c r="AB14" s="375">
        <v>2354411.8053299999</v>
      </c>
      <c r="AC14" s="376">
        <v>0.77651573140809182</v>
      </c>
      <c r="AD14" s="375">
        <v>7225644.1170199998</v>
      </c>
      <c r="AE14" s="376">
        <v>0.78092940692801327</v>
      </c>
      <c r="AF14" s="375">
        <v>77195402.395880014</v>
      </c>
      <c r="AG14" s="376">
        <v>0.58748920367940693</v>
      </c>
      <c r="AH14" s="135"/>
      <c r="AI14" s="77"/>
    </row>
    <row r="15" spans="1:35" ht="19.5">
      <c r="A15" s="377" t="s">
        <v>444</v>
      </c>
      <c r="B15" s="375">
        <v>0</v>
      </c>
      <c r="C15" s="376">
        <v>0</v>
      </c>
      <c r="D15" s="375">
        <v>0</v>
      </c>
      <c r="E15" s="376">
        <v>0</v>
      </c>
      <c r="F15" s="375">
        <v>1189.8681799999999</v>
      </c>
      <c r="G15" s="376">
        <v>3.1844070465786548E-3</v>
      </c>
      <c r="H15" s="375">
        <v>0</v>
      </c>
      <c r="I15" s="376">
        <v>0</v>
      </c>
      <c r="J15" s="375">
        <v>1189.8681799999999</v>
      </c>
      <c r="K15" s="376">
        <v>7.6778485843171534E-4</v>
      </c>
      <c r="L15" s="375">
        <v>0</v>
      </c>
      <c r="M15" s="376">
        <v>0</v>
      </c>
      <c r="N15" s="375">
        <v>0</v>
      </c>
      <c r="O15" s="376">
        <v>0</v>
      </c>
      <c r="P15" s="375">
        <v>0</v>
      </c>
      <c r="Q15" s="376">
        <v>0</v>
      </c>
      <c r="R15" s="375">
        <v>0</v>
      </c>
      <c r="S15" s="376">
        <v>0</v>
      </c>
      <c r="T15" s="375">
        <v>0</v>
      </c>
      <c r="U15" s="376">
        <v>0</v>
      </c>
      <c r="V15" s="375">
        <v>0</v>
      </c>
      <c r="W15" s="376">
        <v>0</v>
      </c>
      <c r="X15" s="375">
        <v>0</v>
      </c>
      <c r="Y15" s="376">
        <v>0</v>
      </c>
      <c r="Z15" s="375">
        <v>1258.2135499999999</v>
      </c>
      <c r="AA15" s="376">
        <v>8.2479076681957935E-4</v>
      </c>
      <c r="AB15" s="375">
        <v>0</v>
      </c>
      <c r="AC15" s="376">
        <v>0</v>
      </c>
      <c r="AD15" s="375">
        <v>1258.2135499999999</v>
      </c>
      <c r="AE15" s="376">
        <v>1.3598454967853082E-4</v>
      </c>
      <c r="AF15" s="375">
        <v>2448.0817299999999</v>
      </c>
      <c r="AG15" s="376">
        <v>1.8630922845951305E-5</v>
      </c>
      <c r="AI15" s="77"/>
    </row>
    <row r="16" spans="1:35" ht="19.5">
      <c r="A16" s="377" t="s">
        <v>445</v>
      </c>
      <c r="B16" s="375">
        <v>8372.05782</v>
      </c>
      <c r="C16" s="376">
        <v>1.6538931490323358E-2</v>
      </c>
      <c r="D16" s="375">
        <v>4418.7715099999996</v>
      </c>
      <c r="E16" s="376">
        <v>1.536621069848133E-2</v>
      </c>
      <c r="F16" s="375">
        <v>1685.0583700000002</v>
      </c>
      <c r="G16" s="376">
        <v>4.5096690856329504E-3</v>
      </c>
      <c r="H16" s="375">
        <v>7075.6078200000002</v>
      </c>
      <c r="I16" s="376">
        <v>1.8507036032760243E-2</v>
      </c>
      <c r="J16" s="375">
        <v>21551.49552</v>
      </c>
      <c r="K16" s="376">
        <v>1.3906508481313407E-2</v>
      </c>
      <c r="L16" s="375">
        <v>424022.04558999999</v>
      </c>
      <c r="M16" s="376">
        <v>9.4640224890654209E-3</v>
      </c>
      <c r="N16" s="375">
        <v>418657.81987000001</v>
      </c>
      <c r="O16" s="376">
        <v>2.3245538690526878E-2</v>
      </c>
      <c r="P16" s="375">
        <v>403415.08280999999</v>
      </c>
      <c r="Q16" s="376">
        <v>1.9287425139503381E-2</v>
      </c>
      <c r="R16" s="375">
        <v>475778.93033999996</v>
      </c>
      <c r="S16" s="376">
        <v>1.2905384849079504E-2</v>
      </c>
      <c r="T16" s="375">
        <v>1721873.87861</v>
      </c>
      <c r="U16" s="376">
        <v>1.4277977769958133E-2</v>
      </c>
      <c r="V16" s="375">
        <v>88870.97215999999</v>
      </c>
      <c r="W16" s="376">
        <v>2.4137228093287923E-2</v>
      </c>
      <c r="X16" s="375">
        <v>67907.102409999992</v>
      </c>
      <c r="Y16" s="376">
        <v>6.7022290290646408E-2</v>
      </c>
      <c r="Z16" s="375">
        <v>72884.407890000002</v>
      </c>
      <c r="AA16" s="376">
        <v>4.7777570566446451E-2</v>
      </c>
      <c r="AB16" s="375">
        <v>168527.43844</v>
      </c>
      <c r="AC16" s="376">
        <v>5.5582547974960796E-2</v>
      </c>
      <c r="AD16" s="375">
        <v>398189.92090000003</v>
      </c>
      <c r="AE16" s="376">
        <v>4.3035363178306502E-2</v>
      </c>
      <c r="AF16" s="375">
        <v>2141615.2950300002</v>
      </c>
      <c r="AG16" s="376">
        <v>1.6298585475499287E-2</v>
      </c>
      <c r="AI16" s="77"/>
    </row>
    <row r="17" spans="1:35" ht="19.5">
      <c r="A17" s="378" t="s">
        <v>446</v>
      </c>
      <c r="B17" s="375">
        <v>0</v>
      </c>
      <c r="C17" s="376">
        <v>0</v>
      </c>
      <c r="D17" s="375">
        <v>350.85871999999995</v>
      </c>
      <c r="E17" s="376">
        <v>1.2201058608073323E-3</v>
      </c>
      <c r="F17" s="375">
        <v>0</v>
      </c>
      <c r="G17" s="376">
        <v>0</v>
      </c>
      <c r="H17" s="375">
        <v>0</v>
      </c>
      <c r="I17" s="376">
        <v>0</v>
      </c>
      <c r="J17" s="375">
        <v>350.85871999999995</v>
      </c>
      <c r="K17" s="376">
        <v>2.2639819871872937E-4</v>
      </c>
      <c r="L17" s="375">
        <v>8521.6731899999995</v>
      </c>
      <c r="M17" s="376">
        <v>1.9020073968655904E-4</v>
      </c>
      <c r="N17" s="375">
        <v>18930.972460000001</v>
      </c>
      <c r="O17" s="376">
        <v>1.0511224964217191E-3</v>
      </c>
      <c r="P17" s="375">
        <v>28882.59708</v>
      </c>
      <c r="Q17" s="376">
        <v>1.3808877078532722E-3</v>
      </c>
      <c r="R17" s="375">
        <v>16675.984349999999</v>
      </c>
      <c r="S17" s="376">
        <v>4.5233191730492157E-4</v>
      </c>
      <c r="T17" s="375">
        <v>73011.227079999997</v>
      </c>
      <c r="U17" s="376">
        <v>6.0541755709026467E-4</v>
      </c>
      <c r="V17" s="375">
        <v>0</v>
      </c>
      <c r="W17" s="376">
        <v>0</v>
      </c>
      <c r="X17" s="375">
        <v>0</v>
      </c>
      <c r="Y17" s="376">
        <v>0</v>
      </c>
      <c r="Z17" s="375">
        <v>0</v>
      </c>
      <c r="AA17" s="376">
        <v>0</v>
      </c>
      <c r="AB17" s="375">
        <v>0</v>
      </c>
      <c r="AC17" s="376">
        <v>0</v>
      </c>
      <c r="AD17" s="375">
        <v>0</v>
      </c>
      <c r="AE17" s="376">
        <v>0</v>
      </c>
      <c r="AF17" s="375">
        <v>73362.085800000001</v>
      </c>
      <c r="AG17" s="376">
        <v>5.583160658438718E-4</v>
      </c>
      <c r="AH17" s="135"/>
      <c r="AI17" s="77"/>
    </row>
    <row r="18" spans="1:35" ht="19.5">
      <c r="A18" s="378" t="s">
        <v>447</v>
      </c>
      <c r="B18" s="375">
        <v>0</v>
      </c>
      <c r="C18" s="376">
        <v>0</v>
      </c>
      <c r="D18" s="375">
        <v>2414.9902200000001</v>
      </c>
      <c r="E18" s="376">
        <v>8.3980917481953684E-3</v>
      </c>
      <c r="F18" s="375">
        <v>0</v>
      </c>
      <c r="G18" s="376">
        <v>0</v>
      </c>
      <c r="H18" s="375">
        <v>9560.4772899999989</v>
      </c>
      <c r="I18" s="376">
        <v>2.5006487385618836E-2</v>
      </c>
      <c r="J18" s="375">
        <v>11975.467509999999</v>
      </c>
      <c r="K18" s="376">
        <v>7.727396010219348E-3</v>
      </c>
      <c r="L18" s="375">
        <v>115054.13271999999</v>
      </c>
      <c r="M18" s="376">
        <v>2.5679676583959137E-3</v>
      </c>
      <c r="N18" s="375">
        <v>125930.03856</v>
      </c>
      <c r="O18" s="376">
        <v>6.9921340166415602E-3</v>
      </c>
      <c r="P18" s="375">
        <v>296131.83270999999</v>
      </c>
      <c r="Q18" s="376">
        <v>1.4158173053505082E-2</v>
      </c>
      <c r="R18" s="375">
        <v>229154.17116</v>
      </c>
      <c r="S18" s="376">
        <v>6.2157497526808946E-3</v>
      </c>
      <c r="T18" s="375">
        <v>766270.17515000002</v>
      </c>
      <c r="U18" s="376">
        <v>6.3540011045441292E-3</v>
      </c>
      <c r="V18" s="375">
        <v>25201.79118</v>
      </c>
      <c r="W18" s="376">
        <v>6.8447702020847543E-3</v>
      </c>
      <c r="X18" s="375">
        <v>20161.432940000002</v>
      </c>
      <c r="Y18" s="376">
        <v>1.9898734642241095E-2</v>
      </c>
      <c r="Z18" s="375">
        <v>25201.79118</v>
      </c>
      <c r="AA18" s="376">
        <v>1.6520410762210527E-2</v>
      </c>
      <c r="AB18" s="375">
        <v>22782.41923</v>
      </c>
      <c r="AC18" s="376">
        <v>7.5139391042722149E-3</v>
      </c>
      <c r="AD18" s="375">
        <v>93347.434529999999</v>
      </c>
      <c r="AE18" s="376">
        <v>1.0088755480505031E-2</v>
      </c>
      <c r="AF18" s="375">
        <v>871593.07718999998</v>
      </c>
      <c r="AG18" s="376">
        <v>6.633186782612919E-3</v>
      </c>
    </row>
    <row r="19" spans="1:35" ht="19.5">
      <c r="A19" s="379" t="s">
        <v>448</v>
      </c>
      <c r="B19" s="375">
        <v>0</v>
      </c>
      <c r="C19" s="376">
        <v>0</v>
      </c>
      <c r="D19" s="375">
        <v>0</v>
      </c>
      <c r="E19" s="376">
        <v>0</v>
      </c>
      <c r="F19" s="375">
        <v>0</v>
      </c>
      <c r="G19" s="376">
        <v>0</v>
      </c>
      <c r="H19" s="375">
        <v>0</v>
      </c>
      <c r="I19" s="376">
        <v>0</v>
      </c>
      <c r="J19" s="375">
        <v>0</v>
      </c>
      <c r="K19" s="376">
        <v>0</v>
      </c>
      <c r="L19" s="375">
        <v>0</v>
      </c>
      <c r="M19" s="376">
        <v>0</v>
      </c>
      <c r="N19" s="375">
        <v>0</v>
      </c>
      <c r="O19" s="376">
        <v>0</v>
      </c>
      <c r="P19" s="375">
        <v>0</v>
      </c>
      <c r="Q19" s="376">
        <v>0</v>
      </c>
      <c r="R19" s="375">
        <v>199804.79999999999</v>
      </c>
      <c r="S19" s="376">
        <v>5.4196553782881428E-3</v>
      </c>
      <c r="T19" s="375">
        <v>199804.79999999999</v>
      </c>
      <c r="U19" s="376">
        <v>1.6568045593640627E-3</v>
      </c>
      <c r="V19" s="375">
        <v>49994.25</v>
      </c>
      <c r="W19" s="376">
        <v>1.3578366324499311E-2</v>
      </c>
      <c r="X19" s="375">
        <v>0</v>
      </c>
      <c r="Y19" s="376">
        <v>0</v>
      </c>
      <c r="Z19" s="375">
        <v>0</v>
      </c>
      <c r="AA19" s="376">
        <v>0</v>
      </c>
      <c r="AB19" s="375">
        <v>80000</v>
      </c>
      <c r="AC19" s="376">
        <v>2.6385043759980759E-2</v>
      </c>
      <c r="AD19" s="375">
        <v>129994.25</v>
      </c>
      <c r="AE19" s="376">
        <v>1.4049450943401742E-2</v>
      </c>
      <c r="AF19" s="375">
        <v>329799.05</v>
      </c>
      <c r="AG19" s="376">
        <v>2.5099083008221449E-3</v>
      </c>
    </row>
    <row r="20" spans="1:35" ht="17.25" customHeight="1">
      <c r="A20" s="370" t="s">
        <v>449</v>
      </c>
      <c r="B20" s="375">
        <v>46102.613290000001</v>
      </c>
      <c r="C20" s="376">
        <v>9.1075334060244359E-2</v>
      </c>
      <c r="D20" s="375">
        <v>20500.017319999999</v>
      </c>
      <c r="E20" s="376">
        <v>7.1288498341394571E-2</v>
      </c>
      <c r="F20" s="375">
        <v>0</v>
      </c>
      <c r="G20" s="376">
        <v>0</v>
      </c>
      <c r="H20" s="375">
        <v>10000.080830000001</v>
      </c>
      <c r="I20" s="376">
        <v>2.61563191402721E-2</v>
      </c>
      <c r="J20" s="375">
        <v>76602.711439999999</v>
      </c>
      <c r="K20" s="376">
        <v>4.9429342633942816E-2</v>
      </c>
      <c r="L20" s="375">
        <v>894563.22285999998</v>
      </c>
      <c r="M20" s="376">
        <v>1.9966335588183261E-2</v>
      </c>
      <c r="N20" s="375">
        <v>480035.19816000003</v>
      </c>
      <c r="O20" s="376">
        <v>2.6653453589157768E-2</v>
      </c>
      <c r="P20" s="375">
        <v>0</v>
      </c>
      <c r="Q20" s="376">
        <v>0</v>
      </c>
      <c r="R20" s="375">
        <v>0</v>
      </c>
      <c r="S20" s="376">
        <v>0</v>
      </c>
      <c r="T20" s="375">
        <v>1374598.42102</v>
      </c>
      <c r="U20" s="376">
        <v>1.1398329425722392E-2</v>
      </c>
      <c r="V20" s="375">
        <v>310008.94143000001</v>
      </c>
      <c r="W20" s="376">
        <v>8.4197982180086534E-2</v>
      </c>
      <c r="X20" s="375">
        <v>75002.935060000003</v>
      </c>
      <c r="Y20" s="376">
        <v>7.4025666062016576E-2</v>
      </c>
      <c r="Z20" s="375">
        <v>0</v>
      </c>
      <c r="AA20" s="376">
        <v>0</v>
      </c>
      <c r="AB20" s="375">
        <v>70000.239719999998</v>
      </c>
      <c r="AC20" s="376">
        <v>2.3086992352766792E-2</v>
      </c>
      <c r="AD20" s="375">
        <v>455012.11621000001</v>
      </c>
      <c r="AE20" s="376">
        <v>4.9176562850632301E-2</v>
      </c>
      <c r="AF20" s="375">
        <v>1906213.2486700001</v>
      </c>
      <c r="AG20" s="376">
        <v>1.4507077737106824E-2</v>
      </c>
    </row>
    <row r="21" spans="1:35" ht="19.5">
      <c r="A21" s="377" t="s">
        <v>450</v>
      </c>
      <c r="B21" s="375">
        <v>139470.42887</v>
      </c>
      <c r="C21" s="376">
        <v>0.27552268720558681</v>
      </c>
      <c r="D21" s="375">
        <v>88823.698850000001</v>
      </c>
      <c r="E21" s="376">
        <v>0.30888306138000643</v>
      </c>
      <c r="F21" s="375">
        <v>119217.32748000001</v>
      </c>
      <c r="G21" s="376">
        <v>0.31905760997960897</v>
      </c>
      <c r="H21" s="375">
        <v>129517.09587999999</v>
      </c>
      <c r="I21" s="376">
        <v>0.33876631114775707</v>
      </c>
      <c r="J21" s="375">
        <v>477028.55107999995</v>
      </c>
      <c r="K21" s="376">
        <v>0.30781165906869123</v>
      </c>
      <c r="L21" s="375">
        <v>9533911.2358600013</v>
      </c>
      <c r="M21" s="376">
        <v>0.21279353581577193</v>
      </c>
      <c r="N21" s="375">
        <v>4541372.6816199999</v>
      </c>
      <c r="O21" s="376">
        <v>0.25215498043600298</v>
      </c>
      <c r="P21" s="375">
        <v>5240190.3877900001</v>
      </c>
      <c r="Q21" s="376">
        <v>0.25053545127078591</v>
      </c>
      <c r="R21" s="375">
        <v>9657535.1987399999</v>
      </c>
      <c r="S21" s="376">
        <v>0.26195823414081287</v>
      </c>
      <c r="T21" s="375">
        <v>28973009.504009999</v>
      </c>
      <c r="U21" s="376">
        <v>0.24024755283527771</v>
      </c>
      <c r="V21" s="375">
        <v>293652.55593000003</v>
      </c>
      <c r="W21" s="376">
        <v>7.9755611426175252E-2</v>
      </c>
      <c r="X21" s="375">
        <v>86868.008230000007</v>
      </c>
      <c r="Y21" s="376">
        <v>8.5736140373204331E-2</v>
      </c>
      <c r="Z21" s="375">
        <v>102813.49768</v>
      </c>
      <c r="AA21" s="376">
        <v>6.7396844987792609E-2</v>
      </c>
      <c r="AB21" s="375">
        <v>174952.32001</v>
      </c>
      <c r="AC21" s="376">
        <v>5.7701557742175093E-2</v>
      </c>
      <c r="AD21" s="375">
        <v>658286.38185000012</v>
      </c>
      <c r="AE21" s="376">
        <v>7.1145933212515181E-2</v>
      </c>
      <c r="AF21" s="375">
        <v>30108324.436939999</v>
      </c>
      <c r="AG21" s="376">
        <v>0.22913690451237487</v>
      </c>
    </row>
    <row r="22" spans="1:35" ht="19.5">
      <c r="A22" s="377" t="s">
        <v>451</v>
      </c>
      <c r="B22" s="375">
        <v>60325.3125</v>
      </c>
      <c r="C22" s="376">
        <v>0.11917215958380079</v>
      </c>
      <c r="D22" s="375">
        <v>45035.632090000006</v>
      </c>
      <c r="E22" s="376">
        <v>0.15661072541726132</v>
      </c>
      <c r="F22" s="375">
        <v>39583.565470000001</v>
      </c>
      <c r="G22" s="376">
        <v>0.10593625994047133</v>
      </c>
      <c r="H22" s="375">
        <v>45510.555240000002</v>
      </c>
      <c r="I22" s="376">
        <v>0.11903789852750848</v>
      </c>
      <c r="J22" s="375">
        <v>190455.06530000002</v>
      </c>
      <c r="K22" s="376">
        <v>0.12289471876537082</v>
      </c>
      <c r="L22" s="375">
        <v>3400610.8194899997</v>
      </c>
      <c r="M22" s="376">
        <v>7.5900433967840741E-2</v>
      </c>
      <c r="N22" s="375">
        <v>2210055.8723000004</v>
      </c>
      <c r="O22" s="376">
        <v>0.12271104670570401</v>
      </c>
      <c r="P22" s="375">
        <v>2447271.5789299998</v>
      </c>
      <c r="Q22" s="376">
        <v>0.11700496433069052</v>
      </c>
      <c r="R22" s="375">
        <v>2412758.5345900003</v>
      </c>
      <c r="S22" s="376">
        <v>6.5445473624764328E-2</v>
      </c>
      <c r="T22" s="375">
        <v>10470696.80531</v>
      </c>
      <c r="U22" s="376">
        <v>8.6824231483709768E-2</v>
      </c>
      <c r="V22" s="375">
        <v>0</v>
      </c>
      <c r="W22" s="376">
        <v>0</v>
      </c>
      <c r="X22" s="375">
        <v>0</v>
      </c>
      <c r="Y22" s="376">
        <v>0</v>
      </c>
      <c r="Z22" s="375">
        <v>0</v>
      </c>
      <c r="AA22" s="376">
        <v>0</v>
      </c>
      <c r="AB22" s="375">
        <v>0</v>
      </c>
      <c r="AC22" s="376">
        <v>0</v>
      </c>
      <c r="AD22" s="375">
        <v>0</v>
      </c>
      <c r="AE22" s="376">
        <v>0</v>
      </c>
      <c r="AF22" s="375">
        <v>10661151.870610001</v>
      </c>
      <c r="AG22" s="376">
        <v>8.1135811568800981E-2</v>
      </c>
    </row>
    <row r="23" spans="1:35" ht="19.5">
      <c r="A23" s="377" t="s">
        <v>452</v>
      </c>
      <c r="B23" s="375">
        <v>11170.50251</v>
      </c>
      <c r="C23" s="376">
        <v>2.2067236000691538E-2</v>
      </c>
      <c r="D23" s="375">
        <v>3716.6350400000001</v>
      </c>
      <c r="E23" s="376">
        <v>1.2924541806416822E-2</v>
      </c>
      <c r="F23" s="375">
        <v>14790.02608</v>
      </c>
      <c r="G23" s="376">
        <v>3.9582084856016643E-2</v>
      </c>
      <c r="H23" s="375">
        <v>8361.2077300000001</v>
      </c>
      <c r="I23" s="376">
        <v>2.1869665005896762E-2</v>
      </c>
      <c r="J23" s="375">
        <v>38038.371359999997</v>
      </c>
      <c r="K23" s="376">
        <v>2.4544975704460487E-2</v>
      </c>
      <c r="L23" s="375">
        <v>2550994.51486</v>
      </c>
      <c r="M23" s="376">
        <v>5.6937297740084644E-2</v>
      </c>
      <c r="N23" s="375">
        <v>166164.08549999999</v>
      </c>
      <c r="O23" s="376">
        <v>9.2260874994898167E-3</v>
      </c>
      <c r="P23" s="375">
        <v>639912.47259000002</v>
      </c>
      <c r="Q23" s="376">
        <v>3.0594453298433272E-2</v>
      </c>
      <c r="R23" s="375">
        <v>731854.46198999998</v>
      </c>
      <c r="S23" s="376">
        <v>1.9851369792158541E-2</v>
      </c>
      <c r="T23" s="375">
        <v>4088925.5349399997</v>
      </c>
      <c r="U23" s="376">
        <v>3.3905844450126982E-2</v>
      </c>
      <c r="V23" s="375">
        <v>255845.46901</v>
      </c>
      <c r="W23" s="376">
        <v>6.9487261048642904E-2</v>
      </c>
      <c r="X23" s="375">
        <v>28254.77277</v>
      </c>
      <c r="Y23" s="376">
        <v>2.7886620331017471E-2</v>
      </c>
      <c r="Z23" s="375">
        <v>74479.369560000006</v>
      </c>
      <c r="AA23" s="376">
        <v>4.882310823280455E-2</v>
      </c>
      <c r="AB23" s="375">
        <v>94044.949640000006</v>
      </c>
      <c r="AC23" s="376">
        <v>3.1017251395707334E-2</v>
      </c>
      <c r="AD23" s="375">
        <v>452624.56098000001</v>
      </c>
      <c r="AE23" s="376">
        <v>4.891852189821673E-2</v>
      </c>
      <c r="AF23" s="375">
        <v>4579588.4672799995</v>
      </c>
      <c r="AG23" s="376">
        <v>3.4852577981578287E-2</v>
      </c>
    </row>
    <row r="24" spans="1:35" ht="19.5">
      <c r="A24" s="377" t="s">
        <v>444</v>
      </c>
      <c r="B24" s="375">
        <v>0</v>
      </c>
      <c r="C24" s="376">
        <v>0</v>
      </c>
      <c r="D24" s="375">
        <v>0</v>
      </c>
      <c r="E24" s="376">
        <v>0</v>
      </c>
      <c r="F24" s="375">
        <v>0</v>
      </c>
      <c r="G24" s="376">
        <v>0</v>
      </c>
      <c r="H24" s="375">
        <v>0</v>
      </c>
      <c r="I24" s="376">
        <v>0</v>
      </c>
      <c r="J24" s="375">
        <v>0</v>
      </c>
      <c r="K24" s="376">
        <v>0</v>
      </c>
      <c r="L24" s="375">
        <v>0</v>
      </c>
      <c r="M24" s="376">
        <v>0</v>
      </c>
      <c r="N24" s="375">
        <v>0</v>
      </c>
      <c r="O24" s="376">
        <v>0</v>
      </c>
      <c r="P24" s="375">
        <v>0</v>
      </c>
      <c r="Q24" s="376">
        <v>0</v>
      </c>
      <c r="R24" s="375">
        <v>0</v>
      </c>
      <c r="S24" s="376">
        <v>0</v>
      </c>
      <c r="T24" s="375">
        <v>0</v>
      </c>
      <c r="U24" s="376">
        <v>0</v>
      </c>
      <c r="V24" s="375">
        <v>0</v>
      </c>
      <c r="W24" s="376">
        <v>0</v>
      </c>
      <c r="X24" s="375">
        <v>0</v>
      </c>
      <c r="Y24" s="376">
        <v>0</v>
      </c>
      <c r="Z24" s="375">
        <v>0</v>
      </c>
      <c r="AA24" s="376">
        <v>0</v>
      </c>
      <c r="AB24" s="375">
        <v>0</v>
      </c>
      <c r="AC24" s="376">
        <v>0</v>
      </c>
      <c r="AD24" s="375">
        <v>0</v>
      </c>
      <c r="AE24" s="376">
        <v>0</v>
      </c>
      <c r="AF24" s="375">
        <v>0</v>
      </c>
      <c r="AG24" s="376">
        <v>0</v>
      </c>
    </row>
    <row r="25" spans="1:35" ht="19.5">
      <c r="A25" s="377" t="s">
        <v>453</v>
      </c>
      <c r="B25" s="375">
        <v>0</v>
      </c>
      <c r="C25" s="376">
        <v>0</v>
      </c>
      <c r="D25" s="375">
        <v>5111.1755999999996</v>
      </c>
      <c r="E25" s="376">
        <v>1.7774035387165047E-2</v>
      </c>
      <c r="F25" s="375">
        <v>0</v>
      </c>
      <c r="G25" s="376">
        <v>0</v>
      </c>
      <c r="H25" s="375">
        <v>0</v>
      </c>
      <c r="I25" s="376">
        <v>0</v>
      </c>
      <c r="J25" s="375">
        <v>5111.1755999999996</v>
      </c>
      <c r="K25" s="376">
        <v>3.2980823425882671E-3</v>
      </c>
      <c r="L25" s="375">
        <v>0</v>
      </c>
      <c r="M25" s="376">
        <v>0</v>
      </c>
      <c r="N25" s="375">
        <v>407740.38291000004</v>
      </c>
      <c r="O25" s="376">
        <v>2.2639359392756037E-2</v>
      </c>
      <c r="P25" s="375">
        <v>0</v>
      </c>
      <c r="Q25" s="376">
        <v>0</v>
      </c>
      <c r="R25" s="375">
        <v>0</v>
      </c>
      <c r="S25" s="376">
        <v>0</v>
      </c>
      <c r="T25" s="375">
        <v>407740.38291000004</v>
      </c>
      <c r="U25" s="376">
        <v>3.3810305129913635E-3</v>
      </c>
      <c r="V25" s="375">
        <v>0</v>
      </c>
      <c r="W25" s="376">
        <v>0</v>
      </c>
      <c r="X25" s="375">
        <v>39544.186470000001</v>
      </c>
      <c r="Y25" s="376">
        <v>3.9028935867384359E-2</v>
      </c>
      <c r="Z25" s="375">
        <v>28334.128120000001</v>
      </c>
      <c r="AA25" s="376">
        <v>1.8573736754988059E-2</v>
      </c>
      <c r="AB25" s="375">
        <v>0</v>
      </c>
      <c r="AC25" s="376">
        <v>0</v>
      </c>
      <c r="AD25" s="375">
        <v>67878.314589999994</v>
      </c>
      <c r="AE25" s="376">
        <v>7.3361171817445444E-3</v>
      </c>
      <c r="AF25" s="375">
        <v>480729.87310000008</v>
      </c>
      <c r="AG25" s="376">
        <v>3.6585548046510936E-3</v>
      </c>
    </row>
    <row r="26" spans="1:35" ht="19.5">
      <c r="A26" s="378" t="s">
        <v>446</v>
      </c>
      <c r="B26" s="375">
        <v>2235.8225600000001</v>
      </c>
      <c r="C26" s="376">
        <v>4.4168491115795213E-3</v>
      </c>
      <c r="D26" s="375">
        <v>2212.6647599999997</v>
      </c>
      <c r="E26" s="376">
        <v>7.69450803924112E-3</v>
      </c>
      <c r="F26" s="375">
        <v>6970.6745000000001</v>
      </c>
      <c r="G26" s="376">
        <v>1.8655398446915477E-2</v>
      </c>
      <c r="H26" s="375">
        <v>0</v>
      </c>
      <c r="I26" s="376">
        <v>0</v>
      </c>
      <c r="J26" s="375">
        <v>11419.161820000001</v>
      </c>
      <c r="K26" s="376">
        <v>7.3684292838031434E-3</v>
      </c>
      <c r="L26" s="375">
        <v>106051.00693999999</v>
      </c>
      <c r="M26" s="376">
        <v>2.3670210667269685E-3</v>
      </c>
      <c r="N26" s="375">
        <v>357201.20880999998</v>
      </c>
      <c r="O26" s="376">
        <v>1.9833224475000001E-2</v>
      </c>
      <c r="P26" s="375">
        <v>557038.42951000005</v>
      </c>
      <c r="Q26" s="376">
        <v>2.6632214477862685E-2</v>
      </c>
      <c r="R26" s="375">
        <v>301727.50082999998</v>
      </c>
      <c r="S26" s="376">
        <v>8.1842832236800594E-3</v>
      </c>
      <c r="T26" s="375">
        <v>1322018.1460899999</v>
      </c>
      <c r="U26" s="376">
        <v>1.096232769184693E-2</v>
      </c>
      <c r="V26" s="375">
        <v>0</v>
      </c>
      <c r="W26" s="376">
        <v>0</v>
      </c>
      <c r="X26" s="375">
        <v>0</v>
      </c>
      <c r="Y26" s="376">
        <v>0</v>
      </c>
      <c r="Z26" s="375">
        <v>0</v>
      </c>
      <c r="AA26" s="376">
        <v>0</v>
      </c>
      <c r="AB26" s="375">
        <v>0</v>
      </c>
      <c r="AC26" s="376">
        <v>0</v>
      </c>
      <c r="AD26" s="375">
        <v>0</v>
      </c>
      <c r="AE26" s="376">
        <v>0</v>
      </c>
      <c r="AF26" s="375">
        <v>1333437.30791</v>
      </c>
      <c r="AG26" s="376">
        <v>1.014801397320351E-2</v>
      </c>
    </row>
    <row r="27" spans="1:35" ht="39">
      <c r="A27" s="378" t="s">
        <v>454</v>
      </c>
      <c r="B27" s="375">
        <v>65738.791299999997</v>
      </c>
      <c r="C27" s="376">
        <v>0.12986644250951496</v>
      </c>
      <c r="D27" s="375">
        <v>32747.591359999999</v>
      </c>
      <c r="E27" s="376">
        <v>0.11387925072992217</v>
      </c>
      <c r="F27" s="375">
        <v>57873.061430000002</v>
      </c>
      <c r="G27" s="376">
        <v>0.15488386673620549</v>
      </c>
      <c r="H27" s="375">
        <v>75645.332909999997</v>
      </c>
      <c r="I27" s="376">
        <v>0.19785874761435185</v>
      </c>
      <c r="J27" s="375">
        <v>232004.777</v>
      </c>
      <c r="K27" s="376">
        <v>0.14970545297246851</v>
      </c>
      <c r="L27" s="375">
        <v>3476254.89457</v>
      </c>
      <c r="M27" s="376">
        <v>7.7588783041119574E-2</v>
      </c>
      <c r="N27" s="375">
        <v>1400211.1320999998</v>
      </c>
      <c r="O27" s="376">
        <v>7.7745262363053139E-2</v>
      </c>
      <c r="P27" s="375">
        <v>1595967.9067599999</v>
      </c>
      <c r="Q27" s="376">
        <v>7.6303819163799427E-2</v>
      </c>
      <c r="R27" s="375">
        <v>6211194.7013299996</v>
      </c>
      <c r="S27" s="376">
        <v>0.16847710750020994</v>
      </c>
      <c r="T27" s="375">
        <v>12683628.63476</v>
      </c>
      <c r="U27" s="376">
        <v>0.10517411869660263</v>
      </c>
      <c r="V27" s="375">
        <v>37807.086920000002</v>
      </c>
      <c r="W27" s="376">
        <v>1.0268350377532343E-2</v>
      </c>
      <c r="X27" s="375">
        <v>19069.048989999999</v>
      </c>
      <c r="Y27" s="376">
        <v>1.8820584174802483E-2</v>
      </c>
      <c r="Z27" s="375">
        <v>0</v>
      </c>
      <c r="AA27" s="376">
        <v>0</v>
      </c>
      <c r="AB27" s="375">
        <v>80907.370370000004</v>
      </c>
      <c r="AC27" s="376">
        <v>2.6684306346467762E-2</v>
      </c>
      <c r="AD27" s="375">
        <v>137783.50628</v>
      </c>
      <c r="AE27" s="376">
        <v>1.4891294132553908E-2</v>
      </c>
      <c r="AF27" s="375">
        <v>13053416.91804</v>
      </c>
      <c r="AG27" s="376">
        <v>9.9341946184140967E-2</v>
      </c>
    </row>
    <row r="28" spans="1:35" ht="19.5" customHeight="1">
      <c r="A28" s="379" t="s">
        <v>448</v>
      </c>
      <c r="B28" s="375">
        <v>0</v>
      </c>
      <c r="C28" s="376">
        <v>0</v>
      </c>
      <c r="D28" s="375">
        <v>0</v>
      </c>
      <c r="E28" s="376">
        <v>0</v>
      </c>
      <c r="F28" s="375">
        <v>0</v>
      </c>
      <c r="G28" s="376">
        <v>0</v>
      </c>
      <c r="H28" s="375">
        <v>0</v>
      </c>
      <c r="I28" s="376">
        <v>0</v>
      </c>
      <c r="J28" s="375">
        <v>0</v>
      </c>
      <c r="K28" s="376">
        <v>0</v>
      </c>
      <c r="L28" s="375">
        <v>0</v>
      </c>
      <c r="M28" s="376">
        <v>0</v>
      </c>
      <c r="N28" s="375">
        <v>0</v>
      </c>
      <c r="O28" s="376">
        <v>0</v>
      </c>
      <c r="P28" s="375">
        <v>0</v>
      </c>
      <c r="Q28" s="376">
        <v>0</v>
      </c>
      <c r="R28" s="375">
        <v>0</v>
      </c>
      <c r="S28" s="376">
        <v>0</v>
      </c>
      <c r="T28" s="375">
        <v>0</v>
      </c>
      <c r="U28" s="376">
        <v>0</v>
      </c>
      <c r="V28" s="375">
        <v>0</v>
      </c>
      <c r="W28" s="376">
        <v>0</v>
      </c>
      <c r="X28" s="375">
        <v>0</v>
      </c>
      <c r="Y28" s="376">
        <v>0</v>
      </c>
      <c r="Z28" s="375">
        <v>0</v>
      </c>
      <c r="AA28" s="376">
        <v>0</v>
      </c>
      <c r="AB28" s="375">
        <v>0</v>
      </c>
      <c r="AC28" s="376">
        <v>0</v>
      </c>
      <c r="AD28" s="375">
        <v>0</v>
      </c>
      <c r="AE28" s="376">
        <v>0</v>
      </c>
      <c r="AF28" s="375">
        <v>0</v>
      </c>
      <c r="AG28" s="376">
        <v>0</v>
      </c>
    </row>
    <row r="29" spans="1:35" ht="19.5">
      <c r="A29" s="377" t="s">
        <v>449</v>
      </c>
      <c r="B29" s="375">
        <v>0</v>
      </c>
      <c r="C29" s="376">
        <v>0</v>
      </c>
      <c r="D29" s="375">
        <v>0</v>
      </c>
      <c r="E29" s="376">
        <v>0</v>
      </c>
      <c r="F29" s="375">
        <v>0</v>
      </c>
      <c r="G29" s="376">
        <v>0</v>
      </c>
      <c r="H29" s="375">
        <v>0</v>
      </c>
      <c r="I29" s="376">
        <v>0</v>
      </c>
      <c r="J29" s="375">
        <v>0</v>
      </c>
      <c r="K29" s="376">
        <v>0</v>
      </c>
      <c r="L29" s="375">
        <v>0</v>
      </c>
      <c r="M29" s="376">
        <v>0</v>
      </c>
      <c r="N29" s="375">
        <v>0</v>
      </c>
      <c r="O29" s="376">
        <v>0</v>
      </c>
      <c r="P29" s="375">
        <v>0</v>
      </c>
      <c r="Q29" s="376">
        <v>0</v>
      </c>
      <c r="R29" s="375">
        <v>0</v>
      </c>
      <c r="S29" s="376">
        <v>0</v>
      </c>
      <c r="T29" s="375">
        <v>0</v>
      </c>
      <c r="U29" s="376">
        <v>0</v>
      </c>
      <c r="V29" s="375">
        <v>0</v>
      </c>
      <c r="W29" s="376">
        <v>0</v>
      </c>
      <c r="X29" s="375">
        <v>0</v>
      </c>
      <c r="Y29" s="376">
        <v>0</v>
      </c>
      <c r="Z29" s="375">
        <v>0</v>
      </c>
      <c r="AA29" s="376">
        <v>0</v>
      </c>
      <c r="AB29" s="375">
        <v>0</v>
      </c>
      <c r="AC29" s="376">
        <v>0</v>
      </c>
      <c r="AD29" s="375">
        <v>0</v>
      </c>
      <c r="AE29" s="376">
        <v>0</v>
      </c>
      <c r="AF29" s="375">
        <v>0</v>
      </c>
      <c r="AG29" s="376">
        <v>0</v>
      </c>
    </row>
    <row r="30" spans="1:35" ht="19.5">
      <c r="A30" s="377" t="s">
        <v>455</v>
      </c>
      <c r="B30" s="375">
        <v>0</v>
      </c>
      <c r="C30" s="376">
        <v>0</v>
      </c>
      <c r="D30" s="375">
        <v>0</v>
      </c>
      <c r="E30" s="376">
        <v>0</v>
      </c>
      <c r="F30" s="375">
        <v>0</v>
      </c>
      <c r="G30" s="376">
        <v>0</v>
      </c>
      <c r="H30" s="375">
        <v>0</v>
      </c>
      <c r="I30" s="376">
        <v>0</v>
      </c>
      <c r="J30" s="375">
        <v>0</v>
      </c>
      <c r="K30" s="376">
        <v>0</v>
      </c>
      <c r="L30" s="375">
        <v>3.508E-2</v>
      </c>
      <c r="M30" s="376">
        <v>7.8297322596626021E-10</v>
      </c>
      <c r="N30" s="375">
        <v>0</v>
      </c>
      <c r="O30" s="376">
        <v>0</v>
      </c>
      <c r="P30" s="375">
        <v>0</v>
      </c>
      <c r="Q30" s="376">
        <v>0</v>
      </c>
      <c r="R30" s="375">
        <v>0</v>
      </c>
      <c r="S30" s="376">
        <v>0</v>
      </c>
      <c r="T30" s="375">
        <v>3.508E-2</v>
      </c>
      <c r="U30" s="376">
        <v>2.9088742584007648E-10</v>
      </c>
      <c r="V30" s="375">
        <v>0</v>
      </c>
      <c r="W30" s="376">
        <v>0</v>
      </c>
      <c r="X30" s="375">
        <v>0</v>
      </c>
      <c r="Y30" s="376">
        <v>0</v>
      </c>
      <c r="Z30" s="375">
        <v>0</v>
      </c>
      <c r="AA30" s="376">
        <v>0</v>
      </c>
      <c r="AB30" s="375">
        <v>0</v>
      </c>
      <c r="AC30" s="376">
        <v>0</v>
      </c>
      <c r="AD30" s="375">
        <v>0</v>
      </c>
      <c r="AE30" s="376">
        <v>0</v>
      </c>
      <c r="AF30" s="375">
        <v>3.508E-2</v>
      </c>
      <c r="AG30" s="376">
        <v>2.6697342879805393E-10</v>
      </c>
    </row>
    <row r="31" spans="1:35" ht="18">
      <c r="A31" s="370" t="s">
        <v>456</v>
      </c>
      <c r="B31" s="373">
        <v>510390.94342000003</v>
      </c>
      <c r="C31" s="374">
        <v>1.0082731185085014</v>
      </c>
      <c r="D31" s="373">
        <v>288284.05268999998</v>
      </c>
      <c r="E31" s="374">
        <v>1.0025034072528076</v>
      </c>
      <c r="F31" s="373">
        <v>380074.31118999998</v>
      </c>
      <c r="G31" s="374">
        <v>1.0171810080482735</v>
      </c>
      <c r="H31" s="373">
        <v>384082.81920999999</v>
      </c>
      <c r="I31" s="374">
        <v>1.0046111592832188</v>
      </c>
      <c r="J31" s="373">
        <v>1562832.1265099999</v>
      </c>
      <c r="K31" s="374">
        <v>1.008446870984496</v>
      </c>
      <c r="L31" s="373">
        <v>45282084.354680002</v>
      </c>
      <c r="M31" s="374">
        <v>1.0106801501043363</v>
      </c>
      <c r="N31" s="373">
        <v>18024234.046270002</v>
      </c>
      <c r="O31" s="374">
        <v>1.0007767919390163</v>
      </c>
      <c r="P31" s="373">
        <v>21064408.742099997</v>
      </c>
      <c r="Q31" s="374">
        <v>1.0070972158284492</v>
      </c>
      <c r="R31" s="373">
        <v>37096696.519500002</v>
      </c>
      <c r="S31" s="374">
        <v>1.0062386429586836</v>
      </c>
      <c r="T31" s="373">
        <v>121467423.66255</v>
      </c>
      <c r="U31" s="374">
        <v>1.0072219553199877</v>
      </c>
      <c r="V31" s="373">
        <v>3719071.3591100001</v>
      </c>
      <c r="W31" s="374">
        <v>1.0100944268780732</v>
      </c>
      <c r="X31" s="373">
        <v>1017720.4035499999</v>
      </c>
      <c r="Y31" s="374">
        <v>1.0044597678400913</v>
      </c>
      <c r="Z31" s="373">
        <v>1543731.3855000001</v>
      </c>
      <c r="AA31" s="374">
        <v>1.0119549206968854</v>
      </c>
      <c r="AB31" s="373">
        <v>3106637.32345</v>
      </c>
      <c r="AC31" s="374">
        <v>1.0246095215702218</v>
      </c>
      <c r="AD31" s="373">
        <v>9387160.4716100004</v>
      </c>
      <c r="AE31" s="374">
        <v>1.0145406473265137</v>
      </c>
      <c r="AF31" s="373">
        <v>132417416.26066999</v>
      </c>
      <c r="AG31" s="374">
        <v>1.0077517574598134</v>
      </c>
    </row>
    <row r="32" spans="1:35" ht="18">
      <c r="A32" s="370" t="s">
        <v>592</v>
      </c>
      <c r="B32" s="373">
        <v>4187.8779500000001</v>
      </c>
      <c r="C32" s="374">
        <v>8.2731185085013949E-3</v>
      </c>
      <c r="D32" s="373">
        <v>719.89020999999991</v>
      </c>
      <c r="E32" s="374">
        <v>2.5034072528076863E-3</v>
      </c>
      <c r="F32" s="373">
        <v>6419.7618200000006</v>
      </c>
      <c r="G32" s="374">
        <v>1.718100804827356E-2</v>
      </c>
      <c r="H32" s="373">
        <v>1762.9378700000002</v>
      </c>
      <c r="I32" s="374">
        <v>4.6111592832186674E-3</v>
      </c>
      <c r="J32" s="373">
        <v>13090.467849999999</v>
      </c>
      <c r="K32" s="374">
        <v>8.4468709844960927E-3</v>
      </c>
      <c r="L32" s="373">
        <v>478508.91094999999</v>
      </c>
      <c r="M32" s="374">
        <v>1.0680150104336471E-2</v>
      </c>
      <c r="N32" s="373">
        <v>13990.212230000001</v>
      </c>
      <c r="O32" s="374">
        <v>7.7679193901628377E-4</v>
      </c>
      <c r="P32" s="373">
        <v>148445.10816999999</v>
      </c>
      <c r="Q32" s="374">
        <v>7.0972158284493981E-3</v>
      </c>
      <c r="R32" s="373">
        <v>229998.16808</v>
      </c>
      <c r="S32" s="374">
        <v>6.2386429586836368E-3</v>
      </c>
      <c r="T32" s="373">
        <v>870942.39942999999</v>
      </c>
      <c r="U32" s="374">
        <v>7.2219553199878118E-3</v>
      </c>
      <c r="V32" s="373">
        <v>37166.71718</v>
      </c>
      <c r="W32" s="374">
        <v>1.0094426878073017E-2</v>
      </c>
      <c r="X32" s="373">
        <v>4518.64462</v>
      </c>
      <c r="Y32" s="374">
        <v>4.4597678400913479E-3</v>
      </c>
      <c r="Z32" s="373">
        <v>18237.16246</v>
      </c>
      <c r="AA32" s="374">
        <v>1.1954920696885396E-2</v>
      </c>
      <c r="AB32" s="373">
        <v>74616.579889999994</v>
      </c>
      <c r="AC32" s="374">
        <v>2.4609521570221879E-2</v>
      </c>
      <c r="AD32" s="373">
        <v>134539.10415</v>
      </c>
      <c r="AE32" s="374">
        <v>1.4540647326513617E-2</v>
      </c>
      <c r="AF32" s="373">
        <v>1018571.97143</v>
      </c>
      <c r="AG32" s="374">
        <v>7.7517574598135854E-3</v>
      </c>
    </row>
    <row r="33" spans="1:33" ht="22.5" customHeight="1">
      <c r="A33" s="721" t="s">
        <v>458</v>
      </c>
      <c r="B33" s="722">
        <v>506203.06547000003</v>
      </c>
      <c r="C33" s="723">
        <v>1</v>
      </c>
      <c r="D33" s="722">
        <v>287564.16248</v>
      </c>
      <c r="E33" s="723">
        <v>1</v>
      </c>
      <c r="F33" s="724">
        <v>373654.54937000002</v>
      </c>
      <c r="G33" s="723">
        <v>1</v>
      </c>
      <c r="H33" s="722">
        <v>382319.88133999996</v>
      </c>
      <c r="I33" s="723">
        <v>1</v>
      </c>
      <c r="J33" s="722">
        <v>1549741.6586599997</v>
      </c>
      <c r="K33" s="723">
        <v>1</v>
      </c>
      <c r="L33" s="722">
        <v>44803575.443730004</v>
      </c>
      <c r="M33" s="723">
        <v>1</v>
      </c>
      <c r="N33" s="722">
        <v>18010243.834040001</v>
      </c>
      <c r="O33" s="723">
        <v>1</v>
      </c>
      <c r="P33" s="724">
        <v>20915963.633930001</v>
      </c>
      <c r="Q33" s="723">
        <v>1</v>
      </c>
      <c r="R33" s="722">
        <v>36866698.35142</v>
      </c>
      <c r="S33" s="723">
        <v>1</v>
      </c>
      <c r="T33" s="722">
        <v>120596481.26312001</v>
      </c>
      <c r="U33" s="723">
        <v>1</v>
      </c>
      <c r="V33" s="722">
        <v>3681904.6419299999</v>
      </c>
      <c r="W33" s="723">
        <v>1</v>
      </c>
      <c r="X33" s="722">
        <v>1013201.7589299999</v>
      </c>
      <c r="Y33" s="723">
        <v>1</v>
      </c>
      <c r="Z33" s="724">
        <v>1525494.2230400001</v>
      </c>
      <c r="AA33" s="723">
        <v>1</v>
      </c>
      <c r="AB33" s="722">
        <v>3032020.7435599999</v>
      </c>
      <c r="AC33" s="723">
        <v>1</v>
      </c>
      <c r="AD33" s="722">
        <v>9252621.3674599994</v>
      </c>
      <c r="AE33" s="723">
        <v>1</v>
      </c>
      <c r="AF33" s="722">
        <v>131398844.28924</v>
      </c>
      <c r="AG33" s="723">
        <v>1</v>
      </c>
    </row>
    <row r="34" spans="1:33" ht="19.5">
      <c r="A34" s="379" t="s">
        <v>459</v>
      </c>
      <c r="B34" s="375">
        <v>3222.87005</v>
      </c>
      <c r="C34" s="376">
        <v>6.3667533245924252E-3</v>
      </c>
      <c r="D34" s="375">
        <v>1310.4306799999999</v>
      </c>
      <c r="E34" s="376">
        <v>4.5570027527026772E-3</v>
      </c>
      <c r="F34" s="375">
        <v>0</v>
      </c>
      <c r="G34" s="376">
        <v>0</v>
      </c>
      <c r="H34" s="375">
        <v>1446.5296499999999</v>
      </c>
      <c r="I34" s="376">
        <v>3.7835585346229746E-3</v>
      </c>
      <c r="J34" s="375">
        <v>5979.8303799999994</v>
      </c>
      <c r="K34" s="376">
        <v>3.8585982035034922E-3</v>
      </c>
      <c r="L34" s="375">
        <v>451602.12381000002</v>
      </c>
      <c r="M34" s="376">
        <v>1.0079600106406218E-2</v>
      </c>
      <c r="N34" s="375">
        <v>55870.856049999995</v>
      </c>
      <c r="O34" s="376">
        <v>3.102170995841938E-3</v>
      </c>
      <c r="P34" s="375">
        <v>861.54150000000004</v>
      </c>
      <c r="Q34" s="376">
        <v>4.1190619522898873E-5</v>
      </c>
      <c r="R34" s="375">
        <v>66587.462</v>
      </c>
      <c r="S34" s="376">
        <v>1.8061683030380518E-3</v>
      </c>
      <c r="T34" s="375">
        <v>574921.98335999995</v>
      </c>
      <c r="U34" s="372">
        <v>4.7673197205946897E-3</v>
      </c>
      <c r="V34" s="375">
        <v>21681.683539999998</v>
      </c>
      <c r="W34" s="376">
        <v>5.8887140348737503E-3</v>
      </c>
      <c r="X34" s="375">
        <v>206.47135</v>
      </c>
      <c r="Y34" s="376">
        <v>2.037810812903106E-4</v>
      </c>
      <c r="Z34" s="375">
        <v>1178.809</v>
      </c>
      <c r="AA34" s="376">
        <v>7.7273907838921422E-4</v>
      </c>
      <c r="AB34" s="375">
        <v>9202.34</v>
      </c>
      <c r="AC34" s="376">
        <v>3.0350517949277668E-3</v>
      </c>
      <c r="AD34" s="375">
        <v>32269.303889999999</v>
      </c>
      <c r="AE34" s="376">
        <v>3.4875850430328881E-3</v>
      </c>
      <c r="AF34" s="375">
        <v>613171.11762999988</v>
      </c>
      <c r="AG34" s="376">
        <v>4.666487905177194E-3</v>
      </c>
    </row>
    <row r="35" spans="1:33" ht="28.5">
      <c r="A35" s="379" t="s">
        <v>460</v>
      </c>
      <c r="B35" s="375">
        <v>0</v>
      </c>
      <c r="C35" s="376">
        <v>0</v>
      </c>
      <c r="D35" s="375">
        <v>0</v>
      </c>
      <c r="E35" s="376">
        <v>0</v>
      </c>
      <c r="F35" s="375">
        <v>0</v>
      </c>
      <c r="G35" s="376">
        <v>0</v>
      </c>
      <c r="H35" s="375">
        <v>0</v>
      </c>
      <c r="I35" s="376">
        <v>0</v>
      </c>
      <c r="J35" s="375">
        <v>0</v>
      </c>
      <c r="K35" s="376">
        <v>0</v>
      </c>
      <c r="L35" s="375">
        <v>0</v>
      </c>
      <c r="M35" s="376">
        <v>0</v>
      </c>
      <c r="N35" s="375">
        <v>0</v>
      </c>
      <c r="O35" s="376">
        <v>0</v>
      </c>
      <c r="P35" s="375">
        <v>0</v>
      </c>
      <c r="Q35" s="376">
        <v>0</v>
      </c>
      <c r="R35" s="375">
        <v>143699.98333000002</v>
      </c>
      <c r="S35" s="376">
        <v>3.8978262159585306E-3</v>
      </c>
      <c r="T35" s="375">
        <v>143699.98333000002</v>
      </c>
      <c r="U35" s="372">
        <v>1.1915769168792934E-3</v>
      </c>
      <c r="V35" s="375">
        <v>0</v>
      </c>
      <c r="W35" s="376">
        <v>0</v>
      </c>
      <c r="X35" s="375">
        <v>0</v>
      </c>
      <c r="Y35" s="376">
        <v>0</v>
      </c>
      <c r="Z35" s="375">
        <v>12857.359789999999</v>
      </c>
      <c r="AA35" s="376">
        <v>8.4283241429639073E-3</v>
      </c>
      <c r="AB35" s="375">
        <v>52942.099119999999</v>
      </c>
      <c r="AC35" s="376">
        <v>1.7460995025330484E-2</v>
      </c>
      <c r="AD35" s="375">
        <v>65799.458910000001</v>
      </c>
      <c r="AE35" s="376">
        <v>7.1114396987437796E-3</v>
      </c>
      <c r="AF35" s="375">
        <v>209499.44224</v>
      </c>
      <c r="AG35" s="372">
        <v>1.5943781193298934E-3</v>
      </c>
    </row>
    <row r="36" spans="1:33" ht="12.75" customHeight="1">
      <c r="A36" s="23" t="s">
        <v>593</v>
      </c>
    </row>
    <row r="37" spans="1:33" ht="12.75" customHeight="1">
      <c r="A37" s="23"/>
    </row>
    <row r="38" spans="1:33" ht="12.75" customHeight="1">
      <c r="A38" s="627" t="s">
        <v>82</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841</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9" t="s">
        <v>683</v>
      </c>
      <c r="J1" s="140" t="str">
        <f>Naslovnica!A20</f>
        <v>Travanj 2022.</v>
      </c>
    </row>
    <row r="2" spans="1:17" ht="12.75" customHeight="1">
      <c r="A2" s="540" t="s">
        <v>969</v>
      </c>
      <c r="I2" s="531"/>
      <c r="J2" s="542" t="str">
        <f>Naslovnica!A24</f>
        <v>April 2022</v>
      </c>
    </row>
    <row r="3" spans="1:17" ht="12.75" customHeight="1"/>
    <row r="4" spans="1:17" ht="33.75">
      <c r="A4" s="922" t="s">
        <v>577</v>
      </c>
      <c r="B4" s="923" t="s">
        <v>33</v>
      </c>
      <c r="C4" s="923" t="s">
        <v>34</v>
      </c>
      <c r="D4" s="923" t="s">
        <v>35</v>
      </c>
      <c r="E4" s="923" t="s">
        <v>226</v>
      </c>
      <c r="F4" s="923" t="s">
        <v>227</v>
      </c>
      <c r="G4" s="923" t="s">
        <v>36</v>
      </c>
      <c r="H4" s="923" t="s">
        <v>37</v>
      </c>
      <c r="I4" s="923" t="s">
        <v>38</v>
      </c>
      <c r="J4" s="923" t="s">
        <v>436</v>
      </c>
    </row>
    <row r="5" spans="1:17" ht="21.75">
      <c r="A5" s="725" t="s">
        <v>578</v>
      </c>
      <c r="B5" s="726">
        <v>53292</v>
      </c>
      <c r="C5" s="726">
        <v>105046</v>
      </c>
      <c r="D5" s="726">
        <v>34275</v>
      </c>
      <c r="E5" s="726">
        <v>3663</v>
      </c>
      <c r="F5" s="726">
        <v>2028</v>
      </c>
      <c r="G5" s="726">
        <v>26050</v>
      </c>
      <c r="H5" s="726">
        <v>41428</v>
      </c>
      <c r="I5" s="726">
        <v>91696</v>
      </c>
      <c r="J5" s="726">
        <v>357478</v>
      </c>
      <c r="K5" s="53"/>
    </row>
    <row r="6" spans="1:17" ht="22.5">
      <c r="A6" s="763" t="s">
        <v>579</v>
      </c>
      <c r="B6" s="380">
        <v>0.14907770548117646</v>
      </c>
      <c r="C6" s="380">
        <v>0.29385304829947578</v>
      </c>
      <c r="D6" s="380">
        <v>9.5880026183429473E-2</v>
      </c>
      <c r="E6" s="380">
        <v>1.0246784417502616E-2</v>
      </c>
      <c r="F6" s="380">
        <v>5.6730763851202031E-3</v>
      </c>
      <c r="G6" s="380">
        <v>7.2871617274349751E-2</v>
      </c>
      <c r="H6" s="380">
        <v>0.1158896491532346</v>
      </c>
      <c r="I6" s="380">
        <v>0.25650809280571113</v>
      </c>
      <c r="J6" s="380">
        <v>1</v>
      </c>
      <c r="K6" s="53"/>
    </row>
    <row r="7" spans="1:17" ht="21.75">
      <c r="A7" s="860" t="s">
        <v>956</v>
      </c>
      <c r="B7" s="861">
        <v>349</v>
      </c>
      <c r="C7" s="861">
        <v>423</v>
      </c>
      <c r="D7" s="861">
        <v>177</v>
      </c>
      <c r="E7" s="861">
        <v>101</v>
      </c>
      <c r="F7" s="861">
        <v>35</v>
      </c>
      <c r="G7" s="861">
        <v>325</v>
      </c>
      <c r="H7" s="861">
        <v>430</v>
      </c>
      <c r="I7" s="861">
        <v>487</v>
      </c>
      <c r="J7" s="861">
        <v>2327</v>
      </c>
      <c r="K7" s="53"/>
    </row>
    <row r="8" spans="1:17" ht="22.5">
      <c r="A8" s="79" t="s">
        <v>580</v>
      </c>
      <c r="B8" s="223">
        <v>123</v>
      </c>
      <c r="C8" s="223">
        <v>38</v>
      </c>
      <c r="D8" s="223">
        <v>25</v>
      </c>
      <c r="E8" s="223">
        <v>0</v>
      </c>
      <c r="F8" s="223">
        <v>4</v>
      </c>
      <c r="G8" s="223">
        <v>13</v>
      </c>
      <c r="H8" s="223">
        <v>44</v>
      </c>
      <c r="I8" s="223">
        <v>87</v>
      </c>
      <c r="J8" s="223">
        <v>334</v>
      </c>
      <c r="K8" s="53"/>
    </row>
    <row r="9" spans="1:17" ht="22.5">
      <c r="A9" s="763" t="s">
        <v>667</v>
      </c>
      <c r="B9" s="224">
        <v>25</v>
      </c>
      <c r="C9" s="224">
        <v>10</v>
      </c>
      <c r="D9" s="224">
        <v>5</v>
      </c>
      <c r="E9" s="224">
        <v>0</v>
      </c>
      <c r="F9" s="224">
        <v>0</v>
      </c>
      <c r="G9" s="224">
        <v>4</v>
      </c>
      <c r="H9" s="224">
        <v>7</v>
      </c>
      <c r="I9" s="224">
        <v>18</v>
      </c>
      <c r="J9" s="224">
        <v>69</v>
      </c>
    </row>
    <row r="10" spans="1:17" ht="22.5">
      <c r="A10" s="763" t="s">
        <v>843</v>
      </c>
      <c r="B10" s="224">
        <v>19</v>
      </c>
      <c r="C10" s="224">
        <v>82</v>
      </c>
      <c r="D10" s="224">
        <v>1</v>
      </c>
      <c r="E10" s="224">
        <v>2</v>
      </c>
      <c r="F10" s="224">
        <v>0</v>
      </c>
      <c r="G10" s="224">
        <v>17</v>
      </c>
      <c r="H10" s="224">
        <v>5</v>
      </c>
      <c r="I10" s="224">
        <v>9</v>
      </c>
      <c r="J10" s="224">
        <v>135</v>
      </c>
    </row>
    <row r="11" spans="1:17" ht="32.25">
      <c r="A11" s="860" t="s">
        <v>957</v>
      </c>
      <c r="B11" s="861">
        <v>167</v>
      </c>
      <c r="C11" s="861">
        <v>130</v>
      </c>
      <c r="D11" s="861">
        <v>31</v>
      </c>
      <c r="E11" s="861">
        <v>2</v>
      </c>
      <c r="F11" s="861">
        <v>4</v>
      </c>
      <c r="G11" s="861">
        <v>34</v>
      </c>
      <c r="H11" s="861">
        <v>56</v>
      </c>
      <c r="I11" s="861">
        <v>114</v>
      </c>
      <c r="J11" s="861">
        <v>538</v>
      </c>
      <c r="M11" s="267"/>
      <c r="N11" s="267"/>
      <c r="O11" s="267"/>
      <c r="P11" s="267"/>
      <c r="Q11" s="267"/>
    </row>
    <row r="12" spans="1:17" ht="21.75">
      <c r="A12" s="725" t="s">
        <v>581</v>
      </c>
      <c r="B12" s="726">
        <v>53474</v>
      </c>
      <c r="C12" s="726">
        <v>105339</v>
      </c>
      <c r="D12" s="726">
        <v>34421</v>
      </c>
      <c r="E12" s="726">
        <v>3762</v>
      </c>
      <c r="F12" s="726">
        <v>2059</v>
      </c>
      <c r="G12" s="726">
        <v>26341</v>
      </c>
      <c r="H12" s="726">
        <v>41802</v>
      </c>
      <c r="I12" s="726">
        <v>92069</v>
      </c>
      <c r="J12" s="726">
        <v>359267</v>
      </c>
      <c r="M12" s="267"/>
      <c r="N12" s="267"/>
      <c r="O12" s="267"/>
      <c r="P12" s="267"/>
      <c r="Q12" s="267"/>
    </row>
    <row r="13" spans="1:17" s="267" customFormat="1" ht="22.5">
      <c r="A13" s="921" t="s">
        <v>670</v>
      </c>
      <c r="B13" s="224">
        <v>182</v>
      </c>
      <c r="C13" s="224">
        <v>293</v>
      </c>
      <c r="D13" s="224">
        <v>146</v>
      </c>
      <c r="E13" s="224">
        <v>99</v>
      </c>
      <c r="F13" s="224">
        <v>31</v>
      </c>
      <c r="G13" s="224">
        <v>291</v>
      </c>
      <c r="H13" s="224">
        <v>374</v>
      </c>
      <c r="I13" s="224">
        <v>373</v>
      </c>
      <c r="J13" s="224">
        <v>1789</v>
      </c>
    </row>
    <row r="14" spans="1:17" s="267" customFormat="1" ht="22.5">
      <c r="A14" s="1029" t="s">
        <v>1440</v>
      </c>
      <c r="B14" s="1030">
        <v>3.4151467387224521E-3</v>
      </c>
      <c r="C14" s="1030">
        <v>2.7892542314795765E-3</v>
      </c>
      <c r="D14" s="1030">
        <v>4.2596644784829163E-3</v>
      </c>
      <c r="E14" s="1030">
        <v>2.7027027027026973E-2</v>
      </c>
      <c r="F14" s="1030">
        <v>1.5285996055226736E-2</v>
      </c>
      <c r="G14" s="1030">
        <v>1.117082533589242E-2</v>
      </c>
      <c r="H14" s="1030">
        <v>9.0277107270444468E-3</v>
      </c>
      <c r="I14" s="1030">
        <v>4.0677892165417173E-3</v>
      </c>
      <c r="J14" s="1030">
        <v>5.0045037736587972E-3</v>
      </c>
    </row>
    <row r="15" spans="1:17" ht="21.75" customHeight="1">
      <c r="A15" s="763" t="s">
        <v>582</v>
      </c>
      <c r="B15" s="380">
        <v>0.14884194763226236</v>
      </c>
      <c r="C15" s="380">
        <v>0.29320533196758958</v>
      </c>
      <c r="D15" s="380">
        <v>9.5808966590307493E-2</v>
      </c>
      <c r="E15" s="380">
        <v>1.0471320772573045E-2</v>
      </c>
      <c r="F15" s="380">
        <v>5.731113628582642E-3</v>
      </c>
      <c r="G15" s="380">
        <v>7.3318729524281381E-2</v>
      </c>
      <c r="H15" s="380">
        <v>0.11635357547450782</v>
      </c>
      <c r="I15" s="380">
        <v>0.25626901440989569</v>
      </c>
      <c r="J15" s="380">
        <v>1</v>
      </c>
      <c r="M15" s="267"/>
      <c r="N15" s="267"/>
      <c r="O15" s="267"/>
      <c r="P15" s="267"/>
      <c r="Q15" s="267"/>
    </row>
    <row r="16" spans="1:17" ht="12.75" customHeight="1">
      <c r="A16" s="22" t="s">
        <v>980</v>
      </c>
      <c r="M16" s="267"/>
      <c r="N16" s="267"/>
      <c r="O16" s="267"/>
      <c r="P16" s="267"/>
      <c r="Q16" s="267"/>
    </row>
    <row r="17" spans="1:10" ht="12.75" customHeight="1">
      <c r="A17" s="29" t="s">
        <v>583</v>
      </c>
    </row>
    <row r="18" spans="1:10" ht="12.75" customHeight="1"/>
    <row r="19" spans="1:10" ht="12.75" customHeight="1"/>
    <row r="20" spans="1:10">
      <c r="A20" s="139" t="s">
        <v>685</v>
      </c>
      <c r="B20" s="267"/>
      <c r="C20" s="267"/>
      <c r="D20" s="267"/>
      <c r="E20" s="267"/>
      <c r="F20" s="267"/>
      <c r="G20" s="772"/>
      <c r="H20" s="772" t="s">
        <v>43</v>
      </c>
      <c r="I20" s="292"/>
      <c r="J20" s="727" t="s">
        <v>1568</v>
      </c>
    </row>
    <row r="21" spans="1:10">
      <c r="A21" s="540" t="s">
        <v>684</v>
      </c>
      <c r="B21" s="267"/>
      <c r="C21" s="267"/>
      <c r="D21" s="267"/>
      <c r="E21" s="267"/>
      <c r="F21" s="267"/>
      <c r="G21" s="554"/>
      <c r="H21" s="554" t="s">
        <v>44</v>
      </c>
      <c r="I21" s="728"/>
      <c r="J21" s="542" t="s">
        <v>1569</v>
      </c>
    </row>
    <row r="22" spans="1:10">
      <c r="A22" s="267"/>
      <c r="B22" s="267"/>
      <c r="C22" s="267"/>
      <c r="D22" s="267"/>
      <c r="E22" s="267"/>
      <c r="F22" s="267"/>
      <c r="G22" s="267"/>
      <c r="H22" s="267"/>
      <c r="I22" s="267"/>
      <c r="J22" s="267"/>
    </row>
    <row r="23" spans="1:10" ht="24" customHeight="1">
      <c r="A23" s="736"/>
      <c r="B23" s="737"/>
      <c r="C23" s="737" t="s">
        <v>1535</v>
      </c>
      <c r="D23" s="737"/>
      <c r="E23" s="1091" t="s">
        <v>655</v>
      </c>
      <c r="F23" s="1095"/>
      <c r="G23" s="1095"/>
      <c r="H23" s="1096"/>
      <c r="I23" s="1097"/>
      <c r="J23" s="1097"/>
    </row>
    <row r="24" spans="1:10" ht="24">
      <c r="A24" s="736"/>
      <c r="B24" s="738"/>
      <c r="C24" s="739" t="s">
        <v>1536</v>
      </c>
      <c r="D24" s="738"/>
      <c r="E24" s="1098" t="s">
        <v>561</v>
      </c>
      <c r="F24" s="1098"/>
      <c r="G24" s="740" t="s">
        <v>562</v>
      </c>
      <c r="H24" s="1099"/>
      <c r="I24" s="1099"/>
      <c r="J24" s="314"/>
    </row>
    <row r="25" spans="1:10" ht="21.75">
      <c r="A25" s="760" t="s">
        <v>563</v>
      </c>
      <c r="B25" s="760" t="s">
        <v>564</v>
      </c>
      <c r="C25" s="760" t="s">
        <v>565</v>
      </c>
      <c r="D25" s="760" t="s">
        <v>566</v>
      </c>
      <c r="E25" s="760" t="s">
        <v>564</v>
      </c>
      <c r="F25" s="760" t="s">
        <v>565</v>
      </c>
      <c r="G25" s="760" t="s">
        <v>566</v>
      </c>
      <c r="H25" s="315"/>
      <c r="I25" s="315"/>
      <c r="J25" s="315"/>
    </row>
    <row r="26" spans="1:10">
      <c r="A26" s="78" t="s">
        <v>6</v>
      </c>
      <c r="B26" s="381">
        <v>988</v>
      </c>
      <c r="C26" s="381">
        <v>958</v>
      </c>
      <c r="D26" s="381">
        <v>1946</v>
      </c>
      <c r="E26" s="381">
        <v>5</v>
      </c>
      <c r="F26" s="381">
        <v>-21</v>
      </c>
      <c r="G26" s="382">
        <v>-8.1549439347604613E-3</v>
      </c>
      <c r="H26" s="316"/>
      <c r="I26" s="316"/>
      <c r="J26" s="317"/>
    </row>
    <row r="27" spans="1:10">
      <c r="A27" s="78" t="s">
        <v>7</v>
      </c>
      <c r="B27" s="381">
        <v>5908</v>
      </c>
      <c r="C27" s="381">
        <v>3405</v>
      </c>
      <c r="D27" s="381">
        <v>9313</v>
      </c>
      <c r="E27" s="381">
        <v>-77</v>
      </c>
      <c r="F27" s="381">
        <v>-79</v>
      </c>
      <c r="G27" s="382">
        <v>-1.6474812546203421E-2</v>
      </c>
      <c r="H27" s="316"/>
      <c r="I27" s="316"/>
      <c r="J27" s="317"/>
    </row>
    <row r="28" spans="1:10">
      <c r="A28" s="78" t="s">
        <v>8</v>
      </c>
      <c r="B28" s="381">
        <v>11200</v>
      </c>
      <c r="C28" s="381">
        <v>7451</v>
      </c>
      <c r="D28" s="381">
        <v>18651</v>
      </c>
      <c r="E28" s="381">
        <v>115</v>
      </c>
      <c r="F28" s="381">
        <v>147</v>
      </c>
      <c r="G28" s="382">
        <v>1.4247648050464967E-2</v>
      </c>
      <c r="H28" s="316"/>
      <c r="I28" s="316"/>
      <c r="J28" s="317"/>
    </row>
    <row r="29" spans="1:10">
      <c r="A29" s="78" t="s">
        <v>9</v>
      </c>
      <c r="B29" s="381">
        <v>18610</v>
      </c>
      <c r="C29" s="381">
        <v>13302</v>
      </c>
      <c r="D29" s="381">
        <v>31912</v>
      </c>
      <c r="E29" s="381">
        <v>-113</v>
      </c>
      <c r="F29" s="381">
        <v>-23</v>
      </c>
      <c r="G29" s="382">
        <v>-4.2436345481777771E-3</v>
      </c>
      <c r="H29" s="316"/>
      <c r="I29" s="316"/>
      <c r="J29" s="317"/>
    </row>
    <row r="30" spans="1:10">
      <c r="A30" s="78" t="s">
        <v>10</v>
      </c>
      <c r="B30" s="381">
        <v>25273</v>
      </c>
      <c r="C30" s="381">
        <v>19666</v>
      </c>
      <c r="D30" s="381">
        <v>44939</v>
      </c>
      <c r="E30" s="381">
        <v>211</v>
      </c>
      <c r="F30" s="381">
        <v>21</v>
      </c>
      <c r="G30" s="382">
        <v>5.1893439506116579E-3</v>
      </c>
      <c r="H30" s="316"/>
      <c r="I30" s="316"/>
      <c r="J30" s="317"/>
    </row>
    <row r="31" spans="1:10">
      <c r="A31" s="78" t="s">
        <v>11</v>
      </c>
      <c r="B31" s="381">
        <v>28038</v>
      </c>
      <c r="C31" s="381">
        <v>24478</v>
      </c>
      <c r="D31" s="381">
        <v>52516</v>
      </c>
      <c r="E31" s="381">
        <v>429</v>
      </c>
      <c r="F31" s="381">
        <v>364</v>
      </c>
      <c r="G31" s="382">
        <v>1.5331670630087224E-2</v>
      </c>
      <c r="H31" s="316"/>
      <c r="I31" s="316"/>
      <c r="J31" s="317"/>
    </row>
    <row r="32" spans="1:10">
      <c r="A32" s="78" t="s">
        <v>12</v>
      </c>
      <c r="B32" s="381">
        <v>26151</v>
      </c>
      <c r="C32" s="381">
        <v>25388</v>
      </c>
      <c r="D32" s="381">
        <v>51539</v>
      </c>
      <c r="E32" s="381">
        <v>550</v>
      </c>
      <c r="F32" s="381">
        <v>389</v>
      </c>
      <c r="G32" s="382">
        <v>1.8557312252964531E-2</v>
      </c>
      <c r="H32" s="316"/>
      <c r="I32" s="316"/>
      <c r="J32" s="317"/>
    </row>
    <row r="33" spans="1:10">
      <c r="A33" s="78" t="s">
        <v>39</v>
      </c>
      <c r="B33" s="381">
        <v>41681</v>
      </c>
      <c r="C33" s="381">
        <v>45107</v>
      </c>
      <c r="D33" s="381">
        <v>86788</v>
      </c>
      <c r="E33" s="381">
        <v>935</v>
      </c>
      <c r="F33" s="381">
        <v>1102</v>
      </c>
      <c r="G33" s="382">
        <v>2.403511462991581E-2</v>
      </c>
      <c r="H33" s="316"/>
      <c r="I33" s="316"/>
      <c r="J33" s="317"/>
    </row>
    <row r="34" spans="1:10">
      <c r="A34" s="78" t="s">
        <v>40</v>
      </c>
      <c r="B34" s="381">
        <v>21451</v>
      </c>
      <c r="C34" s="381">
        <v>22923</v>
      </c>
      <c r="D34" s="381">
        <v>44374</v>
      </c>
      <c r="E34" s="381">
        <v>740</v>
      </c>
      <c r="F34" s="381">
        <v>891</v>
      </c>
      <c r="G34" s="382">
        <v>3.8158294925484837E-2</v>
      </c>
      <c r="H34" s="316"/>
      <c r="I34" s="316"/>
      <c r="J34" s="317"/>
    </row>
    <row r="35" spans="1:10">
      <c r="A35" s="78" t="s">
        <v>41</v>
      </c>
      <c r="B35" s="381">
        <v>6257</v>
      </c>
      <c r="C35" s="381">
        <v>8002</v>
      </c>
      <c r="D35" s="381">
        <v>14259</v>
      </c>
      <c r="E35" s="381">
        <v>285</v>
      </c>
      <c r="F35" s="381">
        <v>263</v>
      </c>
      <c r="G35" s="382">
        <v>3.9967908978192801E-2</v>
      </c>
      <c r="H35" s="316"/>
      <c r="I35" s="316"/>
      <c r="J35" s="317"/>
    </row>
    <row r="36" spans="1:10">
      <c r="A36" s="78" t="s">
        <v>42</v>
      </c>
      <c r="B36" s="381">
        <v>512</v>
      </c>
      <c r="C36" s="381">
        <v>721</v>
      </c>
      <c r="D36" s="381">
        <v>1233</v>
      </c>
      <c r="E36" s="381">
        <v>42</v>
      </c>
      <c r="F36" s="381">
        <v>43</v>
      </c>
      <c r="G36" s="382">
        <v>7.4041811846689898E-2</v>
      </c>
      <c r="H36" s="316"/>
      <c r="I36" s="316"/>
      <c r="J36" s="317"/>
    </row>
    <row r="37" spans="1:10" ht="24">
      <c r="A37" s="800" t="s">
        <v>567</v>
      </c>
      <c r="B37" s="741">
        <v>186069</v>
      </c>
      <c r="C37" s="741">
        <v>171401</v>
      </c>
      <c r="D37" s="741">
        <v>357470</v>
      </c>
      <c r="E37" s="741">
        <v>3122</v>
      </c>
      <c r="F37" s="741">
        <v>3097</v>
      </c>
      <c r="G37" s="742">
        <v>1.7705287671778924E-2</v>
      </c>
      <c r="H37" s="318"/>
      <c r="I37" s="318"/>
      <c r="J37" s="319"/>
    </row>
    <row r="38" spans="1:10">
      <c r="A38" s="22" t="s">
        <v>980</v>
      </c>
      <c r="B38" s="267"/>
      <c r="C38" s="267"/>
      <c r="D38" s="267"/>
      <c r="E38" s="267"/>
      <c r="F38" s="267"/>
      <c r="G38" s="267"/>
      <c r="H38" s="267"/>
      <c r="I38" s="267"/>
      <c r="J38" s="267"/>
    </row>
    <row r="39" spans="1:10">
      <c r="A39" s="267"/>
      <c r="B39" s="267"/>
      <c r="C39" s="267"/>
      <c r="D39" s="267"/>
      <c r="E39" s="267"/>
      <c r="F39" s="267"/>
      <c r="G39" s="267"/>
      <c r="H39" s="267"/>
      <c r="I39" s="267"/>
      <c r="J39" s="267"/>
    </row>
    <row r="40" spans="1:10" ht="12.75" customHeight="1">
      <c r="A40" s="627" t="s">
        <v>82</v>
      </c>
    </row>
    <row r="66" spans="10:10">
      <c r="J66" s="28" t="s">
        <v>842</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1" bestFit="1"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3" t="s">
        <v>686</v>
      </c>
      <c r="I1" s="140" t="str">
        <f>Naslovnica!A20</f>
        <v>Travanj 2022.</v>
      </c>
    </row>
    <row r="2" spans="1:10">
      <c r="A2" s="567" t="s">
        <v>970</v>
      </c>
      <c r="I2" s="542" t="str">
        <f>Naslovnica!A24</f>
        <v>April 2022</v>
      </c>
    </row>
    <row r="3" spans="1:10" ht="12.75" customHeight="1"/>
    <row r="4" spans="1:10" ht="12.75" customHeight="1">
      <c r="F4" s="313"/>
      <c r="I4" s="14" t="s">
        <v>576</v>
      </c>
    </row>
    <row r="5" spans="1:10" s="267" customFormat="1" ht="22.15" customHeight="1">
      <c r="A5" s="1101" t="s">
        <v>1177</v>
      </c>
      <c r="B5" s="1105" t="s">
        <v>1155</v>
      </c>
      <c r="C5" s="1105"/>
      <c r="D5" s="1105"/>
      <c r="E5" s="1105"/>
      <c r="F5" s="1103" t="s">
        <v>1157</v>
      </c>
      <c r="G5" s="1100" t="s">
        <v>1154</v>
      </c>
      <c r="H5" s="1101" t="s">
        <v>1156</v>
      </c>
      <c r="I5" s="1101" t="s">
        <v>1158</v>
      </c>
      <c r="J5" s="941"/>
    </row>
    <row r="6" spans="1:10" s="267" customFormat="1" ht="72">
      <c r="A6" s="1101"/>
      <c r="B6" s="946" t="s">
        <v>1150</v>
      </c>
      <c r="C6" s="946" t="s">
        <v>1151</v>
      </c>
      <c r="D6" s="946" t="s">
        <v>1152</v>
      </c>
      <c r="E6" s="946" t="s">
        <v>1153</v>
      </c>
      <c r="F6" s="1103"/>
      <c r="G6" s="1100"/>
      <c r="H6" s="1101"/>
      <c r="I6" s="1101"/>
      <c r="J6" s="941"/>
    </row>
    <row r="7" spans="1:10" s="267" customFormat="1">
      <c r="A7" s="942" t="s">
        <v>1110</v>
      </c>
      <c r="B7" s="943">
        <v>0</v>
      </c>
      <c r="C7" s="943">
        <v>6897.8012800000006</v>
      </c>
      <c r="D7" s="943">
        <v>0</v>
      </c>
      <c r="E7" s="943">
        <v>4933.5342099999998</v>
      </c>
      <c r="F7" s="944">
        <v>11831.335490000001</v>
      </c>
      <c r="G7" s="949">
        <v>-0.21932131630723972</v>
      </c>
      <c r="H7" s="944">
        <v>56580.952300000004</v>
      </c>
      <c r="I7" s="944">
        <v>1343990.7566800001</v>
      </c>
    </row>
    <row r="8" spans="1:10" s="267" customFormat="1">
      <c r="A8" s="942" t="s">
        <v>1111</v>
      </c>
      <c r="B8" s="943">
        <v>0</v>
      </c>
      <c r="C8" s="943">
        <v>12975.67859</v>
      </c>
      <c r="D8" s="943">
        <v>0</v>
      </c>
      <c r="E8" s="943">
        <v>297.71699000000001</v>
      </c>
      <c r="F8" s="944">
        <v>13273.39558</v>
      </c>
      <c r="G8" s="949">
        <v>-4.234722929494894E-2</v>
      </c>
      <c r="H8" s="944">
        <v>59089.60373000009</v>
      </c>
      <c r="I8" s="944">
        <v>2289707.8351200009</v>
      </c>
    </row>
    <row r="9" spans="1:10" s="267" customFormat="1">
      <c r="A9" s="942" t="s">
        <v>226</v>
      </c>
      <c r="B9" s="943">
        <v>0</v>
      </c>
      <c r="C9" s="943">
        <v>622.20970999999997</v>
      </c>
      <c r="D9" s="943">
        <v>0</v>
      </c>
      <c r="E9" s="943">
        <v>89.381950000000003</v>
      </c>
      <c r="F9" s="944">
        <v>711.59165999999993</v>
      </c>
      <c r="G9" s="949">
        <v>-0.38452798880097672</v>
      </c>
      <c r="H9" s="944">
        <v>3996.1999899999937</v>
      </c>
      <c r="I9" s="944">
        <v>41109.608780000002</v>
      </c>
    </row>
    <row r="10" spans="1:10" s="267" customFormat="1">
      <c r="A10" s="942" t="s">
        <v>227</v>
      </c>
      <c r="B10" s="943">
        <v>0</v>
      </c>
      <c r="C10" s="943">
        <v>326.06640999999996</v>
      </c>
      <c r="D10" s="943">
        <v>0</v>
      </c>
      <c r="E10" s="943">
        <v>0</v>
      </c>
      <c r="F10" s="944">
        <v>326.06640999999996</v>
      </c>
      <c r="G10" s="949">
        <v>-0.28175094689339275</v>
      </c>
      <c r="H10" s="944">
        <v>2216.1449300000022</v>
      </c>
      <c r="I10" s="944">
        <v>46325.148040000015</v>
      </c>
    </row>
    <row r="11" spans="1:10" s="267" customFormat="1">
      <c r="A11" s="942" t="s">
        <v>46</v>
      </c>
      <c r="B11" s="943">
        <v>0</v>
      </c>
      <c r="C11" s="943">
        <v>3344.4163900000003</v>
      </c>
      <c r="D11" s="943">
        <v>0</v>
      </c>
      <c r="E11" s="943">
        <v>24.111660000000001</v>
      </c>
      <c r="F11" s="944">
        <v>3368.5280500000003</v>
      </c>
      <c r="G11" s="949">
        <v>-0.22763907637270953</v>
      </c>
      <c r="H11" s="944">
        <v>16100.836970000004</v>
      </c>
      <c r="I11" s="944">
        <v>486604.80558999989</v>
      </c>
    </row>
    <row r="12" spans="1:10" s="267" customFormat="1">
      <c r="A12" s="942" t="s">
        <v>36</v>
      </c>
      <c r="B12" s="943">
        <v>0</v>
      </c>
      <c r="C12" s="943">
        <v>3134.1893599999999</v>
      </c>
      <c r="D12" s="943">
        <v>0</v>
      </c>
      <c r="E12" s="943">
        <v>35.111719999999998</v>
      </c>
      <c r="F12" s="944">
        <v>3169.3010799999997</v>
      </c>
      <c r="G12" s="949">
        <v>-7.1224164494798292E-2</v>
      </c>
      <c r="H12" s="944">
        <v>15522.108729999978</v>
      </c>
      <c r="I12" s="944">
        <v>391073.20329000003</v>
      </c>
    </row>
    <row r="13" spans="1:10" s="267" customFormat="1">
      <c r="A13" s="942" t="s">
        <v>37</v>
      </c>
      <c r="B13" s="943">
        <v>0</v>
      </c>
      <c r="C13" s="943">
        <v>4410.0949299999993</v>
      </c>
      <c r="D13" s="943">
        <v>0</v>
      </c>
      <c r="E13" s="943">
        <v>518.09945000000005</v>
      </c>
      <c r="F13" s="944">
        <v>4928.194379999999</v>
      </c>
      <c r="G13" s="949">
        <v>-0.12898375570526077</v>
      </c>
      <c r="H13" s="944">
        <v>22943.152320000052</v>
      </c>
      <c r="I13" s="944">
        <v>511050.11017000006</v>
      </c>
    </row>
    <row r="14" spans="1:10" s="267" customFormat="1">
      <c r="A14" s="945" t="s">
        <v>38</v>
      </c>
      <c r="B14" s="943">
        <v>0</v>
      </c>
      <c r="C14" s="943">
        <v>10310.428900000001</v>
      </c>
      <c r="D14" s="943">
        <v>0</v>
      </c>
      <c r="E14" s="943">
        <v>1.05152</v>
      </c>
      <c r="F14" s="944">
        <v>10311.480420000002</v>
      </c>
      <c r="G14" s="949">
        <v>-0.10484023436137091</v>
      </c>
      <c r="H14" s="944">
        <v>54009.062720000045</v>
      </c>
      <c r="I14" s="944">
        <v>2097253.4317600005</v>
      </c>
    </row>
    <row r="15" spans="1:10" s="267" customFormat="1" ht="20.45" customHeight="1">
      <c r="A15" s="947" t="s">
        <v>1112</v>
      </c>
      <c r="B15" s="948">
        <v>0</v>
      </c>
      <c r="C15" s="948">
        <v>42020.885569999999</v>
      </c>
      <c r="D15" s="948">
        <v>0</v>
      </c>
      <c r="E15" s="948">
        <v>5899.0074999999988</v>
      </c>
      <c r="F15" s="948">
        <v>47919.893069999998</v>
      </c>
      <c r="G15" s="1028">
        <v>-0.13776692189123219</v>
      </c>
      <c r="H15" s="948">
        <v>230458.06169000018</v>
      </c>
      <c r="I15" s="948">
        <v>7207114.8994300012</v>
      </c>
    </row>
    <row r="16" spans="1:10">
      <c r="A16" s="22" t="s">
        <v>980</v>
      </c>
      <c r="B16" s="18"/>
      <c r="C16" s="19"/>
      <c r="D16" s="19"/>
      <c r="E16" s="19"/>
      <c r="F16" s="19"/>
      <c r="G16" s="19"/>
    </row>
    <row r="17" spans="1:13" ht="10.15" customHeight="1">
      <c r="A17" s="995" t="s">
        <v>47</v>
      </c>
      <c r="B17" s="796"/>
      <c r="C17" s="796"/>
      <c r="D17" s="796"/>
      <c r="E17" s="796"/>
      <c r="F17" s="796"/>
      <c r="G17" s="30"/>
    </row>
    <row r="18" spans="1:13" ht="10.15" customHeight="1">
      <c r="A18" s="992" t="s">
        <v>983</v>
      </c>
      <c r="B18" s="993"/>
      <c r="C18" s="993"/>
      <c r="D18" s="993"/>
      <c r="E18" s="993"/>
      <c r="F18" s="993"/>
      <c r="G18" s="31"/>
    </row>
    <row r="19" spans="1:13" ht="10.15" customHeight="1">
      <c r="A19" s="991" t="s">
        <v>48</v>
      </c>
      <c r="B19" s="990"/>
      <c r="C19" s="990"/>
      <c r="D19" s="990"/>
      <c r="E19" s="990"/>
      <c r="F19" s="990"/>
      <c r="G19" s="32"/>
    </row>
    <row r="20" spans="1:13" ht="10.15" customHeight="1">
      <c r="A20" s="992" t="s">
        <v>49</v>
      </c>
      <c r="B20" s="994"/>
      <c r="C20" s="994"/>
      <c r="D20" s="994"/>
      <c r="E20" s="994"/>
      <c r="F20" s="994"/>
      <c r="G20" s="31"/>
    </row>
    <row r="21" spans="1:13" ht="12.75" customHeight="1"/>
    <row r="22" spans="1:13" ht="12.75" customHeight="1">
      <c r="A22" s="153" t="s">
        <v>687</v>
      </c>
      <c r="L22" s="140" t="str">
        <f>Naslovnica!A20</f>
        <v>Travanj 2022.</v>
      </c>
    </row>
    <row r="23" spans="1:13" ht="12.75" customHeight="1">
      <c r="A23" s="567" t="s">
        <v>971</v>
      </c>
      <c r="L23" s="542" t="str">
        <f>Naslovnica!A24</f>
        <v>April 2022</v>
      </c>
    </row>
    <row r="24" spans="1:13" ht="12.75" customHeight="1"/>
    <row r="25" spans="1:13" ht="12.75" customHeight="1">
      <c r="L25" s="14" t="s">
        <v>328</v>
      </c>
    </row>
    <row r="26" spans="1:13" s="267" customFormat="1" ht="14.45" customHeight="1">
      <c r="A26" s="1101" t="s">
        <v>1177</v>
      </c>
      <c r="B26" s="1104" t="s">
        <v>1217</v>
      </c>
      <c r="C26" s="1104"/>
      <c r="D26" s="1104"/>
      <c r="E26" s="1104"/>
      <c r="F26" s="1102" t="s">
        <v>1160</v>
      </c>
      <c r="G26" s="1102"/>
      <c r="H26" s="1102"/>
      <c r="I26" s="1103" t="s">
        <v>1159</v>
      </c>
      <c r="J26" s="1100" t="s">
        <v>1154</v>
      </c>
      <c r="K26" s="1101" t="s">
        <v>1156</v>
      </c>
      <c r="L26" s="1101" t="s">
        <v>1158</v>
      </c>
    </row>
    <row r="27" spans="1:13" s="267" customFormat="1" ht="96">
      <c r="A27" s="1101"/>
      <c r="B27" s="946" t="s">
        <v>1162</v>
      </c>
      <c r="C27" s="946" t="s">
        <v>1163</v>
      </c>
      <c r="D27" s="946" t="s">
        <v>1164</v>
      </c>
      <c r="E27" s="946" t="s">
        <v>1165</v>
      </c>
      <c r="F27" s="946" t="s">
        <v>1161</v>
      </c>
      <c r="G27" s="946" t="s">
        <v>1166</v>
      </c>
      <c r="H27" s="946" t="s">
        <v>1113</v>
      </c>
      <c r="I27" s="1103"/>
      <c r="J27" s="1100"/>
      <c r="K27" s="1101"/>
      <c r="L27" s="1101"/>
      <c r="M27" s="941"/>
    </row>
    <row r="28" spans="1:13" s="267" customFormat="1">
      <c r="A28" s="938" t="s">
        <v>1110</v>
      </c>
      <c r="B28" s="950">
        <v>1839.8864099999998</v>
      </c>
      <c r="C28" s="950">
        <v>0</v>
      </c>
      <c r="D28" s="950">
        <v>3004.0556299999998</v>
      </c>
      <c r="E28" s="950">
        <v>2797.4576499999998</v>
      </c>
      <c r="F28" s="950">
        <v>302.89613000000003</v>
      </c>
      <c r="G28" s="950">
        <v>274.34015999999997</v>
      </c>
      <c r="H28" s="950">
        <v>6.4516</v>
      </c>
      <c r="I28" s="951">
        <v>8225.0875800000013</v>
      </c>
      <c r="J28" s="952">
        <v>-0.21451072922416248</v>
      </c>
      <c r="K28" s="951">
        <v>38186.286019999883</v>
      </c>
      <c r="L28" s="951">
        <v>534172.76384999976</v>
      </c>
    </row>
    <row r="29" spans="1:13" s="267" customFormat="1">
      <c r="A29" s="938" t="s">
        <v>1111</v>
      </c>
      <c r="B29" s="950">
        <v>1172.9602600000001</v>
      </c>
      <c r="C29" s="950">
        <v>0</v>
      </c>
      <c r="D29" s="950">
        <v>0</v>
      </c>
      <c r="E29" s="950">
        <v>166.56134</v>
      </c>
      <c r="F29" s="950">
        <v>162.03813</v>
      </c>
      <c r="G29" s="950">
        <v>3554.4051199999999</v>
      </c>
      <c r="H29" s="950">
        <v>0</v>
      </c>
      <c r="I29" s="951">
        <v>5055.9648500000003</v>
      </c>
      <c r="J29" s="952">
        <v>-0.52896722152617537</v>
      </c>
      <c r="K29" s="951">
        <v>30681.458830000134</v>
      </c>
      <c r="L29" s="951">
        <v>587647.20527000003</v>
      </c>
    </row>
    <row r="30" spans="1:13" s="267" customFormat="1">
      <c r="A30" s="938" t="s">
        <v>226</v>
      </c>
      <c r="B30" s="950">
        <v>0</v>
      </c>
      <c r="C30" s="950">
        <v>0</v>
      </c>
      <c r="D30" s="950">
        <v>12.09366</v>
      </c>
      <c r="E30" s="950">
        <v>6.2644899999999994</v>
      </c>
      <c r="F30" s="950">
        <v>0</v>
      </c>
      <c r="G30" s="950">
        <v>0</v>
      </c>
      <c r="H30" s="950">
        <v>0.16134999999999999</v>
      </c>
      <c r="I30" s="951">
        <v>18.519499999999997</v>
      </c>
      <c r="J30" s="952">
        <v>-0.86103366580350638</v>
      </c>
      <c r="K30" s="951">
        <v>235.53520999999955</v>
      </c>
      <c r="L30" s="951">
        <v>2368.6055499999998</v>
      </c>
    </row>
    <row r="31" spans="1:13" s="267" customFormat="1">
      <c r="A31" s="938" t="s">
        <v>227</v>
      </c>
      <c r="B31" s="950">
        <v>0</v>
      </c>
      <c r="C31" s="950">
        <v>0</v>
      </c>
      <c r="D31" s="950">
        <v>45.292360000000002</v>
      </c>
      <c r="E31" s="950">
        <v>71.935640000000006</v>
      </c>
      <c r="F31" s="950">
        <v>0</v>
      </c>
      <c r="G31" s="950">
        <v>0</v>
      </c>
      <c r="H31" s="950">
        <v>0</v>
      </c>
      <c r="I31" s="951">
        <v>117.22800000000001</v>
      </c>
      <c r="J31" s="952">
        <v>-4.5214036399443325E-2</v>
      </c>
      <c r="K31" s="951">
        <v>717.94549000000188</v>
      </c>
      <c r="L31" s="951">
        <v>22839.543720000001</v>
      </c>
    </row>
    <row r="32" spans="1:13" s="267" customFormat="1">
      <c r="A32" s="938" t="s">
        <v>46</v>
      </c>
      <c r="B32" s="950">
        <v>300.24372</v>
      </c>
      <c r="C32" s="950">
        <v>0</v>
      </c>
      <c r="D32" s="950">
        <v>478.29996</v>
      </c>
      <c r="E32" s="950">
        <v>366.07544999999999</v>
      </c>
      <c r="F32" s="950">
        <v>131.16054</v>
      </c>
      <c r="G32" s="950">
        <v>0.12712999999999999</v>
      </c>
      <c r="H32" s="950">
        <v>0</v>
      </c>
      <c r="I32" s="951">
        <v>1275.9068000000002</v>
      </c>
      <c r="J32" s="952">
        <v>-3.4263315136228156E-3</v>
      </c>
      <c r="K32" s="951">
        <v>5169.5412900000083</v>
      </c>
      <c r="L32" s="951">
        <v>127084.51398000003</v>
      </c>
    </row>
    <row r="33" spans="1:12" s="267" customFormat="1">
      <c r="A33" s="938" t="s">
        <v>36</v>
      </c>
      <c r="B33" s="950">
        <v>19.045150000000003</v>
      </c>
      <c r="C33" s="950">
        <v>0</v>
      </c>
      <c r="D33" s="950">
        <v>0</v>
      </c>
      <c r="E33" s="950">
        <v>229.02744000000001</v>
      </c>
      <c r="F33" s="950">
        <v>256.89476000000002</v>
      </c>
      <c r="G33" s="950">
        <v>366.79674</v>
      </c>
      <c r="H33" s="950">
        <v>5.1564799999999993</v>
      </c>
      <c r="I33" s="951">
        <v>876.92057</v>
      </c>
      <c r="J33" s="952">
        <v>-0.62058739844417743</v>
      </c>
      <c r="K33" s="951">
        <v>5087.3012099999905</v>
      </c>
      <c r="L33" s="951">
        <v>105163.61455999999</v>
      </c>
    </row>
    <row r="34" spans="1:12" s="267" customFormat="1">
      <c r="A34" s="938" t="s">
        <v>37</v>
      </c>
      <c r="B34" s="950">
        <v>26.235490000000002</v>
      </c>
      <c r="C34" s="950">
        <v>0</v>
      </c>
      <c r="D34" s="950">
        <v>697.75787000000003</v>
      </c>
      <c r="E34" s="950">
        <v>521.58081000000004</v>
      </c>
      <c r="F34" s="950">
        <v>190.79810999999998</v>
      </c>
      <c r="G34" s="950">
        <v>17.453220000000002</v>
      </c>
      <c r="H34" s="950">
        <v>4.9782900000000003</v>
      </c>
      <c r="I34" s="951">
        <v>1458.8037900000002</v>
      </c>
      <c r="J34" s="952">
        <v>-0.4221835500955996</v>
      </c>
      <c r="K34" s="951">
        <v>8932.8421099999687</v>
      </c>
      <c r="L34" s="951">
        <v>161787.71401999998</v>
      </c>
    </row>
    <row r="35" spans="1:12" s="267" customFormat="1">
      <c r="A35" s="384" t="s">
        <v>38</v>
      </c>
      <c r="B35" s="950">
        <v>1352.6917599999999</v>
      </c>
      <c r="C35" s="950">
        <v>0</v>
      </c>
      <c r="D35" s="950">
        <v>1604.2809299999999</v>
      </c>
      <c r="E35" s="950">
        <v>2137.3487</v>
      </c>
      <c r="F35" s="950">
        <v>782.91342000000009</v>
      </c>
      <c r="G35" s="950">
        <v>198.04164</v>
      </c>
      <c r="H35" s="950">
        <v>0.99146000000000001</v>
      </c>
      <c r="I35" s="951">
        <v>6076.2679099999996</v>
      </c>
      <c r="J35" s="952">
        <v>-0.44457079546228762</v>
      </c>
      <c r="K35" s="951">
        <v>29010.741670000018</v>
      </c>
      <c r="L35" s="951">
        <v>707851.30030000012</v>
      </c>
    </row>
    <row r="36" spans="1:12" s="267" customFormat="1" ht="19.899999999999999" customHeight="1">
      <c r="A36" s="947" t="s">
        <v>1112</v>
      </c>
      <c r="B36" s="948">
        <v>4711.0627899999999</v>
      </c>
      <c r="C36" s="948">
        <v>0</v>
      </c>
      <c r="D36" s="948">
        <v>5841.7804099999994</v>
      </c>
      <c r="E36" s="948">
        <v>6296.2515199999998</v>
      </c>
      <c r="F36" s="948">
        <v>1826.70109</v>
      </c>
      <c r="G36" s="948">
        <v>4411.1640100000004</v>
      </c>
      <c r="H36" s="948">
        <v>17.739180000000001</v>
      </c>
      <c r="I36" s="948">
        <v>23104.699000000001</v>
      </c>
      <c r="J36" s="1028">
        <v>-0.40014483000514667</v>
      </c>
      <c r="K36" s="948">
        <v>118021.65183</v>
      </c>
      <c r="L36" s="948">
        <v>2248915.26125</v>
      </c>
    </row>
    <row r="37" spans="1:12" ht="12.75" customHeight="1">
      <c r="A37" s="22" t="s">
        <v>980</v>
      </c>
      <c r="G37" s="135"/>
      <c r="H37" s="135"/>
    </row>
    <row r="38" spans="1:12" ht="12.75" customHeight="1">
      <c r="A38" s="17" t="s">
        <v>958</v>
      </c>
    </row>
    <row r="39" spans="1:12" ht="12.75" customHeight="1">
      <c r="A39" s="862" t="s">
        <v>982</v>
      </c>
      <c r="G39" s="77"/>
    </row>
    <row r="40" spans="1:12" ht="12.75" customHeight="1"/>
    <row r="41" spans="1:12" ht="12.75" customHeight="1">
      <c r="A41" s="627" t="s">
        <v>82</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844</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2023-03-30T12:37:57Z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