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D5DE63BF-7811-416B-A776-76A8E2DB5B51}"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6.4 - 6.8'!$A$1:$G$103</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54"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1"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<sst xmlns="http://schemas.openxmlformats.org/spreadsheetml/2006/main" count="3748" uniqueCount="1741">
  <si>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</si>
  <si>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</si>
  <si>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</si>
  <si>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</si>
  <si>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</si>
  <si>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</si>
  <si>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</si>
  <si>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</si>
  <si>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</si>
  <si>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</si>
  <si>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</si>
  <si>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</si>
  <si>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</si>
  <si>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</si>
  <si>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</si>
  <si>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</si>
  <si>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</si>
  <si>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</si>
  <si>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</si>
  <si>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</si>
  <si>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</si>
  <si>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</si>
  <si>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</si>
  <si>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</si>
  <si>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</si>
  <si>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</si>
  <si>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</si>
  <si>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</si>
  <si>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</si>
  <si>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</si>
  <si>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</si>
  <si>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</si>
  <si>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</si>
  <si>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</si>
  <si>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</si>
  <si>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</si>
  <si>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</si>
  <si>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</si>
  <si>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</si>
  <si>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</si>
  <si>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</si>
  <si>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</si>
  <si>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</si>
  <si>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</si>
  <si>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</si>
  <si>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</si>
  <si>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</si>
  <si>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</si>
  <si>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</si>
  <si>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</si>
  <si>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</si>
  <si>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</si>
  <si>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</si>
  <si>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</si>
  <si>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</si>
  <si>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</si>
  <si>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</si>
  <si>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</si>
  <si>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</si>
  <si>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</si>
  <si>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</si>
  <si>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</si>
  <si>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</si>
  <si>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</si>
  <si>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</si>
  <si>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</si>
  <si>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</si>
  <si>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</si>
  <si>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</si>
  <si>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</si>
  <si>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</si>
  <si>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</si>
  <si>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</si>
  <si>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</si>
  <si>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</si>
  <si>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</si>
  <si>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</si>
  <si>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</si>
  <si>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</si>
  <si>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</si>
  <si>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</si>
  <si>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</si>
  <si>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</si>
  <si>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</si>
  <si>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</si>
  <si>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</si>
  <si>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</si>
  <si>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</si>
  <si>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</si>
  <si>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</si>
  <si>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</si>
  <si>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</si>
  <si>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</si>
  <si>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</si>
  <si>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</si>
  <si>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</si>
  <si>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</si>
  <si>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</si>
  <si>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</si>
  <si>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</si>
  <si>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</si>
  <si>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</si>
  <si>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</si>
  <si>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</si>
  <si>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</si>
  <si>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</si>
  <si>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</si>
  <si>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</si>
  <si>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</si>
  <si>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</si>
  <si>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</si>
  <si>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</si>
  <si>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</si>
  <si>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</si>
  <si>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</si>
  <si>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</si>
  <si>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</si>
  <si>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</si>
  <si>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</si>
  <si>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</si>
  <si>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</si>
  <si>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</si>
  <si>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</si>
  <si>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</si>
  <si>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</si>
  <si>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</si>
  <si>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</si>
  <si>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</si>
  <si>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</si>
  <si>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</si>
  <si>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</si>
  <si>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</si>
  <si>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</si>
  <si>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</si>
  <si>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</si>
  <si>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</si>
  <si>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</si>
  <si>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</si>
  <si>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</si>
  <si>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</si>
  <si>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</si>
  <si>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</si>
  <si>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</si>
  <si>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</si>
  <si>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</si>
  <si>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</si>
  <si>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</si>
  <si>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</si>
  <si>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</si>
  <si>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</si>
  <si>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</si>
  <si>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</si>
  <si>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</si>
  <si>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</si>
  <si>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</si>
  <si>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</si>
  <si>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</si>
  <si>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</si>
  <si>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</si>
  <si>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</si>
  <si>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</si>
  <si>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</si>
  <si>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</si>
  <si>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</si>
  <si>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</si>
  <si>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</si>
  <si>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</si>
  <si>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</si>
  <si>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</si>
  <si>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</si>
  <si>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</si>
  <si>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</si>
  <si>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</si>
  <si>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</si>
  <si>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</si>
  <si>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</si>
  <si>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</si>
  <si>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</si>
  <si>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</si>
  <si>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</si>
  <si>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</si>
  <si>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</si>
  <si>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</si>
  <si>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</si>
  <si>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</si>
  <si>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</si>
  <si>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</si>
  <si>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</si>
  <si>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</si>
  <si>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</si>
  <si>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</si>
  <si>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</si>
  <si>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</si>
  <si>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</si>
  <si>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</si>
  <si>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</si>
  <si>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</si>
  <si>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</si>
  <si>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</si>
  <si>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</si>
  <si>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</si>
  <si>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</si>
  <si>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</si>
  <si>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</si>
  <si>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</si>
  <si>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</si>
  <si>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</si>
  <si>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</si>
  <si>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</si>
  <si>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</si>
  <si>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</si>
  <si>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</si>
  <si>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</si>
  <si>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</si>
  <si>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</si>
  <si>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</si>
  <si>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</si>
  <si>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</si>
  <si>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</si>
  <si>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</si>
  <si>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</si>
  <si>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</si>
  <si>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</si>
  <si>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</si>
  <si>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</si>
  <si>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</si>
  <si>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</si>
  <si>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</si>
  <si>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</si>
  <si>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</si>
  <si>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</si>
  <si>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</si>
  <si>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</si>
  <si>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</si>
  <si>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</si>
  <si>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</si>
  <si>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</si>
  <si>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</si>
  <si>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</si>
  <si>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</si>
  <si>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</si>
  <si>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</si>
  <si>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</si>
  <si>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</si>
  <si>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</si>
  <si>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</si>
  <si>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</si>
  <si>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</si>
  <si>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</si>
  <si>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</si>
  <si>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</si>
  <si>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</si>
  <si>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</si>
  <si>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</si>
  <si>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</si>
  <si>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</si>
  <si>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</si>
  <si>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</si>
  <si>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</si>
  <si>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</si>
  <si>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</si>
  <si>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</si>
  <si>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</si>
  <si>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</si>
  <si>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</si>
  <si>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</si>
  <si>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</si>
  <si>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</si>
  <si>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</si>
  <si>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</si>
  <si>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</si>
  <si>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</si>
  <si>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</si>
  <si>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</si>
  <si>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</si>
  <si>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</si>
  <si>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</si>
  <si>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</si>
  <si>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</si>
  <si>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</si>
  <si>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</si>
  <si>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</si>
  <si>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</si>
  <si>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</si>
  <si>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</si>
  <si>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</si>
  <si>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</si>
  <si>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</si>
  <si>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</si>
  <si>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</si>
  <si>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</si>
  <si>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</si>
  <si>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</si>
  <si>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</si>
  <si>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</si>
  <si>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</si>
  <si>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</si>
  <si>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</si>
  <si>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</si>
  <si>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</si>
  <si>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</si>
  <si>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</si>
  <si>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</si>
  <si>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</si>
  <si>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</si>
  <si>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</si>
  <si>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</si>
  <si>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</si>
  <si>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</si>
  <si>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</si>
  <si>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</si>
  <si>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</si>
  <si>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</si>
  <si>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</si>
  <si>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</si>
  <si>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</si>
  <si>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</si>
  <si>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</si>
  <si>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</si>
  <si>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</si>
  <si>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</si>
  <si>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</si>
  <si>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</si>
  <si>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</si>
  <si>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</si>
  <si>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</si>
  <si>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</si>
  <si>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</si>
  <si>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</si>
  <si>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</si>
  <si>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</si>
  <si>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</si>
  <si>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</si>
  <si>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</si>
  <si>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</si>
  <si>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</si>
  <si>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</si>
  <si>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</si>
  <si>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</si>
  <si>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</si>
  <si>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</si>
  <si>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</si>
  <si>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</si>
  <si>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</si>
  <si>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</si>
  <si>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</si>
  <si>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</si>
  <si>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</si>
  <si>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</si>
  <si>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</si>
  <si>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</si>
  <si>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</si>
  <si>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</si>
  <si>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</si>
  <si>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</si>
  <si>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</si>
  <si>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</si>
  <si>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</si>
  <si>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</si>
  <si>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</si>
  <si>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</si>
  <si>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</si>
  <si>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</si>
  <si>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</si>
  <si>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</si>
  <si>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</si>
  <si>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</si>
  <si>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</si>
  <si>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</si>
  <si>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</si>
  <si>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</si>
  <si>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</si>
  <si>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</si>
  <si>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</si>
  <si>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</si>
  <si>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</si>
  <si>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</si>
  <si>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</si>
  <si>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</si>
  <si>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</si>
  <si>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</si>
  <si>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</si>
  <si>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</si>
  <si>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</si>
  <si>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</si>
  <si>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</si>
  <si>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</si>
  <si>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</si>
  <si>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</si>
  <si>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</si>
  <si>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</si>
  <si>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</si>
  <si>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</si>
  <si>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</si>
  <si>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</si>
  <si>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</si>
  <si>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</si>
  <si>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</si>
  <si>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</si>
  <si>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</si>
  <si>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</si>
  <si>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</si>
  <si>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</si>
  <si>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</si>
  <si>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</si>
  <si>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</si>
  <si>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</si>
  <si>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</si>
  <si>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</si>
  <si>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</si>
  <si>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</si>
  <si>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</si>
  <si>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</si>
  <si>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</si>
  <si>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</si>
  <si>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</si>
  <si>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</si>
  <si>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</si>
  <si>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</si>
  <si>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</si>
  <si>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</si>
  <si>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</si>
  <si>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</si>
  <si>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</si>
  <si>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</si>
  <si>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</si>
  <si>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</si>
  <si>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</si>
  <si>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</si>
  <si>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</si>
  <si>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</si>
  <si>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</si>
  <si>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</si>
  <si>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</si>
  <si>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</si>
  <si>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</si>
  <si>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</si>
  <si>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</si>
  <si>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</si>
  <si>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</si>
  <si>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</si>
  <si>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</si>
  <si>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</si>
  <si>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</si>
  <si>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</si>
  <si>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</si>
  <si>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</si>
  <si>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</si>
  <si>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</si>
  <si>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</si>
  <si>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</si>
  <si>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</si>
  <si>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</si>
  <si>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</si>
  <si>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</si>
  <si>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</si>
  <si>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</si>
  <si>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</si>
  <si>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</si>
  <si>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</si>
  <si>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</si>
  <si>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</si>
  <si>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</si>
  <si>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</si>
  <si>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</si>
  <si>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</si>
  <si>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</si>
  <si>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</si>
  <si>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</si>
  <si>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</si>
  <si>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</si>
  <si>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</si>
  <si>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</si>
  <si>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</si>
  <si>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</si>
  <si>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</si>
  <si>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</si>
  <si>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</si>
  <si>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</si>
  <si>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</si>
  <si>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</si>
  <si>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</si>
  <si>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</si>
  <si>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</si>
  <si>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</si>
  <si>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</si>
  <si>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</si>
  <si>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</si>
  <si>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</si>
  <si>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</si>
  <si>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</si>
  <si>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</si>
  <si>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</si>
  <si>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</si>
  <si>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</si>
  <si>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</si>
  <si>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</si>
  <si>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</si>
  <si>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</si>
  <si>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</si>
  <si>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</si>
  <si>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</si>
  <si>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</si>
  <si>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</si>
  <si>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</si>
  <si>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</si>
  <si>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</si>
  <si>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</si>
  <si>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</si>
  <si>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</si>
  <si>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</si>
  <si>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</si>
  <si>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</si>
  <si>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</si>
  <si>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</si>
  <si>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</si>
  <si>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</si>
  <si>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</si>
  <si>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</si>
  <si>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</si>
  <si>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</si>
  <si>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</si>
  <si>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</si>
  <si>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</si>
  <si>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</si>
  <si>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</si>
  <si>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</si>
  <si>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</si>
  <si>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</si>
  <si>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</si>
  <si>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</si>
  <si>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</si>
  <si>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</si>
  <si>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</si>
  <si>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</si>
  <si>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</si>
  <si>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</si>
  <si>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</si>
  <si>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</si>
  <si>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</si>
  <si>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</si>
  <si>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</si>
  <si>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</si>
  <si>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</si>
  <si>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</si>
  <si>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</si>
  <si>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</si>
  <si>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</si>
  <si>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</si>
  <si>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</si>
  <si>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</si>
  <si>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</si>
  <si>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</si>
  <si>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</si>
  <si>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</si>
  <si>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</si>
  <si>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</si>
  <si>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</si>
  <si>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</si>
  <si>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</si>
  <si>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</si>
  <si>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</si>
  <si>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</si>
  <si>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</si>
  <si>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</si>
  <si>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</si>
  <si>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</si>
  <si>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</si>
  <si>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</si>
  <si>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</si>
  <si>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</si>
  <si>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</si>
  <si>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</si>
  <si>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</si>
  <si>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</si>
  <si>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</si>
  <si>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</si>
  <si>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</si>
  <si>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</si>
  <si>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</si>
  <si>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</si>
  <si>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</si>
  <si>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</si>
  <si>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</si>
  <si>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</si>
  <si>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</si>
  <si>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</si>
  <si>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</si>
  <si>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</si>
  <si>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</si>
  <si>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</si>
  <si>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</si>
  <si>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</si>
  <si>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</si>
  <si>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</si>
  <si>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</si>
  <si>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</si>
  <si>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</si>
  <si>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</si>
  <si>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</si>
  <si>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</si>
  <si>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</si>
  <si>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</si>
  <si>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</si>
  <si>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</si>
  <si>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</si>
  <si>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</si>
  <si>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</si>
  <si>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</si>
  <si>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</si>
  <si>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</si>
  <si>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</si>
  <si>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</si>
  <si>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</si>
  <si>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</si>
  <si>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</si>
  <si>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</si>
  <si>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</si>
  <si>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</si>
  <si>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</si>
  <si>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</si>
  <si>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</si>
  <si>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</si>
  <si>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</si>
  <si>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</si>
  <si>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</si>
  <si>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</si>
  <si>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</si>
  <si>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</si>
  <si>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</si>
  <si>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</si>
  <si>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</si>
  <si>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</si>
  <si>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</si>
  <si>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</si>
  <si>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</si>
  <si>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</si>
  <si>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</si>
  <si>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</si>
  <si>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</si>
  <si>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</si>
  <si>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</si>
  <si>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</si>
  <si>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</si>
  <si>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</si>
  <si>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</si>
  <si>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</si>
  <si>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</si>
  <si>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</si>
  <si>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</si>
  <si>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</si>
  <si>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</si>
  <si>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</si>
  <si>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</si>
  <si>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</si>
  <si>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</si>
  <si>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</si>
  <si>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</si>
  <si>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</si>
  <si>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</si>
  <si>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</si>
  <si>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</si>
  <si>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</si>
  <si>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</si>
  <si>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</si>
  <si>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</si>
  <si>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</si>
  <si>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</si>
  <si>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</si>
  <si>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</si>
  <si>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</si>
  <si>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</si>
  <si>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</si>
  <si>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</si>
  <si>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</si>
  <si>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</si>
  <si>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</si>
  <si>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</si>
  <si>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</si>
  <si>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</si>
  <si>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</si>
  <si>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</si>
  <si>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</si>
  <si>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</si>
  <si>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</si>
  <si>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</si>
  <si>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</si>
  <si>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</si>
  <si>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</si>
  <si>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</si>
  <si>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</si>
  <si>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</si>
  <si>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</si>
  <si>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</si>
  <si>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</si>
  <si>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</si>
  <si>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</si>
  <si>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</si>
  <si>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</si>
  <si>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</si>
  <si>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</si>
  <si>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</si>
  <si>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</si>
  <si>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</si>
  <si>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</si>
  <si>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</si>
  <si>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</si>
  <si>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</si>
  <si>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</si>
  <si>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</si>
  <si>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</si>
  <si>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</si>
  <si>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</si>
  <si>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</si>
  <si>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</si>
  <si>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</si>
  <si>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</si>
  <si>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</si>
  <si>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</si>
  <si>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</si>
  <si>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</si>
  <si>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</si>
  <si>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</si>
  <si>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</si>
  <si>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</si>
  <si>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</si>
  <si>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</si>
  <si>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</si>
  <si>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</si>
  <si>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</si>
  <si>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</si>
  <si>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</si>
  <si>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</si>
  <si>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</si>
  <si>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</si>
  <si>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</si>
  <si>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</si>
  <si>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</si>
  <si>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</si>
  <si>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</si>
  <si>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</si>
  <si>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</si>
  <si>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</si>
  <si>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</si>
  <si>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</si>
  <si>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</si>
  <si>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</si>
  <si>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</si>
  <si>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</si>
  <si>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</si>
  <si>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</si>
  <si>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</si>
  <si>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</si>
  <si>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</si>
  <si>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</si>
  <si>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</si>
  <si>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</si>
  <si>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</si>
  <si>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</si>
  <si>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</si>
  <si>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</si>
  <si>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</si>
  <si>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</si>
  <si>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</si>
  <si>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</si>
  <si>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</si>
  <si>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</si>
  <si>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</si>
  <si>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</si>
  <si>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</si>
  <si>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</si>
  <si>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</si>
  <si>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</si>
  <si>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</si>
  <si>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</si>
  <si>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</si>
  <si>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</si>
  <si>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</si>
  <si>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</si>
  <si>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</si>
  <si>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</si>
  <si>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</si>
  <si>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</si>
  <si>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</si>
  <si>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</si>
  <si>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</si>
  <si>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</si>
  <si>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</si>
  <si>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</si>
  <si>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</si>
  <si>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</si>
  <si>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</si>
  <si>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</si>
  <si>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</si>
  <si>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</si>
  <si>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</si>
  <si>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</si>
  <si>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</si>
  <si>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</si>
  <si>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</si>
  <si>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</si>
  <si>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</si>
  <si>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</si>
  <si>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</si>
  <si>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</si>
  <si>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</si>
  <si>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</si>
  <si>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</si>
  <si>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</si>
  <si>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</si>
  <si>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</si>
  <si>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</si>
  <si>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</si>
  <si>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</si>
  <si>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</si>
  <si>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</si>
  <si>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</si>
  <si>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</si>
  <si>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</si>
  <si>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</si>
  <si>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</si>
  <si>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</si>
  <si>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</si>
  <si>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</si>
  <si>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</si>
  <si>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</si>
  <si>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</si>
  <si>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</si>
  <si>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</si>
  <si>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</si>
  <si>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</si>
  <si>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</si>
  <si>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</si>
  <si>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</si>
  <si>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</si>
  <si>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</si>
  <si>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</si>
  <si>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</si>
  <si>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</si>
  <si>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</si>
  <si>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</si>
  <si>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</si>
  <si>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</si>
  <si>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</si>
  <si>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</si>
  <si>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</si>
  <si>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</si>
  <si>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</si>
  <si>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</si>
  <si>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</si>
  <si>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</si>
  <si>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</si>
  <si>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</si>
  <si>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</si>
  <si>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</si>
  <si>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</si>
  <si>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</si>
  <si>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</si>
  <si>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</si>
  <si>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</si>
  <si>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</si>
  <si>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</si>
  <si>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</si>
  <si>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</si>
  <si>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</si>
  <si>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</si>
  <si>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</si>
  <si>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</si>
  <si>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</si>
  <si>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</si>
  <si>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</si>
  <si>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</si>
  <si>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</si>
  <si>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</si>
  <si>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</si>
  <si>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</si>
  <si>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</si>
  <si>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</si>
  <si>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</si>
  <si>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</si>
  <si>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</si>
  <si>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</si>
  <si>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</si>
  <si>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</si>
  <si>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</si>
  <si>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</si>
  <si>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</si>
  <si>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</si>
  <si>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</si>
  <si>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</si>
  <si>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</si>
  <si>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</si>
  <si>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</si>
  <si>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</si>
  <si>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</si>
  <si>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</si>
  <si>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</si>
  <si>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</si>
  <si>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</si>
  <si>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</si>
  <si>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</si>
  <si>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</si>
  <si>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</si>
  <si>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</si>
  <si>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</si>
  <si>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</si>
  <si>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</si>
  <si>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</si>
  <si>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</si>
  <si>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</si>
  <si>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</si>
  <si>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</si>
  <si>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</si>
  <si>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</si>
  <si>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</si>
  <si>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</si>
  <si>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</si>
  <si>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</si>
  <si>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</si>
  <si>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</si>
  <si>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</si>
  <si>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</si>
  <si>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</si>
  <si>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</si>
  <si>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</si>
  <si>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</si>
  <si>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</si>
  <si>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</si>
  <si>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</si>
  <si>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</si>
  <si>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</si>
  <si>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</si>
  <si>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</si>
  <si>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</si>
  <si>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</si>
  <si>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</si>
  <si>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</si>
  <si>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</si>
  <si>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</si>
  <si>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</si>
  <si>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</si>
  <si>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</si>
  <si>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</si>
  <si>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</si>
  <si>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</si>
  <si>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</si>
  <si>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</si>
  <si>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</si>
  <si>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</si>
  <si>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</si>
  <si>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</si>
  <si>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</si>
  <si>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</si>
  <si>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</si>
  <si>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</si>
  <si>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</si>
  <si>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</si>
  <si>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</si>
  <si>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</si>
  <si>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</si>
  <si>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</si>
  <si>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</si>
  <si>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</si>
  <si>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</si>
  <si>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</si>
  <si>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</si>
  <si>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</si>
  <si>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</si>
  <si>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</si>
  <si>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</si>
  <si>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</si>
  <si>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</si>
  <si>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</si>
  <si>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</si>
  <si>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</si>
  <si>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</si>
  <si>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</si>
  <si>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</si>
  <si>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</si>
  <si>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</si>
  <si>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</si>
  <si>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</si>
  <si>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</si>
  <si>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</si>
  <si>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</si>
  <si>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</si>
  <si>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</si>
  <si>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</si>
  <si>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</si>
  <si>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</si>
  <si>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</si>
  <si>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</si>
  <si>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</si>
  <si>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</si>
  <si>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</si>
  <si>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</si>
  <si>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</si>
  <si>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</si>
  <si>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</si>
  <si>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</si>
  <si>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</si>
  <si>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</si>
  <si>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</si>
  <si>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</si>
  <si>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</si>
  <si>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</si>
  <si>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</si>
  <si>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</si>
  <si>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</si>
  <si>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</si>
  <si>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</si>
  <si>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</si>
  <si>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</si>
  <si>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</si>
  <si>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</si>
  <si>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</si>
  <si>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</si>
  <si>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</si>
  <si>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</si>
  <si>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</si>
  <si>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</si>
  <si>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</si>
  <si>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</si>
  <si>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</si>
  <si>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</si>
  <si>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</si>
  <si>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</si>
  <si>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</si>
  <si>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</si>
  <si>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</si>
  <si>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</si>
  <si>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</si>
  <si>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</si>
  <si>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</si>
  <si>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</si>
  <si>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</si>
  <si>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</si>
  <si>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</si>
  <si>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</si>
  <si>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</si>
  <si>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</si>
  <si>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</si>
  <si>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</si>
  <si>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</si>
  <si>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</si>
  <si>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</si>
  <si>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</si>
  <si>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</si>
  <si>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</si>
  <si>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</si>
  <si>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</si>
  <si>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</si>
  <si>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</si>
  <si>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</si>
  <si>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</si>
  <si>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</si>
  <si>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</si>
  <si>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</si>
  <si>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</si>
  <si>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</si>
  <si>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</si>
  <si>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</si>
  <si>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</si>
  <si>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</si>
  <si>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</si>
  <si>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</si>
  <si>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</si>
  <si>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</si>
  <si>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</si>
  <si>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</si>
  <si>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</si>
  <si>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</si>
  <si>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</si>
  <si>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</si>
  <si>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</si>
  <si>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</si>
  <si>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</si>
  <si>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</si>
  <si>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</si>
  <si>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</si>
  <si>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</si>
  <si>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</si>
  <si>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</si>
  <si>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</si>
  <si>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</si>
  <si>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</si>
  <si>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</si>
  <si>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</si>
  <si>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</si>
  <si>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</si>
  <si>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</si>
  <si>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</si>
  <si>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</si>
  <si>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</si>
  <si>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</si>
  <si>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</si>
  <si>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</si>
  <si>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</si>
  <si>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</si>
  <si>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</si>
  <si>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</si>
  <si>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</si>
  <si>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</si>
  <si>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</si>
  <si>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</si>
  <si>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</si>
  <si>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</si>
  <si>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</si>
  <si>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</si>
  <si>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</si>
  <si>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</si>
  <si>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</si>
  <si>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</si>
  <si>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</si>
  <si>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</si>
  <si>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</si>
  <si>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</si>
  <si>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</si>
  <si>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</si>
  <si>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</si>
  <si>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</si>
  <si>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</si>
  <si>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</si>
  <si>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</si>
  <si>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</si>
  <si>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</si>
  <si>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</si>
  <si>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</si>
  <si>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</si>
  <si>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</si>
  <si>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</si>
  <si>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</si>
  <si>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</si>
  <si>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</si>
  <si>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</si>
  <si>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</si>
  <si>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</si>
  <si>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</si>
  <si>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</si>
  <si>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</si>
  <si>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</si>
  <si>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</si>
  <si>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</si>
  <si>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</si>
  <si>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</si>
  <si>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</si>
  <si>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</si>
  <si>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</si>
  <si>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</si>
  <si>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</si>
  <si>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</si>
  <si>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</si>
  <si>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</si>
  <si>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</si>
  <si>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</si>
  <si>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</si>
  <si>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</si>
  <si>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</si>
  <si>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</si>
  <si>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</si>
  <si>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</si>
  <si>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</si>
  <si>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</si>
  <si>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</si>
  <si>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</si>
  <si>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</si>
  <si>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</si>
  <si>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</si>
  <si>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</si>
  <si>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</si>
  <si>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</si>
  <si>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</si>
  <si>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</si>
  <si>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</si>
  <si>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</si>
  <si>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</si>
  <si>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</si>
  <si>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</si>
  <si>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</si>
  <si>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</si>
  <si>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</si>
  <si>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</si>
  <si>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</si>
  <si>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</si>
  <si>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</si>
  <si>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</si>
  <si>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</si>
  <si>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</si>
  <si>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</si>
  <si>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</si>
  <si>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</si>
  <si>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</si>
  <si>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</si>
  <si>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</si>
  <si>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</si>
  <si>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</si>
  <si>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</si>
  <si>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</si>
  <si>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</si>
  <si>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</si>
  <si>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</si>
  <si>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</si>
  <si>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</si>
  <si>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</si>
  <si>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</si>
  <si>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</si>
  <si>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</si>
  <si>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</si>
  <si>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</si>
  <si>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</si>
  <si>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</si>
  <si>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</si>
  <si>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</si>
  <si>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</si>
  <si>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</si>
  <si>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</si>
  <si>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</si>
  <si>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</si>
  <si>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</si>
  <si>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</si>
  <si>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</si>
  <si>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</si>
  <si>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</si>
  <si>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</si>
  <si>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</si>
  <si>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</si>
  <si>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</si>
  <si>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</si>
  <si>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</si>
  <si>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</si>
  <si>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</si>
  <si>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</si>
  <si>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</si>
  <si>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</si>
  <si>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</si>
  <si>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</si>
  <si>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</si>
  <si>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</si>
  <si>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</si>
  <si>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</si>
  <si>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</si>
  <si>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</si>
  <si>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ZB Asia</t>
  </si>
  <si>
    <t>ZB conservative 20</t>
  </si>
  <si>
    <t>ARENA MUDRA MIROVINA ZDMF</t>
  </si>
  <si>
    <t>Eurizon HR Target 2025 II</t>
  </si>
  <si>
    <t>64348067907</t>
  </si>
  <si>
    <t>HRZBINUB27E2</t>
  </si>
  <si>
    <t>44866891659</t>
  </si>
  <si>
    <t>HRPBZIUT2731</t>
  </si>
  <si>
    <t>02917877122</t>
  </si>
  <si>
    <t>HRPBZIUT5II1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</si>
  <si>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</si>
  <si>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</si>
  <si>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</si>
  <si>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</si>
  <si>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</si>
  <si>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</si>
  <si>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</si>
  <si>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</si>
  <si>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</si>
  <si>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</si>
  <si>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</si>
  <si>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</si>
  <si>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</si>
  <si>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</si>
  <si>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</si>
  <si>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</si>
  <si>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</si>
  <si>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</si>
  <si>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</si>
  <si>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</si>
  <si>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</si>
  <si>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</si>
  <si>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</si>
  <si>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</si>
  <si>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</si>
  <si>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</si>
  <si>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</si>
  <si>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</si>
  <si>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</si>
  <si>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</si>
  <si>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</si>
  <si>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</si>
  <si>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</si>
  <si>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</si>
  <si>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</si>
  <si>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</si>
  <si>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</si>
  <si>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</si>
  <si>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</si>
  <si>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</si>
  <si>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</si>
  <si>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</si>
  <si>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</si>
  <si>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</si>
  <si>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</si>
  <si>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</si>
  <si>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</si>
  <si>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</si>
  <si>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</si>
  <si>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</si>
  <si>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</si>
  <si>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</si>
  <si>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</si>
  <si>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</si>
  <si>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</si>
  <si>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</si>
  <si>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</si>
  <si>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</si>
  <si>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</si>
  <si>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</si>
  <si>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</si>
  <si>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</si>
  <si>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</si>
  <si>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</si>
  <si>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</si>
  <si>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</si>
  <si>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</si>
  <si>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</si>
  <si>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</si>
  <si>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</si>
  <si>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</si>
  <si>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</si>
  <si>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</si>
  <si>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</si>
  <si>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</si>
  <si>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</si>
  <si>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</si>
  <si>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</si>
  <si>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</si>
  <si>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</si>
  <si>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</si>
  <si>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</si>
  <si>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</si>
  <si>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</si>
  <si>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</si>
  <si>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</si>
  <si>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</si>
  <si>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</si>
  <si>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</si>
  <si>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</si>
  <si>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</si>
  <si>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</si>
  <si>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</si>
  <si>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</si>
  <si>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</si>
  <si>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</si>
  <si>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</si>
  <si>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</si>
  <si>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</si>
  <si>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</si>
  <si>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</si>
  <si>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</si>
  <si>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</si>
  <si>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</si>
  <si>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</si>
  <si>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</si>
  <si>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</si>
  <si>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</si>
  <si>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</si>
  <si>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</si>
  <si>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</si>
  <si>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</si>
  <si>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</si>
  <si>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</si>
  <si>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</si>
  <si>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</si>
  <si>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</si>
  <si>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</si>
  <si>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</si>
  <si>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</si>
  <si>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</si>
  <si>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</si>
  <si>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</si>
  <si>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</si>
  <si>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</si>
  <si>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</si>
  <si>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</si>
  <si>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</si>
  <si>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</si>
  <si>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</si>
  <si>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</si>
  <si>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</si>
  <si>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</si>
  <si>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</si>
  <si>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</si>
  <si>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</si>
  <si>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</si>
  <si>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</si>
  <si>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</si>
  <si>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</si>
  <si>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</si>
  <si>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</si>
  <si>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</si>
  <si>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</si>
  <si>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</si>
  <si>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</si>
  <si>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</si>
  <si>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</si>
  <si>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</si>
  <si>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</si>
  <si>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</si>
  <si>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</si>
  <si>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</si>
  <si>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</si>
  <si>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</si>
  <si>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</si>
  <si>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</si>
  <si>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</si>
  <si>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</si>
  <si>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</si>
  <si>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</si>
  <si>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</si>
  <si>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</si>
  <si>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</si>
  <si>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</si>
  <si>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</si>
  <si>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</si>
  <si>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</si>
  <si>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</si>
  <si>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</si>
  <si>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</si>
  <si>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</si>
  <si>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</si>
  <si>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</si>
  <si>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</si>
  <si>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</si>
  <si>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</si>
  <si>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</si>
  <si>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</si>
  <si>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</si>
  <si>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</si>
  <si>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</si>
  <si>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</si>
  <si>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</si>
  <si>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</si>
  <si>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</si>
  <si>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</si>
  <si>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</si>
  <si>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</si>
  <si>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</si>
  <si>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</si>
  <si>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</si>
  <si>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</si>
  <si>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</si>
  <si>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</si>
  <si>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</si>
  <si>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</si>
  <si>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</si>
  <si>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</si>
  <si>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</si>
  <si>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</si>
  <si>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</si>
  <si>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</si>
  <si>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</si>
  <si>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</si>
  <si>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</si>
  <si>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</si>
  <si>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</si>
  <si>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</si>
  <si>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</si>
  <si>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</si>
  <si>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</si>
  <si>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</si>
  <si>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</si>
  <si>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</si>
  <si>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</si>
  <si>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</si>
  <si>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</si>
  <si>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</si>
  <si>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</si>
  <si>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</si>
  <si>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</si>
  <si>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</si>
  <si>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</si>
  <si>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</si>
  <si>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</si>
  <si>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</si>
  <si>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</si>
  <si>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</si>
  <si>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</si>
  <si>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</si>
  <si>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</si>
  <si>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</si>
  <si>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</si>
  <si>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</si>
  <si>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</si>
  <si>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</si>
  <si>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</si>
  <si>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</si>
  <si>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</si>
  <si>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</si>
  <si>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</si>
  <si>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</si>
  <si>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</si>
  <si>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</si>
  <si>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</si>
  <si>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</si>
  <si>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</si>
  <si>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</si>
  <si>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</si>
  <si>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</si>
  <si>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</si>
  <si>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</si>
  <si>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</si>
  <si>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</si>
  <si>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</si>
  <si>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</si>
  <si>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</si>
  <si>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</si>
  <si>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</si>
  <si>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</si>
  <si>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</si>
  <si>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</si>
  <si>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</si>
  <si>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</si>
  <si>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</si>
  <si>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</si>
  <si>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</si>
  <si>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</si>
  <si>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</si>
  <si>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</si>
  <si>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</si>
  <si>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</si>
  <si>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</si>
  <si>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</si>
  <si>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</si>
  <si>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</si>
  <si>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</si>
  <si>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</si>
  <si>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</si>
  <si>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</si>
  <si>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</si>
  <si>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</si>
  <si>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</si>
  <si>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</si>
  <si>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</si>
  <si>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</si>
  <si>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</si>
  <si>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</si>
  <si>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</si>
  <si>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</si>
  <si>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</si>
  <si>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</si>
  <si>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</si>
  <si>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</si>
  <si>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</si>
  <si>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</si>
  <si>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</si>
  <si>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</si>
  <si>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</si>
  <si>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</si>
  <si>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</si>
  <si>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</si>
  <si>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</si>
  <si>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</si>
  <si>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</si>
  <si>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</si>
  <si>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</si>
  <si>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</si>
  <si>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</si>
  <si>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</si>
  <si>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</si>
  <si>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</si>
  <si>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</si>
  <si>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</si>
  <si>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</si>
  <si>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</si>
  <si>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</si>
  <si>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</si>
  <si>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</si>
  <si>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</si>
  <si>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</si>
  <si>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</si>
  <si>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</si>
  <si>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</si>
  <si>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</si>
  <si>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</si>
  <si>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</si>
  <si>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</si>
  <si>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</si>
  <si>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</si>
  <si>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</si>
  <si>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</si>
  <si>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</si>
  <si>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</si>
  <si>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</si>
  <si>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</si>
  <si>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</si>
  <si>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</si>
  <si>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</si>
  <si>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</si>
  <si>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</si>
  <si>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</si>
  <si>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</si>
  <si>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</si>
  <si>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</si>
  <si>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</si>
  <si>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</si>
  <si>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</si>
  <si>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</si>
  <si>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</si>
  <si>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</si>
  <si>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</si>
  <si>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</si>
  <si>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</si>
  <si>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</si>
  <si>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</si>
  <si>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</si>
  <si>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</si>
  <si>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</si>
  <si>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</si>
  <si>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</si>
  <si>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</si>
  <si>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</si>
  <si>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</si>
  <si>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</si>
  <si>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</si>
  <si>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</si>
  <si>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</si>
  <si>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</si>
  <si>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</si>
  <si>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</si>
  <si>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</si>
  <si>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</si>
  <si>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</si>
  <si>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</si>
  <si>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</si>
  <si>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</si>
  <si>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</si>
  <si>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</si>
  <si>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</si>
  <si>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</si>
  <si>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</si>
  <si>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</si>
  <si>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</si>
  <si>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</si>
  <si>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</si>
  <si>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</si>
  <si>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</si>
  <si>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</si>
  <si>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</si>
  <si>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</si>
  <si>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</si>
  <si>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</si>
  <si>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</si>
  <si>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</si>
  <si>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</si>
  <si>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</si>
  <si>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</si>
  <si>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</si>
  <si>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</si>
  <si>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</si>
  <si>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</si>
  <si>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</si>
  <si>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</si>
  <si>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</si>
  <si>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</si>
  <si>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</si>
  <si>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</si>
  <si>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</si>
  <si>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</si>
  <si>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</si>
  <si>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</si>
  <si>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</si>
  <si>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</si>
  <si>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</si>
  <si>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</si>
  <si>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</si>
  <si>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</si>
  <si>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</si>
  <si>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Rujan 2025.</t>
  </si>
  <si>
    <t>September 2025</t>
  </si>
  <si>
    <t>Listopad 2025.</t>
  </si>
  <si>
    <t>October 2025</t>
  </si>
  <si>
    <t xml:space="preserve"> I-X/2024</t>
  </si>
  <si>
    <t>I-X/2025</t>
  </si>
  <si>
    <t>RUJAN 2025.</t>
  </si>
  <si>
    <t>SEPTEMBER 2025</t>
  </si>
  <si>
    <t>ERSTE Commodity Strategy</t>
  </si>
  <si>
    <t>1.1. - 30.9.2025</t>
  </si>
  <si>
    <t>30.9.2025.</t>
  </si>
  <si>
    <t>1.1. - 30.9.2025.</t>
  </si>
  <si>
    <t>Tablica 2.4: Isplate i primljene doznake prema vrsti i obliku mirovine za razdoblje 1.1. - 30.9.2025.</t>
  </si>
  <si>
    <t>Table 2.4: Payments and contributions received by type and form of pension for the period 1 January - 30 September 2025</t>
  </si>
  <si>
    <t xml:space="preserve">Krovni 2 otvoreni investicijski fond s javnom ponudom (UCITS) Erste Asset Management	</t>
  </si>
  <si>
    <t>2025 Q 3</t>
  </si>
  <si>
    <t>Studeni 2025.</t>
  </si>
  <si>
    <t>November 2025</t>
  </si>
  <si>
    <t>Tablica 3.1: Naplaćena premija osiguranja za period od 1. siječnja do 30. studenoga 2025.</t>
  </si>
  <si>
    <t>Table 3.1: Premium paid for the period 1 January - 30 November 2025</t>
  </si>
  <si>
    <t xml:space="preserve"> I-XI/2024</t>
  </si>
  <si>
    <t>I-XI/2025</t>
  </si>
  <si>
    <r>
      <t xml:space="preserve">Indeks (100 = I-XI/2024)
 </t>
    </r>
    <r>
      <rPr>
        <i/>
        <sz val="9"/>
        <color theme="1" tint="0.34998626667073579"/>
        <rFont val="Arial"/>
        <family val="2"/>
        <charset val="238"/>
      </rPr>
      <t>Index(100 =I-XI/2024)</t>
    </r>
  </si>
  <si>
    <t>Tablica 3.2: Podaci o osiguranju za period od 1. siječnja do 30. studenoga 2025.</t>
  </si>
  <si>
    <t>Table 3.2: Insurance data for the period  1  January - 30 November 2025</t>
  </si>
  <si>
    <t>Eurizon HR Dollar Bond 4</t>
  </si>
  <si>
    <t>Erste Balanced</t>
  </si>
  <si>
    <t>Erste Bond</t>
  </si>
  <si>
    <t>Erste Dollar Balanced</t>
  </si>
  <si>
    <t>Erste Global Equity</t>
  </si>
  <si>
    <t xml:space="preserve">Erste Global Technology </t>
  </si>
  <si>
    <t>Erste Income Plus</t>
  </si>
  <si>
    <t>Erste Nova Europa</t>
  </si>
  <si>
    <t xml:space="preserve">Erste SEE Equity </t>
  </si>
  <si>
    <t>Erste Short Term Bond</t>
  </si>
  <si>
    <t>Erste Short Term Dollar Bond</t>
  </si>
  <si>
    <t>23353975833</t>
  </si>
  <si>
    <t>HRPBZIUHDB46</t>
  </si>
  <si>
    <t>HRKOEIRA0009</t>
  </si>
  <si>
    <t>HRADRSPA0009</t>
  </si>
  <si>
    <t>HRHT00RA0005</t>
  </si>
  <si>
    <t>HRKODTPA0009</t>
  </si>
  <si>
    <t>HRRIVPRA0000</t>
  </si>
  <si>
    <t>HRKODTRA0007</t>
  </si>
  <si>
    <t>HRERNTRA0000</t>
  </si>
  <si>
    <t>HRHPB0RA0002</t>
  </si>
  <si>
    <t>HRADPLRA0006</t>
  </si>
  <si>
    <t>HRPODRRA0004</t>
  </si>
  <si>
    <t>HRRHMFO273N4</t>
  </si>
  <si>
    <t>HRRHMFO277N5</t>
  </si>
  <si>
    <t>HRZGHOO287A8</t>
  </si>
  <si>
    <t>HRRHMFO297A0</t>
  </si>
  <si>
    <t>HRRHMFO26CA5</t>
  </si>
  <si>
    <t>HRRHMFO34BA1</t>
  </si>
  <si>
    <t>HRJDOSRA0001</t>
  </si>
  <si>
    <t>HRRHMFT623N5</t>
  </si>
  <si>
    <t>HRRHMFT551N8</t>
  </si>
  <si>
    <t>HRRHMFT609N4</t>
  </si>
  <si>
    <t>HRRHMFT647N4</t>
  </si>
  <si>
    <t>HRKOTRPA0003</t>
  </si>
  <si>
    <t>HRTSHCRA0009</t>
  </si>
  <si>
    <t>HRBCINRA0003</t>
  </si>
  <si>
    <t>HRIEEPRB0005</t>
  </si>
  <si>
    <t>HRGLCOO26CE5</t>
  </si>
  <si>
    <t>HRICFPO266A8</t>
  </si>
  <si>
    <t>The funds Eurizon HR Target 2025, OTP MULTI USD 2, Raiffeisen EUR 2025 Bond and ZB Invest Funds – ZB bond 2025 EUR ceased operations in November due to maturity.</t>
  </si>
  <si>
    <t xml:space="preserve"> Fondovi Eurizon HR Target 2025,  OTP MULTI USD 2, Raiffeisen EUR 2025 Bond i ZB Invest Funds – ZB bond 2025 EUR su u studenom prestali s radom zbog dospijeća.</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</si>
  <si>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</si>
  <si>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17.12.2025.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</si>
</sst>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32" fillId="0" borderId="0" xfId="0" applyFont="1" applyAlignment="1">
      <alignment horizontal="left" vertical="center" indent="1"/>
    </xf>
    <xf numFmtId="0" fontId="145" fillId="4" borderId="0" xfId="0" applyFont="1" applyFill="1" applyBorder="1" applyAlignment="1">
      <alignment horizontal="left" vertical="center"/>
    </xf>
    <xf numFmtId="0" fontId="252" fillId="0" borderId="0" xfId="3" applyFont="1" applyAlignment="1">
      <alignment horizontal="left" vertical="center"/>
    </xf>
    <xf numFmtId="0" fontId="39" fillId="12" borderId="0" xfId="3" applyFont="1" applyFill="1" applyBorder="1" applyAlignment="1">
      <alignment horizontal="center" vertical="center" wrapText="1"/>
    </xf>
    <xf numFmtId="0" fontId="162" fillId="0" borderId="0" xfId="0" applyFont="1" applyAlignment="1">
      <alignment horizontal="left" vertical="center" inden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8"/>
      <c r="B1" s="609"/>
      <c r="C1" s="609"/>
      <c r="D1" s="609"/>
      <c r="E1" s="609"/>
      <c r="F1" s="609"/>
      <c r="G1" s="609"/>
      <c r="H1" s="609"/>
      <c r="I1" s="609"/>
    </row>
    <row r="2" spans="1:9" ht="18">
      <c r="A2" s="1136" t="s">
        <v>1358</v>
      </c>
      <c r="B2" s="1136"/>
      <c r="C2" s="1136"/>
      <c r="D2" s="1136"/>
      <c r="E2" s="1136"/>
      <c r="F2" s="1136"/>
      <c r="G2" s="1136"/>
      <c r="H2" s="1136"/>
      <c r="I2" s="1136"/>
    </row>
    <row r="3" spans="1:9" ht="16.5">
      <c r="A3" s="1137" t="s">
        <v>1359</v>
      </c>
      <c r="B3" s="1137"/>
      <c r="C3" s="1137"/>
      <c r="D3" s="1137"/>
      <c r="E3" s="1137"/>
      <c r="F3" s="1137"/>
      <c r="G3" s="1137"/>
      <c r="H3" s="1137"/>
      <c r="I3" s="1137"/>
    </row>
    <row r="4" spans="1:9" ht="16.5">
      <c r="A4" s="1137"/>
      <c r="B4" s="1137"/>
      <c r="C4" s="1137"/>
      <c r="D4" s="1137"/>
      <c r="E4" s="1137"/>
      <c r="F4" s="1137"/>
      <c r="G4" s="1137"/>
      <c r="H4" s="1137"/>
      <c r="I4" s="1137"/>
    </row>
    <row r="5" spans="1:9" ht="15" customHeight="1">
      <c r="A5" s="610"/>
      <c r="B5" s="610"/>
      <c r="C5" s="610"/>
      <c r="D5" s="610"/>
      <c r="E5" s="610"/>
      <c r="F5" s="610"/>
      <c r="G5" s="610"/>
      <c r="H5" s="610"/>
      <c r="I5" s="610"/>
    </row>
    <row r="6" spans="1:9" ht="15" customHeight="1">
      <c r="A6" s="1138" t="s">
        <v>1740</v>
      </c>
      <c r="B6" s="1139"/>
      <c r="C6" s="1139"/>
      <c r="D6" s="1139"/>
      <c r="E6" s="1139"/>
      <c r="F6" s="1139"/>
      <c r="G6" s="1139"/>
      <c r="H6" s="1139"/>
      <c r="I6" s="1139"/>
    </row>
    <row r="7" spans="1:9">
      <c r="A7" s="617"/>
      <c r="B7" s="617"/>
      <c r="C7" s="617"/>
      <c r="D7" s="617"/>
      <c r="E7" s="617"/>
      <c r="F7" s="617"/>
      <c r="G7" s="617"/>
      <c r="H7" s="617"/>
      <c r="I7" s="617"/>
    </row>
    <row r="8" spans="1:9">
      <c r="A8" s="611"/>
      <c r="B8" s="611"/>
      <c r="C8" s="611"/>
      <c r="D8" s="611"/>
      <c r="E8" s="611"/>
      <c r="F8" s="611"/>
      <c r="G8" s="611"/>
      <c r="H8" s="611"/>
      <c r="I8" s="611"/>
    </row>
    <row r="9" spans="1:9">
      <c r="A9" s="1138"/>
      <c r="B9" s="1139"/>
      <c r="C9" s="1139"/>
      <c r="D9" s="1139"/>
      <c r="E9" s="1139"/>
      <c r="F9" s="1139"/>
      <c r="G9" s="1139"/>
      <c r="H9" s="1139"/>
      <c r="I9" s="1139"/>
    </row>
    <row r="10" spans="1:9">
      <c r="A10" s="612"/>
      <c r="B10" s="612"/>
      <c r="C10" s="612"/>
      <c r="D10" s="612"/>
      <c r="E10" s="612"/>
      <c r="F10" s="612"/>
      <c r="G10" s="612"/>
      <c r="H10" s="612"/>
      <c r="I10" s="612"/>
    </row>
    <row r="11" spans="1:9">
      <c r="A11" s="612"/>
      <c r="B11" s="612"/>
      <c r="C11" s="612"/>
      <c r="D11" s="612"/>
      <c r="E11" s="612"/>
      <c r="F11" s="612"/>
      <c r="G11" s="612"/>
      <c r="H11" s="612"/>
      <c r="I11" s="612"/>
    </row>
    <row r="12" spans="1:9">
      <c r="A12" s="612"/>
      <c r="B12" s="612"/>
      <c r="C12" s="612"/>
      <c r="D12" s="612"/>
      <c r="E12" s="612"/>
      <c r="F12" s="612"/>
      <c r="G12" s="612"/>
      <c r="H12" s="612"/>
      <c r="I12" s="612"/>
    </row>
    <row r="13" spans="1:9">
      <c r="A13" s="612"/>
      <c r="B13" s="612"/>
      <c r="C13" s="612"/>
      <c r="D13" s="612"/>
      <c r="E13" s="612"/>
      <c r="F13" s="612"/>
      <c r="G13" s="612"/>
      <c r="H13" s="612"/>
      <c r="I13" s="612"/>
    </row>
    <row r="14" spans="1:9">
      <c r="A14" s="612"/>
      <c r="B14" s="612"/>
      <c r="C14" s="612"/>
      <c r="D14" s="612"/>
      <c r="E14" s="612"/>
      <c r="F14" s="612"/>
      <c r="G14" s="612"/>
      <c r="H14" s="612"/>
      <c r="I14" s="612"/>
    </row>
    <row r="15" spans="1:9">
      <c r="A15" s="612"/>
      <c r="B15" s="612"/>
      <c r="C15" s="612"/>
      <c r="D15" s="612"/>
      <c r="E15" s="612"/>
      <c r="F15" s="612"/>
      <c r="G15" s="612"/>
      <c r="H15" s="612"/>
      <c r="I15" s="612"/>
    </row>
    <row r="16" spans="1:9">
      <c r="A16" s="612"/>
      <c r="B16" s="612"/>
      <c r="C16" s="612"/>
      <c r="D16" s="612"/>
      <c r="E16" s="612"/>
      <c r="F16" s="612"/>
      <c r="G16" s="612"/>
      <c r="H16" s="612"/>
      <c r="I16" s="612"/>
    </row>
    <row r="17" spans="1:9">
      <c r="A17" s="612"/>
      <c r="B17" s="612"/>
      <c r="C17" s="612"/>
      <c r="D17" s="612"/>
      <c r="E17" s="612"/>
      <c r="F17" s="612"/>
      <c r="G17" s="612"/>
      <c r="H17" s="612"/>
      <c r="I17" s="612"/>
    </row>
    <row r="18" spans="1:9" ht="30">
      <c r="A18" s="1140" t="s">
        <v>0</v>
      </c>
      <c r="B18" s="1140"/>
      <c r="C18" s="1140"/>
      <c r="D18" s="1140"/>
      <c r="E18" s="1140"/>
      <c r="F18" s="1140"/>
      <c r="G18" s="1140"/>
      <c r="H18" s="1140"/>
      <c r="I18" s="1140"/>
    </row>
    <row r="19" spans="1:9" ht="18.75" customHeight="1">
      <c r="A19" s="613"/>
      <c r="B19" s="613"/>
      <c r="C19" s="613"/>
      <c r="D19" s="613"/>
      <c r="E19" s="613"/>
      <c r="F19" s="613"/>
      <c r="G19" s="613"/>
      <c r="H19" s="613"/>
      <c r="I19" s="613"/>
    </row>
    <row r="20" spans="1:9" ht="18.75" customHeight="1">
      <c r="A20" s="1141" t="s">
        <v>1688</v>
      </c>
      <c r="B20" s="1141"/>
      <c r="C20" s="1141"/>
      <c r="D20" s="1141"/>
      <c r="E20" s="1141"/>
      <c r="F20" s="1141"/>
      <c r="G20" s="1141"/>
      <c r="H20" s="1141"/>
      <c r="I20" s="1141"/>
    </row>
    <row r="21" spans="1:9" ht="18.75" customHeight="1">
      <c r="A21" s="614"/>
      <c r="B21" s="614"/>
      <c r="C21" s="614"/>
      <c r="D21" s="614"/>
      <c r="E21" s="614"/>
      <c r="F21" s="614"/>
      <c r="G21" s="614"/>
      <c r="H21" s="614"/>
      <c r="I21" s="614"/>
    </row>
    <row r="22" spans="1:9" ht="26.25" customHeight="1">
      <c r="A22" s="1142" t="s">
        <v>1</v>
      </c>
      <c r="B22" s="1142"/>
      <c r="C22" s="1142"/>
      <c r="D22" s="1142"/>
      <c r="E22" s="1142"/>
      <c r="F22" s="1142"/>
      <c r="G22" s="1142"/>
      <c r="H22" s="1142"/>
      <c r="I22" s="1142"/>
    </row>
    <row r="23" spans="1:9" ht="18.75">
      <c r="A23" s="615"/>
      <c r="B23" s="615"/>
      <c r="C23" s="615"/>
      <c r="D23" s="615"/>
      <c r="E23" s="615"/>
      <c r="F23" s="615"/>
      <c r="G23" s="615"/>
      <c r="H23" s="615"/>
      <c r="I23" s="615"/>
    </row>
    <row r="24" spans="1:9" ht="18.75" customHeight="1">
      <c r="A24" s="1132" t="s">
        <v>1689</v>
      </c>
      <c r="B24" s="1132"/>
      <c r="C24" s="1132"/>
      <c r="D24" s="1132"/>
      <c r="E24" s="1132"/>
      <c r="F24" s="1132"/>
      <c r="G24" s="1132"/>
      <c r="H24" s="1132"/>
      <c r="I24" s="1132"/>
    </row>
    <row r="25" spans="1:9">
      <c r="A25" s="612"/>
      <c r="B25" s="612"/>
      <c r="C25" s="612"/>
      <c r="D25" s="612"/>
      <c r="E25" s="612"/>
      <c r="F25" s="612"/>
      <c r="G25" s="612"/>
      <c r="H25" s="612"/>
      <c r="I25" s="612"/>
    </row>
    <row r="26" spans="1:9">
      <c r="A26" s="612"/>
      <c r="B26" s="612"/>
      <c r="C26" s="612"/>
      <c r="D26" s="612"/>
      <c r="E26" s="612"/>
      <c r="F26" s="612"/>
      <c r="G26" s="612"/>
      <c r="H26" s="612"/>
      <c r="I26" s="612"/>
    </row>
    <row r="27" spans="1:9">
      <c r="A27" s="612"/>
      <c r="B27" s="612"/>
      <c r="C27" s="612"/>
      <c r="D27" s="612"/>
      <c r="E27" s="612"/>
      <c r="F27" s="612"/>
      <c r="G27" s="612"/>
      <c r="H27" s="612"/>
      <c r="I27" s="612"/>
    </row>
    <row r="28" spans="1:9">
      <c r="A28" s="612"/>
      <c r="B28" s="612"/>
      <c r="C28" s="612"/>
      <c r="D28" s="612"/>
      <c r="E28" s="612"/>
      <c r="F28" s="612"/>
      <c r="G28" s="612"/>
      <c r="H28" s="612"/>
      <c r="I28" s="612"/>
    </row>
    <row r="29" spans="1:9">
      <c r="A29" s="612"/>
      <c r="B29" s="612"/>
      <c r="C29" s="612"/>
      <c r="D29" s="612"/>
      <c r="E29" s="612"/>
      <c r="F29" s="612"/>
      <c r="G29" s="612"/>
      <c r="H29" s="612"/>
      <c r="I29" s="612"/>
    </row>
    <row r="30" spans="1:9">
      <c r="A30" s="612"/>
      <c r="B30" s="612"/>
      <c r="C30" s="612"/>
      <c r="D30" s="612"/>
      <c r="E30" s="612"/>
      <c r="F30" s="612"/>
      <c r="G30" s="612"/>
      <c r="H30" s="612"/>
      <c r="I30" s="612"/>
    </row>
    <row r="31" spans="1:9">
      <c r="A31" s="612"/>
      <c r="B31" s="612"/>
      <c r="C31" s="612"/>
      <c r="D31" s="612"/>
      <c r="E31" s="612"/>
      <c r="F31" s="612"/>
      <c r="G31" s="612"/>
      <c r="H31" s="612"/>
      <c r="I31" s="612"/>
    </row>
    <row r="32" spans="1:9">
      <c r="A32" s="612"/>
      <c r="B32" s="612"/>
      <c r="C32" s="612"/>
      <c r="D32" s="612"/>
      <c r="E32" s="612"/>
      <c r="F32" s="612"/>
      <c r="G32" s="612"/>
      <c r="H32" s="612"/>
      <c r="I32" s="612"/>
    </row>
    <row r="33" spans="1:9">
      <c r="A33" s="612"/>
      <c r="B33" s="612"/>
      <c r="C33" s="612"/>
      <c r="D33" s="612"/>
      <c r="E33" s="612"/>
      <c r="F33" s="612"/>
      <c r="G33" s="612"/>
      <c r="H33" s="612"/>
      <c r="I33" s="612"/>
    </row>
    <row r="34" spans="1:9">
      <c r="A34" s="612"/>
      <c r="B34" s="612"/>
      <c r="C34" s="612"/>
      <c r="D34" s="612"/>
      <c r="E34" s="612"/>
      <c r="F34" s="612"/>
      <c r="G34" s="612"/>
      <c r="H34" s="612"/>
      <c r="I34" s="612"/>
    </row>
    <row r="35" spans="1:9">
      <c r="A35" s="612"/>
      <c r="B35" s="612"/>
      <c r="C35" s="612"/>
      <c r="D35" s="612"/>
      <c r="E35" s="612"/>
      <c r="F35" s="612"/>
      <c r="G35" s="612"/>
      <c r="H35" s="612"/>
      <c r="I35" s="612"/>
    </row>
    <row r="36" spans="1:9">
      <c r="A36" s="1133"/>
      <c r="B36" s="1133"/>
      <c r="C36" s="1133"/>
      <c r="D36" s="1133"/>
      <c r="E36" s="1133"/>
      <c r="F36" s="1133"/>
      <c r="G36" s="1133"/>
      <c r="H36" s="1133"/>
      <c r="I36" s="1133"/>
    </row>
    <row r="37" spans="1:9" ht="50.25" customHeight="1">
      <c r="A37" s="1134" t="s">
        <v>2</v>
      </c>
      <c r="B37" s="1134"/>
      <c r="C37" s="1134"/>
      <c r="D37" s="1134"/>
      <c r="E37" s="1134"/>
      <c r="F37" s="1134"/>
      <c r="G37" s="1134"/>
      <c r="H37" s="1134"/>
      <c r="I37" s="1134"/>
    </row>
    <row r="38" spans="1:9">
      <c r="A38" s="616"/>
      <c r="B38" s="616"/>
      <c r="C38" s="616"/>
      <c r="D38" s="616"/>
      <c r="E38" s="616"/>
      <c r="F38" s="616"/>
      <c r="G38" s="616"/>
      <c r="H38" s="616"/>
      <c r="I38" s="616"/>
    </row>
    <row r="39" spans="1:9" ht="65.25" customHeight="1">
      <c r="A39" s="1135" t="s">
        <v>3</v>
      </c>
      <c r="B39" s="1135"/>
      <c r="C39" s="1135"/>
      <c r="D39" s="1135"/>
      <c r="E39" s="1135"/>
      <c r="F39" s="1135"/>
      <c r="G39" s="1135"/>
      <c r="H39" s="1135"/>
      <c r="I39" s="1135"/>
    </row>
    <row r="40" spans="1:9">
      <c r="A40" s="617"/>
      <c r="B40" s="617"/>
      <c r="C40" s="617"/>
      <c r="D40" s="617"/>
      <c r="E40" s="617"/>
      <c r="F40" s="617"/>
      <c r="G40" s="617"/>
      <c r="H40" s="617"/>
      <c r="I40" s="617"/>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Studeni 2025.</v>
      </c>
    </row>
    <row r="2" spans="1:8" ht="12.75" customHeight="1">
      <c r="A2" s="488" t="s">
        <v>866</v>
      </c>
      <c r="G2" s="490" t="str">
        <f>Naslovnica!A24</f>
        <v>November 2025</v>
      </c>
    </row>
    <row r="3" spans="1:8" ht="12.75" customHeight="1"/>
    <row r="4" spans="1:8" ht="12.75" customHeight="1">
      <c r="F4" s="71"/>
      <c r="G4" s="13" t="s">
        <v>1260</v>
      </c>
    </row>
    <row r="5" spans="1:8" ht="19.5" customHeight="1">
      <c r="A5" s="1195" t="s">
        <v>983</v>
      </c>
      <c r="B5" s="1196" t="s">
        <v>517</v>
      </c>
      <c r="C5" s="1196"/>
      <c r="D5" s="1196"/>
      <c r="E5" s="1196"/>
      <c r="F5" s="1196"/>
      <c r="G5" s="1196"/>
    </row>
    <row r="6" spans="1:8" ht="26.25" customHeight="1">
      <c r="A6" s="1195"/>
      <c r="B6" s="1176" t="str">
        <f>Naslovnica!A20</f>
        <v>Studeni 2025.</v>
      </c>
      <c r="C6" s="1197"/>
      <c r="D6" s="1198" t="s">
        <v>17</v>
      </c>
      <c r="E6" s="1198"/>
      <c r="F6" s="1199" t="s">
        <v>208</v>
      </c>
      <c r="G6" s="1199"/>
    </row>
    <row r="7" spans="1:8">
      <c r="A7" s="1195"/>
      <c r="B7" s="1174" t="str">
        <f>Naslovnica!A24</f>
        <v>November 2025</v>
      </c>
      <c r="C7" s="1200"/>
      <c r="D7" s="1201" t="s">
        <v>45</v>
      </c>
      <c r="E7" s="1201"/>
      <c r="F7" s="1201" t="s">
        <v>51</v>
      </c>
      <c r="G7" s="1201"/>
    </row>
    <row r="8" spans="1:8">
      <c r="A8" s="1195"/>
      <c r="B8" s="642" t="s">
        <v>27</v>
      </c>
      <c r="C8" s="642" t="s">
        <v>28</v>
      </c>
      <c r="D8" s="631" t="s">
        <v>980</v>
      </c>
      <c r="E8" s="631" t="s">
        <v>142</v>
      </c>
      <c r="F8" s="631" t="s">
        <v>980</v>
      </c>
      <c r="G8" s="631" t="s">
        <v>142</v>
      </c>
    </row>
    <row r="9" spans="1:8">
      <c r="A9" s="1195"/>
      <c r="B9" s="643" t="s">
        <v>29</v>
      </c>
      <c r="C9" s="643" t="s">
        <v>30</v>
      </c>
      <c r="D9" s="658" t="s">
        <v>981</v>
      </c>
      <c r="E9" s="658" t="s">
        <v>143</v>
      </c>
      <c r="F9" s="658" t="s">
        <v>981</v>
      </c>
      <c r="G9" s="658" t="s">
        <v>143</v>
      </c>
    </row>
    <row r="10" spans="1:8">
      <c r="A10" s="350" t="s">
        <v>33</v>
      </c>
      <c r="B10" s="351">
        <v>171592.04928000001</v>
      </c>
      <c r="C10" s="352">
        <v>0.12818590926995302</v>
      </c>
      <c r="D10" s="759">
        <v>779.92624000000069</v>
      </c>
      <c r="E10" s="353">
        <v>4.5659887958735546E-3</v>
      </c>
      <c r="F10" s="354">
        <v>11920.901760000008</v>
      </c>
      <c r="G10" s="353">
        <v>7.4659084907665152E-2</v>
      </c>
      <c r="H10" s="51"/>
    </row>
    <row r="11" spans="1:8">
      <c r="A11" s="350" t="s">
        <v>34</v>
      </c>
      <c r="B11" s="351">
        <v>458830.95442000002</v>
      </c>
      <c r="C11" s="352">
        <v>0.34276450068822251</v>
      </c>
      <c r="D11" s="760">
        <v>3445.5204300000332</v>
      </c>
      <c r="E11" s="353">
        <v>7.5661630188981199E-3</v>
      </c>
      <c r="F11" s="354">
        <v>50484.863160000008</v>
      </c>
      <c r="G11" s="353">
        <v>0.12363253681264097</v>
      </c>
      <c r="H11" s="51"/>
    </row>
    <row r="12" spans="1:8">
      <c r="A12" s="350" t="s">
        <v>198</v>
      </c>
      <c r="B12" s="351">
        <v>18046.364579999998</v>
      </c>
      <c r="C12" s="352">
        <v>5.7187880650684097E-3</v>
      </c>
      <c r="D12" s="760">
        <v>325.18509999999878</v>
      </c>
      <c r="E12" s="353">
        <v>1.8350082192158945E-2</v>
      </c>
      <c r="F12" s="354">
        <v>4169.8568199999972</v>
      </c>
      <c r="G12" s="353">
        <v>0.30049756697574148</v>
      </c>
    </row>
    <row r="13" spans="1:8">
      <c r="A13" s="350" t="s">
        <v>199</v>
      </c>
      <c r="B13" s="351">
        <v>7655.2763800000002</v>
      </c>
      <c r="C13" s="352">
        <v>6.9619924186754667E-2</v>
      </c>
      <c r="D13" s="760">
        <v>160.29662999999982</v>
      </c>
      <c r="E13" s="353">
        <v>2.1387199878692087E-2</v>
      </c>
      <c r="F13" s="354">
        <v>1015.7122000000008</v>
      </c>
      <c r="G13" s="353">
        <v>0.15297874566218916</v>
      </c>
      <c r="H13" s="997"/>
    </row>
    <row r="14" spans="1:8">
      <c r="A14" s="350" t="s">
        <v>46</v>
      </c>
      <c r="B14" s="351">
        <v>93194.529180000012</v>
      </c>
      <c r="C14" s="352">
        <v>1.3481333560680309E-2</v>
      </c>
      <c r="D14" s="760">
        <v>957.61174000000756</v>
      </c>
      <c r="E14" s="353">
        <v>1.0382087417686536E-2</v>
      </c>
      <c r="F14" s="354">
        <v>8992.6317600000039</v>
      </c>
      <c r="G14" s="353">
        <v>0.10679844558780727</v>
      </c>
    </row>
    <row r="15" spans="1:8">
      <c r="A15" s="350" t="s">
        <v>36</v>
      </c>
      <c r="B15" s="351">
        <v>111731.12534</v>
      </c>
      <c r="C15" s="352">
        <v>8.3467479732071359E-2</v>
      </c>
      <c r="D15" s="760">
        <v>710.41896999999881</v>
      </c>
      <c r="E15" s="353">
        <v>6.3989772109032117E-3</v>
      </c>
      <c r="F15" s="354">
        <v>20588.325520000013</v>
      </c>
      <c r="G15" s="353">
        <v>0.22589086094195454</v>
      </c>
      <c r="H15" s="997"/>
    </row>
    <row r="16" spans="1:8">
      <c r="A16" s="350" t="s">
        <v>37</v>
      </c>
      <c r="B16" s="351">
        <v>87635.425180000006</v>
      </c>
      <c r="C16" s="352">
        <v>6.5467058107257989E-2</v>
      </c>
      <c r="D16" s="760">
        <v>926.3206199999986</v>
      </c>
      <c r="E16" s="353">
        <v>1.0683083681933381E-2</v>
      </c>
      <c r="F16" s="354">
        <v>9106.2259999999951</v>
      </c>
      <c r="G16" s="353">
        <v>0.11595974612102222</v>
      </c>
      <c r="H16" s="997"/>
    </row>
    <row r="17" spans="1:10">
      <c r="A17" s="350" t="s">
        <v>38</v>
      </c>
      <c r="B17" s="351">
        <v>389932.92926</v>
      </c>
      <c r="C17" s="352">
        <v>0.29129500638999167</v>
      </c>
      <c r="D17" s="760">
        <v>2533.8716899999999</v>
      </c>
      <c r="E17" s="353">
        <v>6.5407275533759801E-3</v>
      </c>
      <c r="F17" s="354">
        <v>32884.53753999999</v>
      </c>
      <c r="G17" s="353">
        <v>9.2101066137243004E-2</v>
      </c>
      <c r="H17" s="997"/>
      <c r="I17" s="997"/>
      <c r="J17" s="997"/>
    </row>
    <row r="18" spans="1:10" ht="18.75" customHeight="1">
      <c r="A18" s="829" t="s">
        <v>321</v>
      </c>
      <c r="B18" s="830">
        <v>1338618.6536200002</v>
      </c>
      <c r="C18" s="831">
        <v>0.99999999999999978</v>
      </c>
      <c r="D18" s="832">
        <v>9839.1514200000092</v>
      </c>
      <c r="E18" s="831">
        <v>7.4046532202745041E-3</v>
      </c>
      <c r="F18" s="833">
        <v>139163.05476000044</v>
      </c>
      <c r="G18" s="831">
        <v>0.11602184765510737</v>
      </c>
      <c r="H18" s="997"/>
      <c r="I18" s="997"/>
      <c r="J18" s="997"/>
    </row>
    <row r="19" spans="1:10" ht="12.75" customHeight="1">
      <c r="A19" s="22" t="s">
        <v>515</v>
      </c>
      <c r="B19" s="997"/>
      <c r="C19" s="997"/>
      <c r="D19" s="997"/>
      <c r="E19" s="997"/>
      <c r="F19" s="997"/>
      <c r="G19" s="997"/>
      <c r="H19" s="997"/>
      <c r="I19" s="997"/>
      <c r="J19" s="997"/>
    </row>
    <row r="20" spans="1:10" ht="12.75" customHeight="1">
      <c r="A20" s="997"/>
      <c r="B20" s="997"/>
      <c r="C20" s="997"/>
      <c r="D20" s="997"/>
      <c r="E20" s="997"/>
      <c r="F20" s="997"/>
      <c r="G20" s="997"/>
      <c r="H20" s="997"/>
      <c r="I20" s="997"/>
      <c r="J20" s="997"/>
    </row>
    <row r="22" spans="1:10">
      <c r="A22" s="694" t="s">
        <v>909</v>
      </c>
      <c r="B22" s="910"/>
      <c r="C22" s="910"/>
      <c r="D22" s="910"/>
      <c r="E22" s="910"/>
      <c r="F22" s="910"/>
      <c r="G22" s="910"/>
      <c r="H22" s="910"/>
      <c r="I22" s="910"/>
      <c r="J22" s="911" t="str">
        <f>Naslovnica!A20</f>
        <v>Studeni 2025.</v>
      </c>
    </row>
    <row r="23" spans="1:10">
      <c r="A23" s="912" t="s">
        <v>910</v>
      </c>
      <c r="B23" s="910"/>
      <c r="C23" s="910"/>
      <c r="D23" s="910"/>
      <c r="E23" s="910"/>
      <c r="F23" s="910"/>
      <c r="G23" s="910"/>
      <c r="H23" s="910"/>
      <c r="I23" s="910"/>
      <c r="J23" s="913" t="str">
        <f>Naslovnica!A24</f>
        <v>November 2025</v>
      </c>
    </row>
    <row r="24" spans="1:10">
      <c r="A24" s="910"/>
      <c r="B24" s="910"/>
      <c r="C24" s="910"/>
      <c r="D24" s="910"/>
      <c r="E24" s="910"/>
      <c r="F24" s="910"/>
      <c r="G24" s="910"/>
      <c r="H24" s="910"/>
      <c r="I24" s="910"/>
      <c r="J24" s="910"/>
    </row>
    <row r="25" spans="1:10" ht="21.75" customHeight="1">
      <c r="A25" s="914"/>
      <c r="B25" s="915" t="s">
        <v>1281</v>
      </c>
      <c r="C25" s="1194" t="s">
        <v>1218</v>
      </c>
      <c r="D25" s="1194"/>
      <c r="E25" s="1194"/>
      <c r="F25" s="1194"/>
      <c r="G25" s="1194"/>
      <c r="H25" s="1194"/>
      <c r="I25" s="1194"/>
      <c r="J25" s="916"/>
    </row>
    <row r="26" spans="1:10" ht="45">
      <c r="A26" s="1027" t="s">
        <v>983</v>
      </c>
      <c r="B26" s="914" t="str">
        <f>J22</f>
        <v>Studeni 2025.</v>
      </c>
      <c r="C26" s="914" t="s">
        <v>218</v>
      </c>
      <c r="D26" s="914" t="s">
        <v>59</v>
      </c>
      <c r="E26" s="914" t="s">
        <v>50</v>
      </c>
      <c r="F26" s="914" t="s">
        <v>1209</v>
      </c>
      <c r="G26" s="914" t="s">
        <v>1210</v>
      </c>
      <c r="H26" s="914" t="s">
        <v>1211</v>
      </c>
      <c r="I26" s="914" t="s">
        <v>1215</v>
      </c>
      <c r="J26" s="914" t="s">
        <v>911</v>
      </c>
    </row>
    <row r="27" spans="1:10" ht="56.25">
      <c r="A27" s="914"/>
      <c r="B27" s="917" t="str">
        <f>J23</f>
        <v>November 2025</v>
      </c>
      <c r="C27" s="917" t="s">
        <v>219</v>
      </c>
      <c r="D27" s="917" t="s">
        <v>51</v>
      </c>
      <c r="E27" s="917" t="s">
        <v>52</v>
      </c>
      <c r="F27" s="917" t="s">
        <v>1212</v>
      </c>
      <c r="G27" s="917" t="s">
        <v>1213</v>
      </c>
      <c r="H27" s="917" t="s">
        <v>1214</v>
      </c>
      <c r="I27" s="918" t="s">
        <v>1216</v>
      </c>
      <c r="J27" s="914" t="s">
        <v>912</v>
      </c>
    </row>
    <row r="28" spans="1:10">
      <c r="A28" s="919" t="s">
        <v>33</v>
      </c>
      <c r="B28" s="660">
        <v>38.077199999999998</v>
      </c>
      <c r="C28" s="920">
        <v>-5.8530951849766755E-4</v>
      </c>
      <c r="D28" s="920">
        <v>2.5405425784595037E-2</v>
      </c>
      <c r="E28" s="920">
        <v>2.915523602308201E-2</v>
      </c>
      <c r="F28" s="920">
        <v>3.7098633109577062E-2</v>
      </c>
      <c r="G28" s="920">
        <v>1.0988660925501881E-2</v>
      </c>
      <c r="H28" s="920">
        <v>2.2639364367191828E-2</v>
      </c>
      <c r="I28" s="920">
        <v>4.905355350646512E-2</v>
      </c>
      <c r="J28" s="1010">
        <v>37958</v>
      </c>
    </row>
    <row r="29" spans="1:10">
      <c r="A29" s="919" t="s">
        <v>34</v>
      </c>
      <c r="B29" s="659">
        <v>48.005099999999999</v>
      </c>
      <c r="C29" s="920">
        <v>2.5897483558230405E-3</v>
      </c>
      <c r="D29" s="920">
        <v>8.206110741696615E-2</v>
      </c>
      <c r="E29" s="920">
        <v>8.8306706657689027E-2</v>
      </c>
      <c r="F29" s="920">
        <v>9.5992803402281002E-2</v>
      </c>
      <c r="G29" s="920">
        <v>6.0008132347993071E-2</v>
      </c>
      <c r="H29" s="920">
        <v>3.6283757975491548E-2</v>
      </c>
      <c r="I29" s="920">
        <v>5.9658829279209513E-2</v>
      </c>
      <c r="J29" s="1010">
        <v>37893</v>
      </c>
    </row>
    <row r="30" spans="1:10">
      <c r="A30" s="919" t="s">
        <v>198</v>
      </c>
      <c r="B30" s="659">
        <v>221.1925</v>
      </c>
      <c r="C30" s="920">
        <v>-2.8774182845665575E-3</v>
      </c>
      <c r="D30" s="920">
        <v>8.860094778426264E-2</v>
      </c>
      <c r="E30" s="920">
        <v>9.1778118682082299E-2</v>
      </c>
      <c r="F30" s="920">
        <v>0.10383769319761149</v>
      </c>
      <c r="G30" s="920">
        <v>5.7777065624597279E-2</v>
      </c>
      <c r="H30" s="920" t="s">
        <v>138</v>
      </c>
      <c r="I30" s="920">
        <v>6.5719478455363634E-2</v>
      </c>
      <c r="J30" s="1010">
        <v>43062</v>
      </c>
    </row>
    <row r="31" spans="1:10">
      <c r="A31" s="919" t="s">
        <v>199</v>
      </c>
      <c r="B31" s="659">
        <v>157.93440000000001</v>
      </c>
      <c r="C31" s="920">
        <v>4.4417309013204953E-3</v>
      </c>
      <c r="D31" s="920">
        <v>2.5175260944072297E-2</v>
      </c>
      <c r="E31" s="920">
        <v>2.5415546952049617E-2</v>
      </c>
      <c r="F31" s="920">
        <v>2.8418379264984139E-2</v>
      </c>
      <c r="G31" s="920">
        <v>1.1359324901693668E-2</v>
      </c>
      <c r="H31" s="920" t="s">
        <v>138</v>
      </c>
      <c r="I31" s="920">
        <v>2.190938050585034E-2</v>
      </c>
      <c r="J31" s="1010">
        <v>43062</v>
      </c>
    </row>
    <row r="32" spans="1:10">
      <c r="A32" s="919" t="s">
        <v>46</v>
      </c>
      <c r="B32" s="659">
        <v>29.420300000000001</v>
      </c>
      <c r="C32" s="920">
        <v>3.4687877320200844E-3</v>
      </c>
      <c r="D32" s="920">
        <v>6.4483448572803415E-2</v>
      </c>
      <c r="E32" s="920">
        <v>6.5046065849729384E-2</v>
      </c>
      <c r="F32" s="920">
        <v>7.7584167223548217E-2</v>
      </c>
      <c r="G32" s="920">
        <v>4.3828157537885826E-2</v>
      </c>
      <c r="H32" s="920">
        <v>3.9762822018692967E-2</v>
      </c>
      <c r="I32" s="920">
        <v>3.6668005256992098E-2</v>
      </c>
      <c r="J32" s="1010">
        <v>37923</v>
      </c>
    </row>
    <row r="33" spans="1:10">
      <c r="A33" s="919" t="s">
        <v>36</v>
      </c>
      <c r="B33" s="659">
        <v>44.923499999999997</v>
      </c>
      <c r="C33" s="920">
        <v>-5.7873188004869958E-3</v>
      </c>
      <c r="D33" s="921">
        <v>0.10275815344130934</v>
      </c>
      <c r="E33" s="920">
        <v>0.10281500320360948</v>
      </c>
      <c r="F33" s="920">
        <v>0.1102151740154822</v>
      </c>
      <c r="G33" s="920">
        <v>8.3401941302301719E-2</v>
      </c>
      <c r="H33" s="920">
        <v>6.1105630907301034E-2</v>
      </c>
      <c r="I33" s="920">
        <v>6.0585200863237931E-2</v>
      </c>
      <c r="J33" s="1010">
        <v>38425</v>
      </c>
    </row>
    <row r="34" spans="1:10">
      <c r="A34" s="919" t="s">
        <v>37</v>
      </c>
      <c r="B34" s="659">
        <v>31.023800000000001</v>
      </c>
      <c r="C34" s="920">
        <v>8.3231176204923152E-4</v>
      </c>
      <c r="D34" s="921">
        <v>1.8041609240664114E-2</v>
      </c>
      <c r="E34" s="920">
        <v>1.9925898407834985E-2</v>
      </c>
      <c r="F34" s="920">
        <v>3.0294862776404141E-2</v>
      </c>
      <c r="G34" s="920">
        <v>5.306854750189105E-3</v>
      </c>
      <c r="H34" s="920">
        <v>2.5477349366848978E-2</v>
      </c>
      <c r="I34" s="920">
        <v>4.1811771067725267E-2</v>
      </c>
      <c r="J34" s="1010">
        <v>38425</v>
      </c>
    </row>
    <row r="35" spans="1:10">
      <c r="A35" s="919" t="s">
        <v>38</v>
      </c>
      <c r="B35" s="659">
        <v>41.335500000000003</v>
      </c>
      <c r="C35" s="920">
        <v>1.135906763610306E-3</v>
      </c>
      <c r="D35" s="920">
        <v>5.5069171473786538E-2</v>
      </c>
      <c r="E35" s="920">
        <v>5.0385361106099591E-2</v>
      </c>
      <c r="F35" s="920">
        <v>5.3305549745494618E-2</v>
      </c>
      <c r="G35" s="920">
        <v>4.1543432806635749E-2</v>
      </c>
      <c r="H35" s="920">
        <v>3.836376178105505E-2</v>
      </c>
      <c r="I35" s="920">
        <v>4.989031175111891E-2</v>
      </c>
      <c r="J35" s="1010">
        <v>37474</v>
      </c>
    </row>
    <row r="36" spans="1:10">
      <c r="A36" s="922" t="s">
        <v>515</v>
      </c>
      <c r="B36" s="691"/>
      <c r="C36" s="923"/>
      <c r="D36" s="923"/>
      <c r="E36" s="923"/>
      <c r="F36" s="923"/>
      <c r="G36" s="924"/>
      <c r="H36" s="924"/>
      <c r="I36" s="910"/>
      <c r="J36" s="910"/>
    </row>
    <row r="37" spans="1:10">
      <c r="A37" s="925" t="s">
        <v>112</v>
      </c>
      <c r="B37" s="910"/>
      <c r="C37" s="910"/>
      <c r="D37" s="910"/>
      <c r="E37" s="910"/>
      <c r="F37" s="910"/>
      <c r="G37" s="926"/>
      <c r="H37" s="926"/>
      <c r="I37" s="910"/>
      <c r="J37" s="910"/>
    </row>
    <row r="38" spans="1:10">
      <c r="A38" s="927" t="s">
        <v>200</v>
      </c>
      <c r="B38" s="924"/>
      <c r="C38" s="924"/>
      <c r="D38" s="924"/>
      <c r="E38" s="924"/>
      <c r="F38" s="924"/>
      <c r="G38" s="924"/>
      <c r="H38" s="924"/>
      <c r="I38" s="924"/>
      <c r="J38" s="910"/>
    </row>
    <row r="39" spans="1:10">
      <c r="A39" s="925" t="s">
        <v>201</v>
      </c>
      <c r="B39" s="926"/>
      <c r="C39" s="926"/>
      <c r="D39" s="926"/>
      <c r="E39" s="926"/>
      <c r="F39" s="926"/>
      <c r="G39" s="926"/>
      <c r="H39" s="926"/>
      <c r="I39" s="926"/>
      <c r="J39" s="910"/>
    </row>
    <row r="40" spans="1:10">
      <c r="A40" s="927" t="s">
        <v>875</v>
      </c>
      <c r="B40" s="924"/>
      <c r="C40" s="924"/>
      <c r="D40" s="924"/>
      <c r="E40" s="924"/>
      <c r="F40" s="924"/>
      <c r="G40" s="910"/>
      <c r="H40" s="910"/>
      <c r="I40" s="924"/>
      <c r="J40" s="910"/>
    </row>
    <row r="41" spans="1:10">
      <c r="B41" s="244"/>
      <c r="C41" s="244"/>
      <c r="D41" s="244"/>
      <c r="E41" s="244"/>
      <c r="F41" s="244"/>
      <c r="G41" s="261"/>
      <c r="H41" s="261"/>
      <c r="I41" s="244"/>
    </row>
    <row r="42" spans="1:10">
      <c r="A42" s="243"/>
      <c r="B42" s="243"/>
      <c r="C42" s="243"/>
      <c r="D42" s="243"/>
      <c r="E42" s="243"/>
      <c r="F42" s="243"/>
      <c r="I42" s="243"/>
    </row>
    <row r="43" spans="1:10">
      <c r="A43" s="571"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Studeni 2025.</v>
      </c>
    </row>
    <row r="2" spans="1:20" ht="12.75" customHeight="1">
      <c r="A2" s="513" t="s">
        <v>867</v>
      </c>
      <c r="S2" s="490" t="str">
        <f>Naslovnica!A24</f>
        <v>November 2025</v>
      </c>
    </row>
    <row r="3" spans="1:20" ht="12.75" customHeight="1"/>
    <row r="4" spans="1:20" ht="12.75" customHeight="1">
      <c r="P4" s="68"/>
      <c r="Q4" s="68"/>
      <c r="R4" s="68"/>
      <c r="S4" s="13" t="s">
        <v>1260</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1" t="s">
        <v>31</v>
      </c>
      <c r="C6" s="661" t="s">
        <v>32</v>
      </c>
      <c r="D6" s="661" t="s">
        <v>31</v>
      </c>
      <c r="E6" s="661" t="s">
        <v>32</v>
      </c>
      <c r="F6" s="661" t="s">
        <v>31</v>
      </c>
      <c r="G6" s="661" t="s">
        <v>32</v>
      </c>
      <c r="H6" s="661" t="s">
        <v>31</v>
      </c>
      <c r="I6" s="661" t="s">
        <v>32</v>
      </c>
      <c r="J6" s="661" t="s">
        <v>31</v>
      </c>
      <c r="K6" s="661" t="s">
        <v>32</v>
      </c>
      <c r="L6" s="661" t="s">
        <v>32</v>
      </c>
      <c r="M6" s="661" t="s">
        <v>32</v>
      </c>
      <c r="N6" s="661" t="s">
        <v>31</v>
      </c>
      <c r="O6" s="661" t="s">
        <v>32</v>
      </c>
      <c r="P6" s="661" t="s">
        <v>31</v>
      </c>
      <c r="Q6" s="661" t="s">
        <v>32</v>
      </c>
      <c r="R6" s="661" t="s">
        <v>31</v>
      </c>
      <c r="S6" s="661" t="s">
        <v>32</v>
      </c>
    </row>
    <row r="7" spans="1:20">
      <c r="A7" s="1202"/>
      <c r="B7" s="662" t="s">
        <v>29</v>
      </c>
      <c r="C7" s="662" t="s">
        <v>30</v>
      </c>
      <c r="D7" s="662" t="s">
        <v>29</v>
      </c>
      <c r="E7" s="662" t="s">
        <v>30</v>
      </c>
      <c r="F7" s="662" t="s">
        <v>29</v>
      </c>
      <c r="G7" s="662" t="s">
        <v>30</v>
      </c>
      <c r="H7" s="662" t="s">
        <v>29</v>
      </c>
      <c r="I7" s="662" t="s">
        <v>30</v>
      </c>
      <c r="J7" s="662" t="s">
        <v>29</v>
      </c>
      <c r="K7" s="662" t="s">
        <v>30</v>
      </c>
      <c r="L7" s="662" t="s">
        <v>30</v>
      </c>
      <c r="M7" s="662" t="s">
        <v>30</v>
      </c>
      <c r="N7" s="662" t="s">
        <v>29</v>
      </c>
      <c r="O7" s="662" t="s">
        <v>30</v>
      </c>
      <c r="P7" s="662" t="s">
        <v>29</v>
      </c>
      <c r="Q7" s="662" t="s">
        <v>30</v>
      </c>
      <c r="R7" s="662" t="s">
        <v>29</v>
      </c>
      <c r="S7" s="662" t="s">
        <v>30</v>
      </c>
    </row>
    <row r="8" spans="1:20" ht="18">
      <c r="A8" s="337" t="s">
        <v>400</v>
      </c>
      <c r="B8" s="355">
        <v>1896.8939</v>
      </c>
      <c r="C8" s="356">
        <v>1.1054672473628582E-2</v>
      </c>
      <c r="D8" s="355">
        <v>5084.1010900000001</v>
      </c>
      <c r="E8" s="356">
        <v>1.108055384210546E-2</v>
      </c>
      <c r="F8" s="355">
        <v>1189.9305200000003</v>
      </c>
      <c r="G8" s="356">
        <v>6.5937408873959505E-2</v>
      </c>
      <c r="H8" s="355">
        <v>187.50097</v>
      </c>
      <c r="I8" s="356">
        <v>2.4493037310822738E-2</v>
      </c>
      <c r="J8" s="355">
        <v>2659.1559899999997</v>
      </c>
      <c r="K8" s="356">
        <v>2.8533391534861337E-2</v>
      </c>
      <c r="L8" s="355">
        <v>3825.3177100000003</v>
      </c>
      <c r="M8" s="356">
        <v>3.4236813601145825E-2</v>
      </c>
      <c r="N8" s="355">
        <v>5370.78802</v>
      </c>
      <c r="O8" s="356">
        <v>6.1285581817724921E-2</v>
      </c>
      <c r="P8" s="355">
        <v>13752.988369999997</v>
      </c>
      <c r="Q8" s="356">
        <v>3.5270138408843944E-2</v>
      </c>
      <c r="R8" s="355">
        <v>33966.676569999996</v>
      </c>
      <c r="S8" s="356">
        <v>2.5374423485262292E-2</v>
      </c>
      <c r="T8" s="51"/>
    </row>
    <row r="9" spans="1:20" ht="18">
      <c r="A9" s="337" t="s">
        <v>401</v>
      </c>
      <c r="B9" s="355">
        <v>0</v>
      </c>
      <c r="C9" s="356">
        <v>0</v>
      </c>
      <c r="D9" s="355">
        <v>61.947029999999998</v>
      </c>
      <c r="E9" s="356">
        <v>1.3501057298479527E-4</v>
      </c>
      <c r="F9" s="355">
        <v>3.0802399999999999</v>
      </c>
      <c r="G9" s="356">
        <v>1.7068479284817819E-4</v>
      </c>
      <c r="H9" s="355">
        <v>0.15984000000000001</v>
      </c>
      <c r="I9" s="356">
        <v>2.0879716428997176E-5</v>
      </c>
      <c r="J9" s="355">
        <v>19.067870000000003</v>
      </c>
      <c r="K9" s="356">
        <v>2.046028899740615E-4</v>
      </c>
      <c r="L9" s="355">
        <v>68.892210000000006</v>
      </c>
      <c r="M9" s="356">
        <v>6.1658924333921387E-4</v>
      </c>
      <c r="N9" s="355">
        <v>0</v>
      </c>
      <c r="O9" s="356">
        <v>0</v>
      </c>
      <c r="P9" s="355">
        <v>5977.9874500000005</v>
      </c>
      <c r="Q9" s="356">
        <v>1.5330809500846842E-2</v>
      </c>
      <c r="R9" s="355">
        <v>6131.1346400000002</v>
      </c>
      <c r="S9" s="356">
        <v>4.580195135662081E-3</v>
      </c>
      <c r="T9" s="51"/>
    </row>
    <row r="10" spans="1:20" ht="18">
      <c r="A10" s="337" t="s">
        <v>402</v>
      </c>
      <c r="B10" s="355">
        <v>170184.01014000003</v>
      </c>
      <c r="C10" s="356">
        <v>0.99179426553397942</v>
      </c>
      <c r="D10" s="355">
        <v>454808.98841000005</v>
      </c>
      <c r="E10" s="356">
        <v>0.9912343194479093</v>
      </c>
      <c r="F10" s="355">
        <v>16887.340780000002</v>
      </c>
      <c r="G10" s="356">
        <v>0.93577521972018174</v>
      </c>
      <c r="H10" s="355">
        <v>7477.3052299999999</v>
      </c>
      <c r="I10" s="356">
        <v>0.97675183217878814</v>
      </c>
      <c r="J10" s="355">
        <v>90691.990650000007</v>
      </c>
      <c r="K10" s="356">
        <v>0.97314715196246682</v>
      </c>
      <c r="L10" s="355">
        <v>107323.97557999998</v>
      </c>
      <c r="M10" s="356">
        <v>0.96055575652208658</v>
      </c>
      <c r="N10" s="355">
        <v>82411.548779999997</v>
      </c>
      <c r="O10" s="356">
        <v>0.94039081354063903</v>
      </c>
      <c r="P10" s="355">
        <v>375313.64177999995</v>
      </c>
      <c r="Q10" s="356">
        <v>0.96250820084914213</v>
      </c>
      <c r="R10" s="355">
        <v>1305098.8013500001</v>
      </c>
      <c r="S10" s="356">
        <v>0.9749593725284238</v>
      </c>
      <c r="T10" s="51"/>
    </row>
    <row r="11" spans="1:20" ht="18.75">
      <c r="A11" s="337" t="s">
        <v>403</v>
      </c>
      <c r="B11" s="357">
        <v>145089.97618</v>
      </c>
      <c r="C11" s="358">
        <v>0.84555186026823781</v>
      </c>
      <c r="D11" s="357">
        <v>337183.23554000002</v>
      </c>
      <c r="E11" s="358">
        <v>0.73487464743866804</v>
      </c>
      <c r="F11" s="357">
        <v>3559.6088600000003</v>
      </c>
      <c r="G11" s="358">
        <v>0.19724797447265141</v>
      </c>
      <c r="H11" s="357">
        <v>3251.6392999999998</v>
      </c>
      <c r="I11" s="358">
        <v>0.42475792363227521</v>
      </c>
      <c r="J11" s="357">
        <v>24944.992900000001</v>
      </c>
      <c r="K11" s="358">
        <v>0.26766585033999313</v>
      </c>
      <c r="L11" s="357">
        <v>52117.465859999982</v>
      </c>
      <c r="M11" s="358">
        <v>0.46645431812065108</v>
      </c>
      <c r="N11" s="357">
        <v>58093.76477999999</v>
      </c>
      <c r="O11" s="358">
        <v>0.66290275491534956</v>
      </c>
      <c r="P11" s="357">
        <v>190881.99888999999</v>
      </c>
      <c r="Q11" s="358">
        <v>0.48952521004764704</v>
      </c>
      <c r="R11" s="357">
        <v>815122.68230999983</v>
      </c>
      <c r="S11" s="358">
        <v>0.60892822677991121</v>
      </c>
    </row>
    <row r="12" spans="1:20" ht="19.5">
      <c r="A12" s="344" t="s">
        <v>404</v>
      </c>
      <c r="B12" s="357">
        <v>12167.676579999999</v>
      </c>
      <c r="C12" s="358">
        <v>7.0910491808182402E-2</v>
      </c>
      <c r="D12" s="357">
        <v>111035.21265</v>
      </c>
      <c r="E12" s="358">
        <v>0.24199590652473715</v>
      </c>
      <c r="F12" s="357">
        <v>2518.4827800000003</v>
      </c>
      <c r="G12" s="358">
        <v>0.13955623964236682</v>
      </c>
      <c r="H12" s="357">
        <v>10.34464</v>
      </c>
      <c r="I12" s="358">
        <v>1.3513084944948783E-3</v>
      </c>
      <c r="J12" s="357">
        <v>10646.091769999999</v>
      </c>
      <c r="K12" s="358">
        <v>0.11423515804707453</v>
      </c>
      <c r="L12" s="357">
        <v>24313.228029999995</v>
      </c>
      <c r="M12" s="358">
        <v>0.21760478977451098</v>
      </c>
      <c r="N12" s="357">
        <v>0</v>
      </c>
      <c r="O12" s="358">
        <v>0</v>
      </c>
      <c r="P12" s="357">
        <v>82852.117719999995</v>
      </c>
      <c r="Q12" s="358">
        <v>0.21247786886990819</v>
      </c>
      <c r="R12" s="357">
        <v>243543.15416999999</v>
      </c>
      <c r="S12" s="358">
        <v>0.18193617259288147</v>
      </c>
    </row>
    <row r="13" spans="1:20" ht="19.5">
      <c r="A13" s="344" t="s">
        <v>405</v>
      </c>
      <c r="B13" s="357">
        <v>117226.59484000002</v>
      </c>
      <c r="C13" s="358">
        <v>0.68317031920180593</v>
      </c>
      <c r="D13" s="357">
        <v>210124.44228999998</v>
      </c>
      <c r="E13" s="358">
        <v>0.45795611753595683</v>
      </c>
      <c r="F13" s="357">
        <v>429.52487000000002</v>
      </c>
      <c r="G13" s="358">
        <v>2.3801185446293366E-2</v>
      </c>
      <c r="H13" s="357">
        <v>2615.1684399999999</v>
      </c>
      <c r="I13" s="358">
        <v>0.34161646297086407</v>
      </c>
      <c r="J13" s="357">
        <v>11114.444820000001</v>
      </c>
      <c r="K13" s="358">
        <v>0.11926070036292662</v>
      </c>
      <c r="L13" s="357">
        <v>14437.328770000002</v>
      </c>
      <c r="M13" s="358">
        <v>0.12921492316959732</v>
      </c>
      <c r="N13" s="357">
        <v>43970.69526</v>
      </c>
      <c r="O13" s="358">
        <v>0.50174567156701511</v>
      </c>
      <c r="P13" s="357">
        <v>96172.104199999987</v>
      </c>
      <c r="Q13" s="358">
        <v>0.24663755504970025</v>
      </c>
      <c r="R13" s="357">
        <v>496090.30349000002</v>
      </c>
      <c r="S13" s="358">
        <v>0.37059867843548511</v>
      </c>
    </row>
    <row r="14" spans="1:20" ht="19.5">
      <c r="A14" s="344" t="s">
        <v>406</v>
      </c>
      <c r="B14" s="357">
        <v>0</v>
      </c>
      <c r="C14" s="358">
        <v>0</v>
      </c>
      <c r="D14" s="357">
        <v>0</v>
      </c>
      <c r="E14" s="358">
        <v>0</v>
      </c>
      <c r="F14" s="357">
        <v>57.399879999999996</v>
      </c>
      <c r="G14" s="358">
        <v>3.1806893707341916E-3</v>
      </c>
      <c r="H14" s="357">
        <v>78.332820000000012</v>
      </c>
      <c r="I14" s="358">
        <v>1.023252670597897E-2</v>
      </c>
      <c r="J14" s="357">
        <v>0</v>
      </c>
      <c r="K14" s="358">
        <v>0</v>
      </c>
      <c r="L14" s="357">
        <v>0</v>
      </c>
      <c r="M14" s="358">
        <v>0</v>
      </c>
      <c r="N14" s="357">
        <v>0</v>
      </c>
      <c r="O14" s="358">
        <v>0</v>
      </c>
      <c r="P14" s="357">
        <v>0</v>
      </c>
      <c r="Q14" s="358">
        <v>0</v>
      </c>
      <c r="R14" s="357">
        <v>135.73270000000002</v>
      </c>
      <c r="S14" s="358">
        <v>1.0139758605762419E-4</v>
      </c>
    </row>
    <row r="15" spans="1:20" ht="19.5">
      <c r="A15" s="344" t="s">
        <v>407</v>
      </c>
      <c r="B15" s="357">
        <v>2493.4640300000001</v>
      </c>
      <c r="C15" s="358">
        <v>1.4531349474224148E-2</v>
      </c>
      <c r="D15" s="357">
        <v>2419.52061</v>
      </c>
      <c r="E15" s="358">
        <v>5.2732288199227855E-3</v>
      </c>
      <c r="F15" s="357">
        <v>212.27696</v>
      </c>
      <c r="G15" s="358">
        <v>1.1762865537763619E-2</v>
      </c>
      <c r="H15" s="357">
        <v>448.05729000000002</v>
      </c>
      <c r="I15" s="358">
        <v>5.8529211456112062E-2</v>
      </c>
      <c r="J15" s="357">
        <v>2282.03069</v>
      </c>
      <c r="K15" s="358">
        <v>2.4486745199306558E-2</v>
      </c>
      <c r="L15" s="357">
        <v>2010.7141200000001</v>
      </c>
      <c r="M15" s="358">
        <v>1.7996007064111797E-2</v>
      </c>
      <c r="N15" s="357">
        <v>4890.5826500000003</v>
      </c>
      <c r="O15" s="358">
        <v>5.5806001282642501E-2</v>
      </c>
      <c r="P15" s="357">
        <v>4855.5836399999998</v>
      </c>
      <c r="Q15" s="358">
        <v>1.2452355984833741E-2</v>
      </c>
      <c r="R15" s="357">
        <v>19612.22999</v>
      </c>
      <c r="S15" s="358">
        <v>1.4651095706435829E-2</v>
      </c>
    </row>
    <row r="16" spans="1:20" ht="19.5" customHeight="1">
      <c r="A16" s="345" t="s">
        <v>408</v>
      </c>
      <c r="B16" s="357">
        <v>0</v>
      </c>
      <c r="C16" s="358">
        <v>0</v>
      </c>
      <c r="D16" s="357">
        <v>0</v>
      </c>
      <c r="E16" s="358">
        <v>0</v>
      </c>
      <c r="F16" s="357">
        <v>0</v>
      </c>
      <c r="G16" s="358">
        <v>0</v>
      </c>
      <c r="H16" s="357">
        <v>0</v>
      </c>
      <c r="I16" s="358">
        <v>0</v>
      </c>
      <c r="J16" s="357">
        <v>0</v>
      </c>
      <c r="K16" s="358">
        <v>0</v>
      </c>
      <c r="L16" s="357">
        <v>1438.7488399999997</v>
      </c>
      <c r="M16" s="358">
        <v>1.2876884899044051E-2</v>
      </c>
      <c r="N16" s="357">
        <v>0</v>
      </c>
      <c r="O16" s="358">
        <v>0</v>
      </c>
      <c r="P16" s="357">
        <v>0</v>
      </c>
      <c r="Q16" s="358">
        <v>0</v>
      </c>
      <c r="R16" s="357">
        <v>1438.7488399999997</v>
      </c>
      <c r="S16" s="358">
        <v>1.0748011298619044E-3</v>
      </c>
    </row>
    <row r="17" spans="1:19" ht="18.75" customHeight="1">
      <c r="A17" s="345" t="s">
        <v>409</v>
      </c>
      <c r="B17" s="357">
        <v>991.14788999999996</v>
      </c>
      <c r="C17" s="358">
        <v>5.7761877440156506E-3</v>
      </c>
      <c r="D17" s="357">
        <v>1902.3290400000001</v>
      </c>
      <c r="E17" s="358">
        <v>4.1460346637444204E-3</v>
      </c>
      <c r="F17" s="357">
        <v>341.92437000000001</v>
      </c>
      <c r="G17" s="358">
        <v>1.8946994475493417E-2</v>
      </c>
      <c r="H17" s="357">
        <v>99.736109999999996</v>
      </c>
      <c r="I17" s="358">
        <v>1.3028414004825259E-2</v>
      </c>
      <c r="J17" s="357">
        <v>902.42561999999998</v>
      </c>
      <c r="K17" s="358">
        <v>9.6832467306853989E-3</v>
      </c>
      <c r="L17" s="357">
        <v>543.24373000000003</v>
      </c>
      <c r="M17" s="358">
        <v>4.8620626400208708E-3</v>
      </c>
      <c r="N17" s="357">
        <v>0</v>
      </c>
      <c r="O17" s="358">
        <v>0</v>
      </c>
      <c r="P17" s="357">
        <v>0</v>
      </c>
      <c r="Q17" s="358">
        <v>0</v>
      </c>
      <c r="R17" s="357">
        <v>4780.8067599999995</v>
      </c>
      <c r="S17" s="358">
        <v>3.5714478889167555E-3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12211.092839999999</v>
      </c>
      <c r="C19" s="358">
        <v>7.1163512040009758E-2</v>
      </c>
      <c r="D19" s="357">
        <v>11701.730949999999</v>
      </c>
      <c r="E19" s="358">
        <v>2.5503359894306677E-2</v>
      </c>
      <c r="F19" s="357">
        <v>0</v>
      </c>
      <c r="G19" s="358">
        <v>0</v>
      </c>
      <c r="H19" s="357">
        <v>0</v>
      </c>
      <c r="I19" s="358">
        <v>0</v>
      </c>
      <c r="J19" s="357">
        <v>0</v>
      </c>
      <c r="K19" s="358">
        <v>0</v>
      </c>
      <c r="L19" s="357">
        <v>9374.2023700000009</v>
      </c>
      <c r="M19" s="358">
        <v>8.3899650573366222E-2</v>
      </c>
      <c r="N19" s="357">
        <v>9232.4868699999988</v>
      </c>
      <c r="O19" s="358">
        <v>0.1053510820656921</v>
      </c>
      <c r="P19" s="357">
        <v>7002.1933300000001</v>
      </c>
      <c r="Q19" s="358">
        <v>1.7957430143204865E-2</v>
      </c>
      <c r="R19" s="357">
        <v>49521.706360000004</v>
      </c>
      <c r="S19" s="358">
        <v>3.6994633440272644E-2</v>
      </c>
    </row>
    <row r="20" spans="1:19" ht="19.5">
      <c r="A20" s="344" t="s">
        <v>412</v>
      </c>
      <c r="B20" s="357">
        <v>25094.033960000001</v>
      </c>
      <c r="C20" s="358">
        <v>0.14624240526574145</v>
      </c>
      <c r="D20" s="357">
        <v>117625.75287000001</v>
      </c>
      <c r="E20" s="358">
        <v>0.25635967200924126</v>
      </c>
      <c r="F20" s="357">
        <v>13327.731920000002</v>
      </c>
      <c r="G20" s="358">
        <v>0.73852724524753033</v>
      </c>
      <c r="H20" s="357">
        <v>4225.6659300000001</v>
      </c>
      <c r="I20" s="358">
        <v>0.55199390854651287</v>
      </c>
      <c r="J20" s="357">
        <v>65746.997749999995</v>
      </c>
      <c r="K20" s="358">
        <v>0.70548130162247358</v>
      </c>
      <c r="L20" s="357">
        <v>55206.509720000002</v>
      </c>
      <c r="M20" s="358">
        <v>0.49410143840143544</v>
      </c>
      <c r="N20" s="357">
        <v>24317.784</v>
      </c>
      <c r="O20" s="358">
        <v>0.27748805862528941</v>
      </c>
      <c r="P20" s="357">
        <v>184431.64289000002</v>
      </c>
      <c r="Q20" s="358">
        <v>0.47298299080149525</v>
      </c>
      <c r="R20" s="357">
        <v>489976.11903999996</v>
      </c>
      <c r="S20" s="358">
        <v>0.36603114574851231</v>
      </c>
    </row>
    <row r="21" spans="1:19" ht="19.5">
      <c r="A21" s="344" t="s">
        <v>413</v>
      </c>
      <c r="B21" s="357">
        <v>1225.0525</v>
      </c>
      <c r="C21" s="358">
        <v>7.1393313830045418E-3</v>
      </c>
      <c r="D21" s="357">
        <v>49940.068199999994</v>
      </c>
      <c r="E21" s="358">
        <v>0.10884197713081245</v>
      </c>
      <c r="F21" s="357">
        <v>6102.8210600000002</v>
      </c>
      <c r="G21" s="358">
        <v>0.33817454107978578</v>
      </c>
      <c r="H21" s="357">
        <v>18.363060000000001</v>
      </c>
      <c r="I21" s="358">
        <v>2.398745530334465E-3</v>
      </c>
      <c r="J21" s="357">
        <v>14957.459999999997</v>
      </c>
      <c r="K21" s="358">
        <v>0.16049718939091911</v>
      </c>
      <c r="L21" s="357">
        <v>18198.100350000001</v>
      </c>
      <c r="M21" s="358">
        <v>0.16287404519346357</v>
      </c>
      <c r="N21" s="357">
        <v>0</v>
      </c>
      <c r="O21" s="358">
        <v>0</v>
      </c>
      <c r="P21" s="357">
        <v>32204.12586</v>
      </c>
      <c r="Q21" s="358">
        <v>8.2588885110649643E-2</v>
      </c>
      <c r="R21" s="357">
        <v>122645.99103</v>
      </c>
      <c r="S21" s="358">
        <v>9.1621307393774873E-2</v>
      </c>
    </row>
    <row r="22" spans="1:19" ht="19.5">
      <c r="A22" s="344" t="s">
        <v>414</v>
      </c>
      <c r="B22" s="357">
        <v>17015.888769999998</v>
      </c>
      <c r="C22" s="358">
        <v>9.9164785758467933E-2</v>
      </c>
      <c r="D22" s="357">
        <v>24929.537790000002</v>
      </c>
      <c r="E22" s="358">
        <v>5.4332728805142186E-2</v>
      </c>
      <c r="F22" s="357">
        <v>2560.9273399999997</v>
      </c>
      <c r="G22" s="358">
        <v>0.14190821251822455</v>
      </c>
      <c r="H22" s="357">
        <v>1031.6531500000001</v>
      </c>
      <c r="I22" s="358">
        <v>0.13476367132808864</v>
      </c>
      <c r="J22" s="357">
        <v>16628.818340000002</v>
      </c>
      <c r="K22" s="358">
        <v>0.17843127151683308</v>
      </c>
      <c r="L22" s="357">
        <v>21406.804429999997</v>
      </c>
      <c r="M22" s="358">
        <v>0.1915921313281172</v>
      </c>
      <c r="N22" s="357">
        <v>18279.567189999998</v>
      </c>
      <c r="O22" s="358">
        <v>0.20858650656916913</v>
      </c>
      <c r="P22" s="357">
        <v>91220.778640000004</v>
      </c>
      <c r="Q22" s="358">
        <v>0.23393966473595704</v>
      </c>
      <c r="R22" s="357">
        <v>193073.97565000001</v>
      </c>
      <c r="S22" s="358">
        <v>0.14423374073792466</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1587.7708</v>
      </c>
      <c r="G24" s="358">
        <v>8.7982861753754957E-2</v>
      </c>
      <c r="H24" s="357">
        <v>596.68620999999996</v>
      </c>
      <c r="I24" s="358">
        <v>7.7944437324155763E-2</v>
      </c>
      <c r="J24" s="357">
        <v>8935.7144400000016</v>
      </c>
      <c r="K24" s="358">
        <v>9.5882392653555568E-2</v>
      </c>
      <c r="L24" s="357">
        <v>3069.8270999999995</v>
      </c>
      <c r="M24" s="358">
        <v>2.7475129173112792E-2</v>
      </c>
      <c r="N24" s="357">
        <v>4552.0607800000007</v>
      </c>
      <c r="O24" s="358">
        <v>5.1943158496124513E-2</v>
      </c>
      <c r="P24" s="357">
        <v>0</v>
      </c>
      <c r="Q24" s="358">
        <v>0</v>
      </c>
      <c r="R24" s="357">
        <v>18742.05933</v>
      </c>
      <c r="S24" s="358">
        <v>1.4001044507408848E-2</v>
      </c>
    </row>
    <row r="25" spans="1:19" ht="19.5">
      <c r="A25" s="345" t="s">
        <v>408</v>
      </c>
      <c r="B25" s="357">
        <v>0</v>
      </c>
      <c r="C25" s="358">
        <v>0</v>
      </c>
      <c r="D25" s="357">
        <v>7625.8059199999998</v>
      </c>
      <c r="E25" s="358">
        <v>1.6620077293940386E-2</v>
      </c>
      <c r="F25" s="357">
        <v>492.32146999999998</v>
      </c>
      <c r="G25" s="358">
        <v>2.728092230529458E-2</v>
      </c>
      <c r="H25" s="357">
        <v>0</v>
      </c>
      <c r="I25" s="358">
        <v>0</v>
      </c>
      <c r="J25" s="357">
        <v>2260.0643100000002</v>
      </c>
      <c r="K25" s="358">
        <v>2.4251040590964442E-2</v>
      </c>
      <c r="L25" s="357">
        <v>1971.9751000000001</v>
      </c>
      <c r="M25" s="358">
        <v>1.764929060619148E-2</v>
      </c>
      <c r="N25" s="357">
        <v>0</v>
      </c>
      <c r="O25" s="358">
        <v>0</v>
      </c>
      <c r="P25" s="357">
        <v>3089.1822299999999</v>
      </c>
      <c r="Q25" s="358">
        <v>7.9223425404700756E-3</v>
      </c>
      <c r="R25" s="357">
        <v>15439.349030000001</v>
      </c>
      <c r="S25" s="358">
        <v>1.1533791945073821E-2</v>
      </c>
    </row>
    <row r="26" spans="1:19" ht="19.5">
      <c r="A26" s="345" t="s">
        <v>416</v>
      </c>
      <c r="B26" s="357">
        <v>2501.3046899999999</v>
      </c>
      <c r="C26" s="358">
        <v>1.4577043083274755E-2</v>
      </c>
      <c r="D26" s="357">
        <v>25795.735960000002</v>
      </c>
      <c r="E26" s="358">
        <v>5.6220566063039476E-2</v>
      </c>
      <c r="F26" s="357">
        <v>2163.9626499999999</v>
      </c>
      <c r="G26" s="358">
        <v>0.11991127855181569</v>
      </c>
      <c r="H26" s="357">
        <v>556.46576000000005</v>
      </c>
      <c r="I26" s="358">
        <v>7.2690485931221224E-2</v>
      </c>
      <c r="J26" s="357">
        <v>9740.9599400000006</v>
      </c>
      <c r="K26" s="358">
        <v>0.10452287302386477</v>
      </c>
      <c r="L26" s="357">
        <v>10559.802739999999</v>
      </c>
      <c r="M26" s="358">
        <v>9.4510842100550357E-2</v>
      </c>
      <c r="N26" s="357">
        <v>1486.1560300000001</v>
      </c>
      <c r="O26" s="358">
        <v>1.6958393559995736E-2</v>
      </c>
      <c r="P26" s="357">
        <v>44984.466160000011</v>
      </c>
      <c r="Q26" s="358">
        <v>0.11536462512918982</v>
      </c>
      <c r="R26" s="357">
        <v>97788.853930000012</v>
      </c>
      <c r="S26" s="358">
        <v>7.3052062854740349E-2</v>
      </c>
    </row>
    <row r="27" spans="1:19" ht="19.5">
      <c r="A27" s="346" t="s">
        <v>410</v>
      </c>
      <c r="B27" s="357">
        <v>4351.7879999999996</v>
      </c>
      <c r="C27" s="358">
        <v>2.5361245040994216E-2</v>
      </c>
      <c r="D27" s="357">
        <v>9334.6049999999996</v>
      </c>
      <c r="E27" s="358">
        <v>2.0344322716306734E-2</v>
      </c>
      <c r="F27" s="357">
        <v>419.92859999999996</v>
      </c>
      <c r="G27" s="358">
        <v>2.3269429038654612E-2</v>
      </c>
      <c r="H27" s="357">
        <v>2022.49775</v>
      </c>
      <c r="I27" s="358">
        <v>0.26419656843271283</v>
      </c>
      <c r="J27" s="357">
        <v>13223.98072</v>
      </c>
      <c r="K27" s="358">
        <v>0.14189653444633668</v>
      </c>
      <c r="L27" s="357">
        <v>0</v>
      </c>
      <c r="M27" s="358">
        <v>0</v>
      </c>
      <c r="N27" s="357">
        <v>0</v>
      </c>
      <c r="O27" s="358">
        <v>0</v>
      </c>
      <c r="P27" s="357">
        <v>12933.09</v>
      </c>
      <c r="Q27" s="358">
        <v>3.316747328522867E-2</v>
      </c>
      <c r="R27" s="357">
        <v>42285.890069999994</v>
      </c>
      <c r="S27" s="358">
        <v>3.1589198309589804E-2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7" customFormat="1" ht="19.5" customHeight="1">
      <c r="A29" s="344" t="s">
        <v>1634</v>
      </c>
      <c r="B29" s="357">
        <v>0</v>
      </c>
      <c r="C29" s="358">
        <v>0</v>
      </c>
      <c r="D29" s="357">
        <v>0</v>
      </c>
      <c r="E29" s="358">
        <v>0</v>
      </c>
      <c r="F29" s="357">
        <v>0</v>
      </c>
      <c r="G29" s="358">
        <v>0</v>
      </c>
      <c r="H29" s="357">
        <v>0</v>
      </c>
      <c r="I29" s="358">
        <v>0</v>
      </c>
      <c r="J29" s="357">
        <v>0</v>
      </c>
      <c r="K29" s="358">
        <v>0</v>
      </c>
      <c r="L29" s="357">
        <v>641.93499999999995</v>
      </c>
      <c r="M29" s="358">
        <v>5.7453551849034629E-3</v>
      </c>
      <c r="N29" s="357">
        <v>0</v>
      </c>
      <c r="O29" s="358">
        <v>0</v>
      </c>
      <c r="P29" s="357">
        <v>0</v>
      </c>
      <c r="Q29" s="358">
        <v>0</v>
      </c>
      <c r="R29" s="357">
        <v>641.93499999999995</v>
      </c>
      <c r="S29" s="358">
        <v>4.7955031768984896E-4</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2713.8518300000001</v>
      </c>
      <c r="Q30" s="358">
        <v>6.9597913624349595E-3</v>
      </c>
      <c r="R30" s="357">
        <v>2713.8518300000001</v>
      </c>
      <c r="S30" s="358">
        <v>2.0273524690812591E-3</v>
      </c>
    </row>
    <row r="31" spans="1:19" ht="18">
      <c r="A31" s="337" t="s">
        <v>418</v>
      </c>
      <c r="B31" s="355">
        <v>172080.90404000005</v>
      </c>
      <c r="C31" s="356">
        <v>1.0028489380076082</v>
      </c>
      <c r="D31" s="355">
        <v>459955.03652999981</v>
      </c>
      <c r="E31" s="356">
        <v>1.0024498838629989</v>
      </c>
      <c r="F31" s="355">
        <v>18080.35154</v>
      </c>
      <c r="G31" s="356">
        <v>1.0018833133869891</v>
      </c>
      <c r="H31" s="355">
        <v>7664.9660399999984</v>
      </c>
      <c r="I31" s="356">
        <v>1.0012657492060397</v>
      </c>
      <c r="J31" s="355">
        <v>93370.214510000005</v>
      </c>
      <c r="K31" s="356">
        <v>1.0018851463873022</v>
      </c>
      <c r="L31" s="355">
        <v>112042.89666</v>
      </c>
      <c r="M31" s="356">
        <v>1.0027903716998356</v>
      </c>
      <c r="N31" s="355">
        <v>87782.336799999975</v>
      </c>
      <c r="O31" s="356">
        <v>1.0016763953583638</v>
      </c>
      <c r="P31" s="355">
        <v>400130.20118000003</v>
      </c>
      <c r="Q31" s="356">
        <v>1.0261513496195283</v>
      </c>
      <c r="R31" s="355">
        <v>1351106.9072999996</v>
      </c>
      <c r="S31" s="356">
        <v>1.0093292103229521</v>
      </c>
    </row>
    <row r="32" spans="1:19" ht="19.5">
      <c r="A32" s="344" t="s">
        <v>419</v>
      </c>
      <c r="B32" s="357">
        <v>488.85510999999991</v>
      </c>
      <c r="C32" s="358">
        <v>2.8489380076079486E-3</v>
      </c>
      <c r="D32" s="357">
        <v>1124.0825499999999</v>
      </c>
      <c r="E32" s="358">
        <v>2.4498838629989166E-3</v>
      </c>
      <c r="F32" s="357">
        <v>33.986959999999996</v>
      </c>
      <c r="G32" s="358">
        <v>1.8833133869891041E-3</v>
      </c>
      <c r="H32" s="357">
        <v>9.6896599999999999</v>
      </c>
      <c r="I32" s="358">
        <v>1.2657492060397695E-3</v>
      </c>
      <c r="J32" s="357">
        <v>175.68533000000005</v>
      </c>
      <c r="K32" s="358">
        <v>1.8851463873021312E-3</v>
      </c>
      <c r="L32" s="357">
        <v>311.77136999999999</v>
      </c>
      <c r="M32" s="358">
        <v>2.7903716998355847E-3</v>
      </c>
      <c r="N32" s="357">
        <v>146.91162</v>
      </c>
      <c r="O32" s="358">
        <v>1.6763953583639134E-3</v>
      </c>
      <c r="P32" s="357">
        <v>10197.272350000001</v>
      </c>
      <c r="Q32" s="358">
        <v>2.615134961952836E-2</v>
      </c>
      <c r="R32" s="357">
        <v>12488.25495</v>
      </c>
      <c r="S32" s="358">
        <v>9.3292103229522146E-3</v>
      </c>
    </row>
    <row r="33" spans="1:19" ht="22.5" customHeight="1">
      <c r="A33" s="834" t="s">
        <v>420</v>
      </c>
      <c r="B33" s="835">
        <v>171592.04893000002</v>
      </c>
      <c r="C33" s="836">
        <v>1</v>
      </c>
      <c r="D33" s="835">
        <v>458830.95397999976</v>
      </c>
      <c r="E33" s="836">
        <v>1</v>
      </c>
      <c r="F33" s="835">
        <v>18046.364579999998</v>
      </c>
      <c r="G33" s="836">
        <v>1</v>
      </c>
      <c r="H33" s="835">
        <v>7655.2763799999993</v>
      </c>
      <c r="I33" s="836">
        <v>1</v>
      </c>
      <c r="J33" s="835">
        <v>93194.529179999998</v>
      </c>
      <c r="K33" s="836">
        <v>1</v>
      </c>
      <c r="L33" s="835">
        <v>111731.12529</v>
      </c>
      <c r="M33" s="836">
        <v>1</v>
      </c>
      <c r="N33" s="835">
        <v>87635.425179999991</v>
      </c>
      <c r="O33" s="836">
        <v>1</v>
      </c>
      <c r="P33" s="835">
        <v>389932.92883000005</v>
      </c>
      <c r="Q33" s="836">
        <v>1</v>
      </c>
      <c r="R33" s="835">
        <v>1338618.6523499999</v>
      </c>
      <c r="S33" s="836">
        <v>1</v>
      </c>
    </row>
    <row r="34" spans="1:19" ht="19.5">
      <c r="A34" s="346" t="s">
        <v>421</v>
      </c>
      <c r="B34" s="357">
        <v>0</v>
      </c>
      <c r="C34" s="358">
        <v>0</v>
      </c>
      <c r="D34" s="357">
        <v>-47.484940000000002</v>
      </c>
      <c r="E34" s="358">
        <v>-1.0349114328077754E-4</v>
      </c>
      <c r="F34" s="357">
        <v>0</v>
      </c>
      <c r="G34" s="358">
        <v>0</v>
      </c>
      <c r="H34" s="357">
        <v>0</v>
      </c>
      <c r="I34" s="358">
        <v>0</v>
      </c>
      <c r="J34" s="357">
        <v>0</v>
      </c>
      <c r="K34" s="358">
        <v>0</v>
      </c>
      <c r="L34" s="357">
        <v>146.34635</v>
      </c>
      <c r="M34" s="358">
        <v>1.3098082528047185E-3</v>
      </c>
      <c r="N34" s="357">
        <v>0</v>
      </c>
      <c r="O34" s="358">
        <v>0</v>
      </c>
      <c r="P34" s="357">
        <v>0</v>
      </c>
      <c r="Q34" s="358">
        <v>0</v>
      </c>
      <c r="R34" s="357">
        <v>98.861410000000006</v>
      </c>
      <c r="S34" s="358">
        <v>7.3853303796749542E-5</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1"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8" t="s">
        <v>934</v>
      </c>
      <c r="B1" s="910"/>
      <c r="C1" s="910"/>
      <c r="D1" s="910"/>
      <c r="E1" s="910"/>
      <c r="F1" s="910"/>
      <c r="G1" s="911" t="str">
        <f>Naslovnica!A20</f>
        <v>Studeni 2025.</v>
      </c>
      <c r="L1" s="122"/>
    </row>
    <row r="2" spans="1:12" ht="12.75" customHeight="1">
      <c r="A2" s="912" t="s">
        <v>935</v>
      </c>
      <c r="B2" s="910"/>
      <c r="C2" s="910"/>
      <c r="D2" s="910"/>
      <c r="E2" s="910"/>
      <c r="F2" s="910"/>
      <c r="G2" s="913" t="str">
        <f>Naslovnica!A24</f>
        <v>November 2025</v>
      </c>
      <c r="L2" s="490"/>
    </row>
    <row r="3" spans="1:12" ht="12.75" customHeight="1">
      <c r="A3" s="910"/>
      <c r="B3" s="910"/>
      <c r="C3" s="910"/>
      <c r="D3" s="910"/>
      <c r="E3" s="910"/>
      <c r="F3" s="910"/>
      <c r="G3" s="910"/>
    </row>
    <row r="4" spans="1:12" s="62" customFormat="1" ht="14.45" customHeight="1">
      <c r="A4" s="1206" t="s">
        <v>982</v>
      </c>
      <c r="B4" s="1207" t="s">
        <v>984</v>
      </c>
      <c r="C4" s="1207"/>
      <c r="D4" s="1207"/>
      <c r="E4" s="1207"/>
      <c r="F4" s="1207"/>
      <c r="G4" s="1207"/>
      <c r="H4" s="817"/>
    </row>
    <row r="5" spans="1:12" s="62" customFormat="1" ht="22.35" customHeight="1">
      <c r="A5" s="1206"/>
      <c r="B5" s="1208" t="str">
        <f>G1</f>
        <v>Studeni 2025.</v>
      </c>
      <c r="C5" s="1208"/>
      <c r="D5" s="1209" t="s">
        <v>17</v>
      </c>
      <c r="E5" s="1209"/>
      <c r="F5" s="1206" t="s">
        <v>208</v>
      </c>
      <c r="G5" s="1206"/>
    </row>
    <row r="6" spans="1:12" s="62" customFormat="1">
      <c r="A6" s="1206"/>
      <c r="B6" s="1210" t="str">
        <f>G2</f>
        <v>November 2025</v>
      </c>
      <c r="C6" s="1211"/>
      <c r="D6" s="1214" t="s">
        <v>45</v>
      </c>
      <c r="E6" s="1214"/>
      <c r="F6" s="1214" t="s">
        <v>51</v>
      </c>
      <c r="G6" s="1214"/>
    </row>
    <row r="7" spans="1:12" s="62" customFormat="1">
      <c r="A7" s="1206"/>
      <c r="B7" s="929" t="s">
        <v>27</v>
      </c>
      <c r="C7" s="929" t="s">
        <v>28</v>
      </c>
      <c r="D7" s="929" t="s">
        <v>980</v>
      </c>
      <c r="E7" s="929" t="s">
        <v>142</v>
      </c>
      <c r="F7" s="929" t="s">
        <v>980</v>
      </c>
      <c r="G7" s="929" t="s">
        <v>142</v>
      </c>
    </row>
    <row r="8" spans="1:12" s="62" customFormat="1">
      <c r="A8" s="1206"/>
      <c r="B8" s="929" t="s">
        <v>29</v>
      </c>
      <c r="C8" s="929" t="s">
        <v>30</v>
      </c>
      <c r="D8" s="930" t="s">
        <v>981</v>
      </c>
      <c r="E8" s="930" t="s">
        <v>143</v>
      </c>
      <c r="F8" s="930" t="s">
        <v>981</v>
      </c>
      <c r="G8" s="930" t="s">
        <v>143</v>
      </c>
    </row>
    <row r="9" spans="1:12" s="62" customFormat="1">
      <c r="A9" s="931" t="s">
        <v>1244</v>
      </c>
      <c r="B9" s="932">
        <v>580</v>
      </c>
      <c r="C9" s="933">
        <v>1.1448874851954205E-2</v>
      </c>
      <c r="D9" s="932">
        <v>-1</v>
      </c>
      <c r="E9" s="933">
        <v>-1.7211703958691649E-3</v>
      </c>
      <c r="F9" s="932">
        <v>35</v>
      </c>
      <c r="G9" s="933">
        <v>6.4220183486238591E-2</v>
      </c>
    </row>
    <row r="10" spans="1:12" s="62" customFormat="1">
      <c r="A10" s="931" t="s">
        <v>810</v>
      </c>
      <c r="B10" s="932">
        <v>747</v>
      </c>
      <c r="C10" s="934">
        <v>1.4745361231741019E-2</v>
      </c>
      <c r="D10" s="932">
        <v>5</v>
      </c>
      <c r="E10" s="934">
        <v>6.7385444743934819E-3</v>
      </c>
      <c r="F10" s="932">
        <v>119</v>
      </c>
      <c r="G10" s="934">
        <v>0.18949044585987251</v>
      </c>
    </row>
    <row r="11" spans="1:12" s="62" customFormat="1">
      <c r="A11" s="931" t="s">
        <v>797</v>
      </c>
      <c r="B11" s="932">
        <v>1660</v>
      </c>
      <c r="C11" s="934">
        <v>3.2767469403868932E-2</v>
      </c>
      <c r="D11" s="932">
        <v>21</v>
      </c>
      <c r="E11" s="934">
        <v>1.281269066503965E-2</v>
      </c>
      <c r="F11" s="932">
        <v>15</v>
      </c>
      <c r="G11" s="934">
        <v>9.1185410334346795E-3</v>
      </c>
    </row>
    <row r="12" spans="1:12" s="62" customFormat="1">
      <c r="A12" s="931" t="s">
        <v>170</v>
      </c>
      <c r="B12" s="932">
        <v>324</v>
      </c>
      <c r="C12" s="934">
        <v>6.3955783655744178E-3</v>
      </c>
      <c r="D12" s="932">
        <v>-1</v>
      </c>
      <c r="E12" s="934">
        <v>-3.0769230769230882E-3</v>
      </c>
      <c r="F12" s="932">
        <v>12</v>
      </c>
      <c r="G12" s="934">
        <v>3.8461538461538547E-2</v>
      </c>
    </row>
    <row r="13" spans="1:12" s="62" customFormat="1">
      <c r="A13" s="931" t="s">
        <v>812</v>
      </c>
      <c r="B13" s="932">
        <v>977</v>
      </c>
      <c r="C13" s="934">
        <v>1.9285432293722857E-2</v>
      </c>
      <c r="D13" s="932">
        <v>3</v>
      </c>
      <c r="E13" s="934">
        <v>3.0800821355236874E-3</v>
      </c>
      <c r="F13" s="932">
        <v>34</v>
      </c>
      <c r="G13" s="934">
        <v>3.6055143160127257E-2</v>
      </c>
    </row>
    <row r="14" spans="1:12" s="62" customFormat="1">
      <c r="A14" s="931" t="s">
        <v>171</v>
      </c>
      <c r="B14" s="932">
        <v>358</v>
      </c>
      <c r="C14" s="934">
        <v>7.0667193051717333E-3</v>
      </c>
      <c r="D14" s="932">
        <v>0</v>
      </c>
      <c r="E14" s="934">
        <v>0</v>
      </c>
      <c r="F14" s="932">
        <v>0</v>
      </c>
      <c r="G14" s="934">
        <v>0</v>
      </c>
    </row>
    <row r="15" spans="1:12" s="62" customFormat="1">
      <c r="A15" s="931" t="s">
        <v>172</v>
      </c>
      <c r="B15" s="932">
        <v>3788</v>
      </c>
      <c r="C15" s="934">
        <v>7.4772996446900913E-2</v>
      </c>
      <c r="D15" s="932">
        <v>43</v>
      </c>
      <c r="E15" s="934">
        <v>1.1481975967957192E-2</v>
      </c>
      <c r="F15" s="932">
        <v>44</v>
      </c>
      <c r="G15" s="934">
        <v>1.175213675213671E-2</v>
      </c>
    </row>
    <row r="16" spans="1:12" s="62" customFormat="1">
      <c r="A16" s="931" t="s">
        <v>173</v>
      </c>
      <c r="B16" s="932">
        <v>2241</v>
      </c>
      <c r="C16" s="934">
        <v>4.4236083695223055E-2</v>
      </c>
      <c r="D16" s="932">
        <v>18</v>
      </c>
      <c r="E16" s="934">
        <v>8.0971659919029104E-3</v>
      </c>
      <c r="F16" s="932">
        <v>223</v>
      </c>
      <c r="G16" s="934">
        <v>0.1105054509415262</v>
      </c>
    </row>
    <row r="17" spans="1:12" s="62" customFormat="1">
      <c r="A17" s="935" t="s">
        <v>174</v>
      </c>
      <c r="B17" s="932">
        <v>4614</v>
      </c>
      <c r="C17" s="934">
        <v>9.1077773391235683E-2</v>
      </c>
      <c r="D17" s="932">
        <v>23</v>
      </c>
      <c r="E17" s="934">
        <v>5.0098017861033295E-3</v>
      </c>
      <c r="F17" s="932">
        <v>149</v>
      </c>
      <c r="G17" s="934">
        <v>3.3370660694288956E-2</v>
      </c>
    </row>
    <row r="18" spans="1:12" s="62" customFormat="1">
      <c r="A18" s="931" t="s">
        <v>175</v>
      </c>
      <c r="B18" s="932">
        <v>4183</v>
      </c>
      <c r="C18" s="934">
        <v>8.2570075009869723E-2</v>
      </c>
      <c r="D18" s="932">
        <v>-3</v>
      </c>
      <c r="E18" s="934">
        <v>-7.1667462971813922E-4</v>
      </c>
      <c r="F18" s="932">
        <v>115</v>
      </c>
      <c r="G18" s="934">
        <v>2.8269419862340106E-2</v>
      </c>
    </row>
    <row r="19" spans="1:12" s="62" customFormat="1">
      <c r="A19" s="931" t="s">
        <v>176</v>
      </c>
      <c r="B19" s="932">
        <v>5230</v>
      </c>
      <c r="C19" s="934">
        <v>0.10323726806158705</v>
      </c>
      <c r="D19" s="932">
        <v>103</v>
      </c>
      <c r="E19" s="934">
        <v>2.0089721084454837E-2</v>
      </c>
      <c r="F19" s="932">
        <v>300</v>
      </c>
      <c r="G19" s="934">
        <v>6.0851926977687709E-2</v>
      </c>
    </row>
    <row r="20" spans="1:12" s="62" customFormat="1">
      <c r="A20" s="931" t="s">
        <v>602</v>
      </c>
      <c r="B20" s="932">
        <v>3518</v>
      </c>
      <c r="C20" s="934">
        <v>6.9443347808922223E-2</v>
      </c>
      <c r="D20" s="932">
        <v>13</v>
      </c>
      <c r="E20" s="934">
        <v>3.7089871611983849E-3</v>
      </c>
      <c r="F20" s="932">
        <v>133</v>
      </c>
      <c r="G20" s="934">
        <v>3.9290989660265785E-2</v>
      </c>
    </row>
    <row r="21" spans="1:12" s="62" customFormat="1">
      <c r="A21" s="931" t="s">
        <v>177</v>
      </c>
      <c r="B21" s="932">
        <v>1069</v>
      </c>
      <c r="C21" s="934">
        <v>2.1101460718515593E-2</v>
      </c>
      <c r="D21" s="932">
        <v>-1</v>
      </c>
      <c r="E21" s="934">
        <v>-9.3457943925234765E-4</v>
      </c>
      <c r="F21" s="932">
        <v>30</v>
      </c>
      <c r="G21" s="934">
        <v>2.887391722810384E-2</v>
      </c>
    </row>
    <row r="22" spans="1:12" s="62" customFormat="1">
      <c r="A22" s="931" t="s">
        <v>178</v>
      </c>
      <c r="B22" s="932">
        <v>4344</v>
      </c>
      <c r="C22" s="934">
        <v>8.5748124753257007E-2</v>
      </c>
      <c r="D22" s="932">
        <v>-4</v>
      </c>
      <c r="E22" s="934">
        <v>-9.1996320147191835E-4</v>
      </c>
      <c r="F22" s="932">
        <v>-46</v>
      </c>
      <c r="G22" s="934">
        <v>-1.0478359908883794E-2</v>
      </c>
    </row>
    <row r="23" spans="1:12" s="62" customFormat="1">
      <c r="A23" s="931" t="s">
        <v>182</v>
      </c>
      <c r="B23" s="932">
        <v>106</v>
      </c>
      <c r="C23" s="934">
        <v>2.0923805763916306E-3</v>
      </c>
      <c r="D23" s="932">
        <v>0</v>
      </c>
      <c r="E23" s="934">
        <v>0</v>
      </c>
      <c r="F23" s="932">
        <v>8</v>
      </c>
      <c r="G23" s="934">
        <v>8.163265306122458E-2</v>
      </c>
    </row>
    <row r="24" spans="1:12" s="62" customFormat="1">
      <c r="A24" s="931" t="s">
        <v>207</v>
      </c>
      <c r="B24" s="932">
        <v>249</v>
      </c>
      <c r="C24" s="934">
        <v>4.9151204105803399E-3</v>
      </c>
      <c r="D24" s="932">
        <v>-1</v>
      </c>
      <c r="E24" s="934">
        <v>-4.0000000000000036E-3</v>
      </c>
      <c r="F24" s="932">
        <v>-2</v>
      </c>
      <c r="G24" s="934">
        <v>-7.9681274900398336E-3</v>
      </c>
    </row>
    <row r="25" spans="1:12" s="62" customFormat="1">
      <c r="A25" s="931" t="s">
        <v>206</v>
      </c>
      <c r="B25" s="932">
        <v>9314</v>
      </c>
      <c r="C25" s="934">
        <v>0.18385313857086458</v>
      </c>
      <c r="D25" s="932">
        <v>-30</v>
      </c>
      <c r="E25" s="934">
        <v>-3.2106164383561842E-3</v>
      </c>
      <c r="F25" s="932">
        <v>-417</v>
      </c>
      <c r="G25" s="934">
        <v>-4.2852738670229207E-2</v>
      </c>
    </row>
    <row r="26" spans="1:12" s="62" customFormat="1">
      <c r="A26" s="935" t="s">
        <v>179</v>
      </c>
      <c r="B26" s="932">
        <v>2448</v>
      </c>
      <c r="C26" s="934">
        <v>4.832214765100671E-2</v>
      </c>
      <c r="D26" s="932">
        <v>55</v>
      </c>
      <c r="E26" s="934">
        <v>2.2983702465524392E-2</v>
      </c>
      <c r="F26" s="932">
        <v>84</v>
      </c>
      <c r="G26" s="934">
        <v>3.5532994923857864E-2</v>
      </c>
    </row>
    <row r="27" spans="1:12" s="62" customFormat="1">
      <c r="A27" s="935" t="s">
        <v>816</v>
      </c>
      <c r="B27" s="932">
        <v>699</v>
      </c>
      <c r="C27" s="934">
        <v>1.3797868140544808E-2</v>
      </c>
      <c r="D27" s="932">
        <v>-1</v>
      </c>
      <c r="E27" s="934">
        <v>-1.4285714285714457E-3</v>
      </c>
      <c r="F27" s="932">
        <v>-18</v>
      </c>
      <c r="G27" s="934">
        <v>-2.5104602510460206E-2</v>
      </c>
    </row>
    <row r="28" spans="1:12" s="62" customFormat="1">
      <c r="A28" s="931" t="s">
        <v>181</v>
      </c>
      <c r="B28" s="932">
        <v>3035</v>
      </c>
      <c r="C28" s="934">
        <v>5.9909198578760363E-2</v>
      </c>
      <c r="D28" s="932">
        <v>-1</v>
      </c>
      <c r="E28" s="934">
        <v>-3.2938076416333395E-4</v>
      </c>
      <c r="F28" s="932">
        <v>142</v>
      </c>
      <c r="G28" s="934">
        <v>4.9083995852056583E-2</v>
      </c>
    </row>
    <row r="29" spans="1:12" s="62" customFormat="1">
      <c r="A29" s="931" t="s">
        <v>1273</v>
      </c>
      <c r="B29" s="932">
        <v>1176</v>
      </c>
      <c r="C29" s="934">
        <v>2.3213580734307147E-2</v>
      </c>
      <c r="D29" s="932">
        <v>0</v>
      </c>
      <c r="E29" s="934">
        <v>0</v>
      </c>
      <c r="F29" s="932">
        <v>91</v>
      </c>
      <c r="G29" s="934">
        <v>8.3870967741935587E-2</v>
      </c>
    </row>
    <row r="30" spans="1:12" s="62" customFormat="1" ht="18" customHeight="1">
      <c r="A30" s="936" t="s">
        <v>933</v>
      </c>
      <c r="B30" s="937">
        <v>50660</v>
      </c>
      <c r="C30" s="938">
        <v>0.99999999999999989</v>
      </c>
      <c r="D30" s="937">
        <v>241</v>
      </c>
      <c r="E30" s="938">
        <v>4.7799440687041894E-3</v>
      </c>
      <c r="F30" s="937">
        <v>1051</v>
      </c>
      <c r="G30" s="938">
        <v>2.1185671954685681E-2</v>
      </c>
    </row>
    <row r="31" spans="1:12">
      <c r="A31" s="939" t="s">
        <v>512</v>
      </c>
      <c r="B31" s="910"/>
      <c r="C31" s="910"/>
      <c r="D31" s="910"/>
      <c r="E31" s="910"/>
      <c r="F31" s="910"/>
      <c r="G31" s="910"/>
      <c r="I31" s="825"/>
      <c r="J31" s="825"/>
      <c r="K31" s="825"/>
      <c r="L31" s="826"/>
    </row>
    <row r="32" spans="1:12">
      <c r="A32" s="992" t="s">
        <v>1278</v>
      </c>
      <c r="B32" s="941"/>
      <c r="C32" s="942"/>
      <c r="D32" s="943"/>
      <c r="E32" s="944"/>
      <c r="F32" s="944"/>
      <c r="G32" s="944"/>
      <c r="I32" s="825"/>
      <c r="J32" s="825"/>
      <c r="K32" s="825"/>
      <c r="L32" s="826"/>
    </row>
    <row r="33" spans="1:8" ht="12.75" customHeight="1"/>
    <row r="34" spans="1:8">
      <c r="A34" s="928" t="s">
        <v>956</v>
      </c>
      <c r="B34" s="910"/>
      <c r="C34" s="910"/>
      <c r="D34" s="910"/>
      <c r="E34" s="910"/>
      <c r="F34" s="910"/>
      <c r="G34" s="910"/>
      <c r="H34" s="813"/>
    </row>
    <row r="35" spans="1:8">
      <c r="A35" s="912" t="s">
        <v>957</v>
      </c>
      <c r="B35" s="910"/>
      <c r="C35" s="910"/>
      <c r="D35" s="910"/>
      <c r="E35" s="910"/>
      <c r="F35" s="910"/>
      <c r="G35" s="910"/>
      <c r="H35" s="814"/>
    </row>
    <row r="36" spans="1:8">
      <c r="A36" s="910"/>
      <c r="B36" s="910"/>
      <c r="C36" s="910"/>
      <c r="D36" s="945"/>
      <c r="E36" s="945" t="s">
        <v>43</v>
      </c>
      <c r="F36" s="910"/>
      <c r="G36" s="946" t="s">
        <v>1678</v>
      </c>
      <c r="H36" s="287"/>
    </row>
    <row r="37" spans="1:8" ht="12.75" customHeight="1">
      <c r="A37" s="910"/>
      <c r="B37" s="910"/>
      <c r="C37" s="910"/>
      <c r="D37" s="947"/>
      <c r="E37" s="947" t="s">
        <v>44</v>
      </c>
      <c r="F37" s="948"/>
      <c r="G37" s="913" t="s">
        <v>1679</v>
      </c>
      <c r="H37" s="288"/>
    </row>
    <row r="38" spans="1:8" ht="12.75" customHeight="1">
      <c r="A38" s="910"/>
      <c r="B38" s="910"/>
      <c r="C38" s="910"/>
      <c r="D38" s="947"/>
      <c r="E38" s="947"/>
      <c r="F38" s="948"/>
      <c r="G38" s="913"/>
      <c r="H38" s="288"/>
    </row>
    <row r="39" spans="1:8" ht="23.45" customHeight="1">
      <c r="A39" s="949"/>
      <c r="B39" s="950"/>
      <c r="C39" s="950" t="s">
        <v>1672</v>
      </c>
      <c r="D39" s="950"/>
      <c r="E39" s="1215" t="s">
        <v>504</v>
      </c>
      <c r="F39" s="1215"/>
      <c r="G39" s="1215"/>
      <c r="H39" s="288"/>
    </row>
    <row r="40" spans="1:8" ht="24">
      <c r="A40" s="949"/>
      <c r="B40" s="951"/>
      <c r="C40" s="952" t="s">
        <v>1673</v>
      </c>
      <c r="D40" s="951"/>
      <c r="E40" s="1216" t="s">
        <v>505</v>
      </c>
      <c r="F40" s="1216"/>
      <c r="G40" s="995" t="s">
        <v>506</v>
      </c>
      <c r="H40" s="288"/>
    </row>
    <row r="41" spans="1:8" ht="24">
      <c r="A41" s="953" t="s">
        <v>985</v>
      </c>
      <c r="B41" s="954" t="s">
        <v>986</v>
      </c>
      <c r="C41" s="954" t="s">
        <v>987</v>
      </c>
      <c r="D41" s="954" t="s">
        <v>988</v>
      </c>
      <c r="E41" s="954" t="s">
        <v>986</v>
      </c>
      <c r="F41" s="954" t="s">
        <v>987</v>
      </c>
      <c r="G41" s="954" t="s">
        <v>988</v>
      </c>
      <c r="H41" s="288"/>
    </row>
    <row r="42" spans="1:8" ht="15" customHeight="1">
      <c r="A42" s="955" t="s">
        <v>6</v>
      </c>
      <c r="B42" s="956">
        <v>7</v>
      </c>
      <c r="C42" s="956">
        <v>0</v>
      </c>
      <c r="D42" s="956">
        <v>7</v>
      </c>
      <c r="E42" s="956">
        <v>0</v>
      </c>
      <c r="F42" s="956">
        <v>0</v>
      </c>
      <c r="G42" s="993">
        <v>0</v>
      </c>
      <c r="H42" s="288"/>
    </row>
    <row r="43" spans="1:8" ht="15" customHeight="1">
      <c r="A43" s="955" t="s">
        <v>7</v>
      </c>
      <c r="B43" s="956">
        <v>293</v>
      </c>
      <c r="C43" s="956">
        <v>127</v>
      </c>
      <c r="D43" s="956">
        <v>420</v>
      </c>
      <c r="E43" s="956">
        <v>1</v>
      </c>
      <c r="F43" s="956">
        <v>-2</v>
      </c>
      <c r="G43" s="993">
        <v>-2.3752969121140222E-3</v>
      </c>
      <c r="H43" s="288"/>
    </row>
    <row r="44" spans="1:8" ht="15" customHeight="1">
      <c r="A44" s="955" t="s">
        <v>8</v>
      </c>
      <c r="B44" s="956">
        <v>1257</v>
      </c>
      <c r="C44" s="956">
        <v>914</v>
      </c>
      <c r="D44" s="956">
        <v>2171</v>
      </c>
      <c r="E44" s="956">
        <v>12</v>
      </c>
      <c r="F44" s="956">
        <v>-8</v>
      </c>
      <c r="G44" s="993">
        <v>1.845869866174521E-3</v>
      </c>
      <c r="H44" s="288"/>
    </row>
    <row r="45" spans="1:8" ht="15" customHeight="1">
      <c r="A45" s="955" t="s">
        <v>9</v>
      </c>
      <c r="B45" s="956">
        <v>2069</v>
      </c>
      <c r="C45" s="956">
        <v>1655</v>
      </c>
      <c r="D45" s="956">
        <v>3724</v>
      </c>
      <c r="E45" s="956">
        <v>-4</v>
      </c>
      <c r="F45" s="956">
        <v>-9</v>
      </c>
      <c r="G45" s="993">
        <v>-3.4787262510034278E-3</v>
      </c>
      <c r="H45" s="288"/>
    </row>
    <row r="46" spans="1:8" ht="15" customHeight="1">
      <c r="A46" s="955" t="s">
        <v>10</v>
      </c>
      <c r="B46" s="956">
        <v>2978</v>
      </c>
      <c r="C46" s="956">
        <v>2760</v>
      </c>
      <c r="D46" s="956">
        <v>5738</v>
      </c>
      <c r="E46" s="956">
        <v>-14</v>
      </c>
      <c r="F46" s="956">
        <v>-17</v>
      </c>
      <c r="G46" s="993">
        <v>-5.3735482752643726E-3</v>
      </c>
      <c r="H46" s="288"/>
    </row>
    <row r="47" spans="1:8" ht="15" customHeight="1">
      <c r="A47" s="955" t="s">
        <v>11</v>
      </c>
      <c r="B47" s="956">
        <v>4023</v>
      </c>
      <c r="C47" s="956">
        <v>3916</v>
      </c>
      <c r="D47" s="956">
        <v>7939</v>
      </c>
      <c r="E47" s="956">
        <v>0</v>
      </c>
      <c r="F47" s="956">
        <v>-39</v>
      </c>
      <c r="G47" s="993">
        <v>-4.8884432188518456E-3</v>
      </c>
      <c r="H47" s="288"/>
    </row>
    <row r="48" spans="1:8" ht="15" customHeight="1">
      <c r="A48" s="955" t="s">
        <v>12</v>
      </c>
      <c r="B48" s="956">
        <v>4465</v>
      </c>
      <c r="C48" s="956">
        <v>4367</v>
      </c>
      <c r="D48" s="956">
        <v>8832</v>
      </c>
      <c r="E48" s="956">
        <v>27</v>
      </c>
      <c r="F48" s="956">
        <v>10</v>
      </c>
      <c r="G48" s="993">
        <v>4.2069357589540335E-3</v>
      </c>
      <c r="H48" s="288"/>
    </row>
    <row r="49" spans="1:8" ht="15" customHeight="1">
      <c r="A49" s="955" t="s">
        <v>39</v>
      </c>
      <c r="B49" s="956">
        <v>7669</v>
      </c>
      <c r="C49" s="956">
        <v>7258</v>
      </c>
      <c r="D49" s="956">
        <v>14927</v>
      </c>
      <c r="E49" s="956">
        <v>40</v>
      </c>
      <c r="F49" s="956">
        <v>31</v>
      </c>
      <c r="G49" s="993">
        <v>4.7792137856759176E-3</v>
      </c>
      <c r="H49" s="290"/>
    </row>
    <row r="50" spans="1:8" ht="15" customHeight="1">
      <c r="A50" s="955" t="s">
        <v>40</v>
      </c>
      <c r="B50" s="956">
        <v>3435</v>
      </c>
      <c r="C50" s="956">
        <v>2607</v>
      </c>
      <c r="D50" s="956">
        <v>6042</v>
      </c>
      <c r="E50" s="956">
        <v>13</v>
      </c>
      <c r="F50" s="956">
        <v>45</v>
      </c>
      <c r="G50" s="993">
        <v>9.6925133689840237E-3</v>
      </c>
    </row>
    <row r="51" spans="1:8" ht="15" customHeight="1">
      <c r="A51" s="955" t="s">
        <v>41</v>
      </c>
      <c r="B51" s="956">
        <v>361</v>
      </c>
      <c r="C51" s="956">
        <v>193</v>
      </c>
      <c r="D51" s="956">
        <v>554</v>
      </c>
      <c r="E51" s="956">
        <v>16</v>
      </c>
      <c r="F51" s="956">
        <v>8</v>
      </c>
      <c r="G51" s="993">
        <v>4.5283018867924518E-2</v>
      </c>
    </row>
    <row r="52" spans="1:8" ht="15" customHeight="1">
      <c r="A52" s="955" t="s">
        <v>42</v>
      </c>
      <c r="B52" s="956">
        <v>2</v>
      </c>
      <c r="C52" s="956">
        <v>0</v>
      </c>
      <c r="D52" s="956">
        <v>2</v>
      </c>
      <c r="E52" s="956">
        <v>1</v>
      </c>
      <c r="F52" s="956">
        <v>0</v>
      </c>
      <c r="G52" s="993">
        <v>1</v>
      </c>
    </row>
    <row r="53" spans="1:8" ht="24">
      <c r="A53" s="957" t="s">
        <v>511</v>
      </c>
      <c r="B53" s="958">
        <v>26559</v>
      </c>
      <c r="C53" s="958">
        <v>23797</v>
      </c>
      <c r="D53" s="958">
        <v>50356</v>
      </c>
      <c r="E53" s="958">
        <v>92</v>
      </c>
      <c r="F53" s="958">
        <v>19</v>
      </c>
      <c r="G53" s="994">
        <v>2.209175042292788E-3</v>
      </c>
      <c r="H53" s="163"/>
    </row>
    <row r="54" spans="1:8" ht="12.75" customHeight="1">
      <c r="A54" s="940" t="s">
        <v>872</v>
      </c>
      <c r="B54" s="910"/>
      <c r="C54" s="910"/>
      <c r="D54" s="910"/>
      <c r="E54" s="910"/>
      <c r="F54" s="910"/>
      <c r="G54" s="910"/>
      <c r="H54" s="163"/>
    </row>
    <row r="55" spans="1:8" ht="12.75" customHeight="1">
      <c r="B55" s="163"/>
      <c r="C55" s="163"/>
      <c r="D55" s="163"/>
      <c r="E55" s="163"/>
      <c r="F55" s="163"/>
      <c r="G55" s="163"/>
      <c r="H55" s="163"/>
    </row>
    <row r="56" spans="1:8">
      <c r="A56" s="572" t="s">
        <v>81</v>
      </c>
    </row>
    <row r="57" spans="1:8">
      <c r="G57" s="743"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Studeni 2025.</v>
      </c>
      <c r="L1" s="122"/>
    </row>
    <row r="2" spans="1:12">
      <c r="A2" s="514" t="s">
        <v>937</v>
      </c>
      <c r="I2" s="490" t="str">
        <f>Naslovnica!A24</f>
        <v>November 2025</v>
      </c>
      <c r="L2" s="490"/>
    </row>
    <row r="3" spans="1:12" ht="10.35" customHeight="1">
      <c r="A3" s="514"/>
      <c r="I3" s="490"/>
      <c r="L3" s="490"/>
    </row>
    <row r="4" spans="1:12" ht="12.75" customHeight="1">
      <c r="I4" s="13" t="s">
        <v>1260</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1" t="s">
        <v>963</v>
      </c>
      <c r="C6" s="841" t="s">
        <v>964</v>
      </c>
      <c r="D6" s="841" t="s">
        <v>965</v>
      </c>
      <c r="E6" s="841" t="s">
        <v>966</v>
      </c>
      <c r="F6" s="1191"/>
      <c r="G6" s="1192"/>
      <c r="H6" s="1188"/>
      <c r="I6" s="1188"/>
      <c r="J6" s="817"/>
    </row>
    <row r="7" spans="1:12" s="62" customFormat="1">
      <c r="A7" s="837" t="s">
        <v>1244</v>
      </c>
      <c r="B7" s="849">
        <v>11.602349999999999</v>
      </c>
      <c r="C7" s="849">
        <v>2.1985000000000001</v>
      </c>
      <c r="D7" s="849">
        <v>0</v>
      </c>
      <c r="E7" s="849">
        <v>0</v>
      </c>
      <c r="F7" s="850">
        <v>13.800850000000001</v>
      </c>
      <c r="G7" s="853">
        <v>-0.4970255265690835</v>
      </c>
      <c r="H7" s="850">
        <v>157.7582799999999</v>
      </c>
      <c r="I7" s="850">
        <v>978.2988143420265</v>
      </c>
    </row>
    <row r="8" spans="1:12" s="62" customFormat="1">
      <c r="A8" s="837" t="s">
        <v>810</v>
      </c>
      <c r="B8" s="849">
        <v>28.207000000000001</v>
      </c>
      <c r="C8" s="849">
        <v>3.4092500000000001</v>
      </c>
      <c r="D8" s="849">
        <v>0</v>
      </c>
      <c r="E8" s="849">
        <v>0</v>
      </c>
      <c r="F8" s="850">
        <v>31.616250000000001</v>
      </c>
      <c r="G8" s="851">
        <v>-5.2506420764617978E-2</v>
      </c>
      <c r="H8" s="850">
        <v>327.06391000000167</v>
      </c>
      <c r="I8" s="850">
        <v>4443.3882057170349</v>
      </c>
    </row>
    <row r="9" spans="1:12" s="62" customFormat="1">
      <c r="A9" s="837" t="s">
        <v>797</v>
      </c>
      <c r="B9" s="849">
        <v>30.963180000000001</v>
      </c>
      <c r="C9" s="849">
        <v>15.183860000000001</v>
      </c>
      <c r="D9" s="849">
        <v>0</v>
      </c>
      <c r="E9" s="849">
        <v>0</v>
      </c>
      <c r="F9" s="850">
        <v>46.147040000000004</v>
      </c>
      <c r="G9" s="851">
        <v>2.2110374925720429</v>
      </c>
      <c r="H9" s="850">
        <v>228.43484999999919</v>
      </c>
      <c r="I9" s="850">
        <v>3600.2124768989279</v>
      </c>
    </row>
    <row r="10" spans="1:12" s="62" customFormat="1">
      <c r="A10" s="837" t="s">
        <v>170</v>
      </c>
      <c r="B10" s="849">
        <v>2.2486199999999998</v>
      </c>
      <c r="C10" s="849">
        <v>8.9530100000000008</v>
      </c>
      <c r="D10" s="849">
        <v>0</v>
      </c>
      <c r="E10" s="849">
        <v>0</v>
      </c>
      <c r="F10" s="850">
        <v>11.201630000000002</v>
      </c>
      <c r="G10" s="851">
        <v>-4.126414892478858E-2</v>
      </c>
      <c r="H10" s="850">
        <v>127.70798000000013</v>
      </c>
      <c r="I10" s="850">
        <v>5677.4791254569009</v>
      </c>
    </row>
    <row r="11" spans="1:12" s="62" customFormat="1">
      <c r="A11" s="837" t="s">
        <v>812</v>
      </c>
      <c r="B11" s="849">
        <v>98.867469999999997</v>
      </c>
      <c r="C11" s="849">
        <v>3.0637600000000003</v>
      </c>
      <c r="D11" s="849">
        <v>0</v>
      </c>
      <c r="E11" s="849">
        <v>0</v>
      </c>
      <c r="F11" s="850">
        <v>101.93123</v>
      </c>
      <c r="G11" s="851">
        <v>8.7516786759413989E-3</v>
      </c>
      <c r="H11" s="850">
        <v>1097.0916799999977</v>
      </c>
      <c r="I11" s="850">
        <v>17640.371256917508</v>
      </c>
    </row>
    <row r="12" spans="1:12" s="62" customFormat="1">
      <c r="A12" s="837" t="s">
        <v>171</v>
      </c>
      <c r="B12" s="849">
        <v>1.2802200000000001</v>
      </c>
      <c r="C12" s="849">
        <v>14.46327</v>
      </c>
      <c r="D12" s="849">
        <v>0</v>
      </c>
      <c r="E12" s="849">
        <v>0</v>
      </c>
      <c r="F12" s="850">
        <v>15.74349</v>
      </c>
      <c r="G12" s="853">
        <v>0.38405524444170935</v>
      </c>
      <c r="H12" s="850">
        <v>124.40300999999977</v>
      </c>
      <c r="I12" s="850">
        <v>1592.8063447348852</v>
      </c>
    </row>
    <row r="13" spans="1:12" s="62" customFormat="1">
      <c r="A13" s="837" t="s">
        <v>172</v>
      </c>
      <c r="B13" s="849">
        <v>125.36939</v>
      </c>
      <c r="C13" s="849">
        <v>19.104680000000002</v>
      </c>
      <c r="D13" s="849">
        <v>0</v>
      </c>
      <c r="E13" s="849">
        <v>3.8443400000000003</v>
      </c>
      <c r="F13" s="850">
        <v>148.31840999999997</v>
      </c>
      <c r="G13" s="851">
        <v>7.1320890266224346E-2</v>
      </c>
      <c r="H13" s="850">
        <v>1563.6523800000032</v>
      </c>
      <c r="I13" s="850">
        <v>29423.049637619613</v>
      </c>
    </row>
    <row r="14" spans="1:12" s="62" customFormat="1">
      <c r="A14" s="838" t="s">
        <v>173</v>
      </c>
      <c r="B14" s="849">
        <v>38.551940000000002</v>
      </c>
      <c r="C14" s="849">
        <v>77.936340000000001</v>
      </c>
      <c r="D14" s="849">
        <v>0</v>
      </c>
      <c r="E14" s="849">
        <v>3.66648</v>
      </c>
      <c r="F14" s="850">
        <v>120.15476000000001</v>
      </c>
      <c r="G14" s="851">
        <v>-2.508210609299133E-2</v>
      </c>
      <c r="H14" s="850">
        <v>1268.709990000003</v>
      </c>
      <c r="I14" s="850">
        <v>21173.819329847374</v>
      </c>
    </row>
    <row r="15" spans="1:12" s="62" customFormat="1">
      <c r="A15" s="839" t="s">
        <v>174</v>
      </c>
      <c r="B15" s="849">
        <v>12.39</v>
      </c>
      <c r="C15" s="849">
        <v>70.090600000000009</v>
      </c>
      <c r="D15" s="849">
        <v>0</v>
      </c>
      <c r="E15" s="849">
        <v>0</v>
      </c>
      <c r="F15" s="850">
        <v>82.48060000000001</v>
      </c>
      <c r="G15" s="851">
        <v>0.35704391653714151</v>
      </c>
      <c r="H15" s="850">
        <v>664.30191000000013</v>
      </c>
      <c r="I15" s="850">
        <v>15963.857283200616</v>
      </c>
    </row>
    <row r="16" spans="1:12" s="62" customFormat="1">
      <c r="A16" s="839" t="s">
        <v>175</v>
      </c>
      <c r="B16" s="849">
        <v>188.24439999999998</v>
      </c>
      <c r="C16" s="849">
        <v>29.6341</v>
      </c>
      <c r="D16" s="849">
        <v>0</v>
      </c>
      <c r="E16" s="849">
        <v>0</v>
      </c>
      <c r="F16" s="850">
        <v>217.87849999999997</v>
      </c>
      <c r="G16" s="851">
        <v>4.3959387457834787E-2</v>
      </c>
      <c r="H16" s="850">
        <v>2314.7557399999969</v>
      </c>
      <c r="I16" s="850">
        <v>33591.600888403344</v>
      </c>
    </row>
    <row r="17" spans="1:12" s="62" customFormat="1">
      <c r="A17" s="839" t="s">
        <v>176</v>
      </c>
      <c r="B17" s="849">
        <v>2.76</v>
      </c>
      <c r="C17" s="849">
        <v>366.84843999999998</v>
      </c>
      <c r="D17" s="849">
        <v>0</v>
      </c>
      <c r="E17" s="849">
        <v>0</v>
      </c>
      <c r="F17" s="850">
        <v>369.60843999999997</v>
      </c>
      <c r="G17" s="851">
        <v>0.68980412572532224</v>
      </c>
      <c r="H17" s="850">
        <v>2342.3269700000019</v>
      </c>
      <c r="I17" s="850">
        <v>49057.095123856263</v>
      </c>
    </row>
    <row r="18" spans="1:12" s="62" customFormat="1">
      <c r="A18" s="839" t="s">
        <v>602</v>
      </c>
      <c r="B18" s="849">
        <v>37.005000000000003</v>
      </c>
      <c r="C18" s="849">
        <v>8.9567099999999993</v>
      </c>
      <c r="D18" s="849">
        <v>0</v>
      </c>
      <c r="E18" s="849">
        <v>0</v>
      </c>
      <c r="F18" s="850">
        <v>45.961710000000004</v>
      </c>
      <c r="G18" s="851">
        <v>0.11163242808155749</v>
      </c>
      <c r="H18" s="850">
        <v>453.81127000000197</v>
      </c>
      <c r="I18" s="850">
        <v>11083.653675541182</v>
      </c>
    </row>
    <row r="19" spans="1:12" s="62" customFormat="1">
      <c r="A19" s="838" t="s">
        <v>177</v>
      </c>
      <c r="B19" s="849">
        <v>36.808720000000001</v>
      </c>
      <c r="C19" s="849">
        <v>4.0240200000000002</v>
      </c>
      <c r="D19" s="849">
        <v>0</v>
      </c>
      <c r="E19" s="849">
        <v>0</v>
      </c>
      <c r="F19" s="850">
        <v>40.832740000000001</v>
      </c>
      <c r="G19" s="851">
        <v>-8.947273125317623E-3</v>
      </c>
      <c r="H19" s="850">
        <v>556.97476999999981</v>
      </c>
      <c r="I19" s="850">
        <v>5914.2431792268881</v>
      </c>
    </row>
    <row r="20" spans="1:12" s="62" customFormat="1">
      <c r="A20" s="838" t="s">
        <v>178</v>
      </c>
      <c r="B20" s="849">
        <v>0</v>
      </c>
      <c r="C20" s="849">
        <v>41.467500000000001</v>
      </c>
      <c r="D20" s="849">
        <v>0</v>
      </c>
      <c r="E20" s="849">
        <v>37.580359999999999</v>
      </c>
      <c r="F20" s="850">
        <v>79.04786</v>
      </c>
      <c r="G20" s="851">
        <v>3.0419401633489143</v>
      </c>
      <c r="H20" s="850">
        <v>584.23482000000331</v>
      </c>
      <c r="I20" s="850">
        <v>10694.831316821952</v>
      </c>
    </row>
    <row r="21" spans="1:12" s="62" customFormat="1">
      <c r="A21" s="838" t="s">
        <v>182</v>
      </c>
      <c r="B21" s="849">
        <v>3.6127099999999999</v>
      </c>
      <c r="C21" s="849">
        <v>0.73465000000000003</v>
      </c>
      <c r="D21" s="849">
        <v>0</v>
      </c>
      <c r="E21" s="849">
        <v>0</v>
      </c>
      <c r="F21" s="850">
        <v>4.3473600000000001</v>
      </c>
      <c r="G21" s="851">
        <v>-2.7653768731827344E-2</v>
      </c>
      <c r="H21" s="850">
        <v>51.974500000000035</v>
      </c>
      <c r="I21" s="850">
        <v>569.86252825204065</v>
      </c>
    </row>
    <row r="22" spans="1:12" s="62" customFormat="1">
      <c r="A22" s="838" t="s">
        <v>207</v>
      </c>
      <c r="B22" s="849">
        <v>0</v>
      </c>
      <c r="C22" s="849">
        <v>7.4908700000000001</v>
      </c>
      <c r="D22" s="849">
        <v>0</v>
      </c>
      <c r="E22" s="849">
        <v>0</v>
      </c>
      <c r="F22" s="850">
        <v>7.4908700000000001</v>
      </c>
      <c r="G22" s="851">
        <v>-7.7577894979232509E-2</v>
      </c>
      <c r="H22" s="850">
        <v>75.798979999999858</v>
      </c>
      <c r="I22" s="850">
        <v>569.2254627128541</v>
      </c>
    </row>
    <row r="23" spans="1:12" s="62" customFormat="1">
      <c r="A23" s="838" t="s">
        <v>206</v>
      </c>
      <c r="B23" s="849">
        <v>0</v>
      </c>
      <c r="C23" s="849">
        <v>7.80084</v>
      </c>
      <c r="D23" s="849">
        <v>0</v>
      </c>
      <c r="E23" s="849">
        <v>0</v>
      </c>
      <c r="F23" s="850">
        <v>7.80084</v>
      </c>
      <c r="G23" s="851">
        <v>0.53733852293442386</v>
      </c>
      <c r="H23" s="850">
        <v>43.311020000002827</v>
      </c>
      <c r="I23" s="850">
        <v>11090.850836421798</v>
      </c>
    </row>
    <row r="24" spans="1:12" s="62" customFormat="1">
      <c r="A24" s="838" t="s">
        <v>179</v>
      </c>
      <c r="B24" s="849">
        <v>0</v>
      </c>
      <c r="C24" s="849">
        <v>107.28725999999999</v>
      </c>
      <c r="D24" s="849">
        <v>0</v>
      </c>
      <c r="E24" s="849">
        <v>0</v>
      </c>
      <c r="F24" s="850">
        <v>107.28725999999999</v>
      </c>
      <c r="G24" s="851">
        <v>0.20335233427601529</v>
      </c>
      <c r="H24" s="850">
        <v>990.5625</v>
      </c>
      <c r="I24" s="850">
        <v>10415.077796777485</v>
      </c>
    </row>
    <row r="25" spans="1:12" s="62" customFormat="1">
      <c r="A25" s="837" t="s">
        <v>180</v>
      </c>
      <c r="B25" s="849">
        <v>0</v>
      </c>
      <c r="C25" s="849">
        <v>41.128790000000002</v>
      </c>
      <c r="D25" s="849">
        <v>0</v>
      </c>
      <c r="E25" s="849">
        <v>3.76783</v>
      </c>
      <c r="F25" s="850">
        <v>44.896619999999999</v>
      </c>
      <c r="G25" s="851">
        <v>0.3864692646959822</v>
      </c>
      <c r="H25" s="850">
        <v>352.20305000000099</v>
      </c>
      <c r="I25" s="850">
        <v>6810.2154431860063</v>
      </c>
    </row>
    <row r="26" spans="1:12" s="62" customFormat="1">
      <c r="A26" s="838" t="s">
        <v>181</v>
      </c>
      <c r="B26" s="849">
        <v>0</v>
      </c>
      <c r="C26" s="849">
        <v>54.844349999999999</v>
      </c>
      <c r="D26" s="849">
        <v>0</v>
      </c>
      <c r="E26" s="849">
        <v>1.018E-2</v>
      </c>
      <c r="F26" s="850">
        <v>54.854529999999997</v>
      </c>
      <c r="G26" s="851">
        <v>0.19738239117926182</v>
      </c>
      <c r="H26" s="850">
        <v>704.647030000001</v>
      </c>
      <c r="I26" s="850">
        <v>7806.2989186767536</v>
      </c>
    </row>
    <row r="27" spans="1:12" s="62" customFormat="1">
      <c r="A27" s="838" t="s">
        <v>1273</v>
      </c>
      <c r="B27" s="849">
        <v>0</v>
      </c>
      <c r="C27" s="849">
        <v>32.195830000000001</v>
      </c>
      <c r="D27" s="849">
        <v>0</v>
      </c>
      <c r="E27" s="849">
        <v>20.506180000000001</v>
      </c>
      <c r="F27" s="850">
        <v>52.702010000000001</v>
      </c>
      <c r="G27" s="851">
        <v>1.5978345631910242</v>
      </c>
      <c r="H27" s="850">
        <v>604.10360999999921</v>
      </c>
      <c r="I27" s="850">
        <v>8116.9525756062112</v>
      </c>
    </row>
    <row r="28" spans="1:12" s="62" customFormat="1" ht="18.75" customHeight="1">
      <c r="A28" s="819" t="s">
        <v>931</v>
      </c>
      <c r="B28" s="852">
        <v>617.91099999999994</v>
      </c>
      <c r="C28" s="852">
        <v>916.8166299999998</v>
      </c>
      <c r="D28" s="852">
        <v>0</v>
      </c>
      <c r="E28" s="852">
        <v>69.375370000000004</v>
      </c>
      <c r="F28" s="852">
        <v>1604.1030000000003</v>
      </c>
      <c r="G28" s="868">
        <v>0.27654754958836048</v>
      </c>
      <c r="H28" s="852">
        <v>14633.82825000001</v>
      </c>
      <c r="I28" s="852">
        <v>263071.89483233524</v>
      </c>
    </row>
    <row r="29" spans="1:12">
      <c r="A29" s="28" t="s">
        <v>512</v>
      </c>
      <c r="I29" s="825"/>
      <c r="J29" s="825"/>
      <c r="K29" s="825"/>
      <c r="L29" s="826"/>
    </row>
    <row r="30" spans="1:12">
      <c r="A30" s="32" t="s">
        <v>872</v>
      </c>
      <c r="B30" s="752"/>
      <c r="C30" s="816"/>
      <c r="D30" s="689"/>
      <c r="E30" s="751"/>
      <c r="F30" s="751"/>
      <c r="G30" s="751"/>
      <c r="I30" s="825"/>
      <c r="J30" s="825"/>
      <c r="K30" s="825"/>
      <c r="L30" s="826"/>
    </row>
    <row r="31" spans="1:12" ht="12.75" customHeight="1">
      <c r="A31" s="243" t="s">
        <v>1026</v>
      </c>
    </row>
    <row r="32" spans="1:12" ht="12.75" customHeight="1">
      <c r="A32" s="848" t="s">
        <v>995</v>
      </c>
    </row>
    <row r="33" spans="1:27" ht="12.75" customHeight="1"/>
    <row r="34" spans="1:27">
      <c r="A34" s="135" t="s">
        <v>938</v>
      </c>
      <c r="H34" s="813"/>
      <c r="L34" s="122" t="str">
        <f>I1</f>
        <v>Studeni 2025.</v>
      </c>
    </row>
    <row r="35" spans="1:27">
      <c r="A35" s="514" t="s">
        <v>939</v>
      </c>
      <c r="H35" s="814"/>
      <c r="L35" s="490" t="str">
        <f>I2</f>
        <v>November 2025</v>
      </c>
    </row>
    <row r="36" spans="1:27" ht="10.35" customHeight="1">
      <c r="A36" s="514"/>
      <c r="H36" s="814"/>
    </row>
    <row r="37" spans="1:27" ht="10.35" customHeight="1">
      <c r="A37" s="514"/>
      <c r="H37" s="814"/>
      <c r="L37" s="13" t="s">
        <v>1260</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7"/>
    </row>
    <row r="39" spans="1:27" s="62" customFormat="1" ht="95.1" customHeight="1">
      <c r="A39" s="1188"/>
      <c r="B39" s="841" t="s">
        <v>975</v>
      </c>
      <c r="C39" s="841" t="s">
        <v>976</v>
      </c>
      <c r="D39" s="841" t="s">
        <v>977</v>
      </c>
      <c r="E39" s="841" t="s">
        <v>978</v>
      </c>
      <c r="F39" s="841" t="s">
        <v>974</v>
      </c>
      <c r="G39" s="841" t="s">
        <v>979</v>
      </c>
      <c r="H39" s="841" t="s">
        <v>932</v>
      </c>
      <c r="I39" s="1191"/>
      <c r="J39" s="1191"/>
      <c r="K39" s="1188"/>
      <c r="L39" s="1188"/>
    </row>
    <row r="40" spans="1:27" s="62" customFormat="1">
      <c r="A40" s="837" t="s">
        <v>1244</v>
      </c>
      <c r="B40" s="849">
        <v>0</v>
      </c>
      <c r="C40" s="849">
        <v>0</v>
      </c>
      <c r="D40" s="849">
        <v>0</v>
      </c>
      <c r="E40" s="849">
        <v>7.0787800000000001</v>
      </c>
      <c r="F40" s="849">
        <v>0</v>
      </c>
      <c r="G40" s="849">
        <v>16.517119999999998</v>
      </c>
      <c r="H40" s="849">
        <v>0</v>
      </c>
      <c r="I40" s="850">
        <v>23.5959</v>
      </c>
      <c r="J40" s="1025">
        <v>26.792579505300356</v>
      </c>
      <c r="K40" s="850">
        <v>161.94249999999997</v>
      </c>
      <c r="L40" s="850">
        <v>209.44340999999997</v>
      </c>
      <c r="AA40" s="875"/>
    </row>
    <row r="41" spans="1:27" s="62" customFormat="1">
      <c r="A41" s="837" t="s">
        <v>810</v>
      </c>
      <c r="B41" s="849">
        <v>0</v>
      </c>
      <c r="C41" s="849">
        <v>0</v>
      </c>
      <c r="D41" s="849">
        <v>0</v>
      </c>
      <c r="E41" s="849">
        <v>0</v>
      </c>
      <c r="F41" s="849">
        <v>0</v>
      </c>
      <c r="G41" s="849">
        <v>0</v>
      </c>
      <c r="H41" s="849">
        <v>0</v>
      </c>
      <c r="I41" s="850">
        <v>0</v>
      </c>
      <c r="J41" s="1025">
        <v>-1</v>
      </c>
      <c r="K41" s="850">
        <v>86.692840000000047</v>
      </c>
      <c r="L41" s="850">
        <v>627.78431305594245</v>
      </c>
      <c r="AA41" s="875"/>
    </row>
    <row r="42" spans="1:27" s="62" customFormat="1">
      <c r="A42" s="837" t="s">
        <v>797</v>
      </c>
      <c r="B42" s="849">
        <v>0</v>
      </c>
      <c r="C42" s="849">
        <v>0</v>
      </c>
      <c r="D42" s="849">
        <v>0</v>
      </c>
      <c r="E42" s="849">
        <v>0.52855999999999992</v>
      </c>
      <c r="F42" s="849">
        <v>0</v>
      </c>
      <c r="G42" s="849">
        <v>23.322869999999998</v>
      </c>
      <c r="H42" s="849">
        <v>0</v>
      </c>
      <c r="I42" s="850">
        <v>23.851429999999997</v>
      </c>
      <c r="J42" s="1025">
        <v>0.11303564253771836</v>
      </c>
      <c r="K42" s="850">
        <v>103.71659000000022</v>
      </c>
      <c r="L42" s="850">
        <v>922.3309477928201</v>
      </c>
      <c r="AA42" s="875"/>
    </row>
    <row r="43" spans="1:27" s="62" customFormat="1">
      <c r="A43" s="837" t="s">
        <v>170</v>
      </c>
      <c r="B43" s="849">
        <v>0</v>
      </c>
      <c r="C43" s="849">
        <v>0</v>
      </c>
      <c r="D43" s="849">
        <v>0</v>
      </c>
      <c r="E43" s="849">
        <v>0</v>
      </c>
      <c r="F43" s="849">
        <v>0</v>
      </c>
      <c r="G43" s="849">
        <v>22.72465</v>
      </c>
      <c r="H43" s="849">
        <v>0</v>
      </c>
      <c r="I43" s="850">
        <v>22.72465</v>
      </c>
      <c r="J43" s="1025">
        <v>1</v>
      </c>
      <c r="K43" s="850">
        <v>103.24183999999968</v>
      </c>
      <c r="L43" s="850">
        <v>4412.3073675817914</v>
      </c>
      <c r="AA43" s="875"/>
    </row>
    <row r="44" spans="1:27" s="62" customFormat="1">
      <c r="A44" s="837" t="s">
        <v>812</v>
      </c>
      <c r="B44" s="849">
        <v>0</v>
      </c>
      <c r="C44" s="849">
        <v>0</v>
      </c>
      <c r="D44" s="849">
        <v>0</v>
      </c>
      <c r="E44" s="849">
        <v>0</v>
      </c>
      <c r="F44" s="849">
        <v>0</v>
      </c>
      <c r="G44" s="849">
        <v>19.7272</v>
      </c>
      <c r="H44" s="849">
        <v>0</v>
      </c>
      <c r="I44" s="850">
        <v>19.7272</v>
      </c>
      <c r="J44" s="1025">
        <v>-0.7276302734770328</v>
      </c>
      <c r="K44" s="850">
        <v>731.24165999999968</v>
      </c>
      <c r="L44" s="850">
        <v>7376.8475816066111</v>
      </c>
      <c r="M44" s="865"/>
      <c r="AA44" s="875"/>
    </row>
    <row r="45" spans="1:27" s="62" customFormat="1">
      <c r="A45" s="837" t="s">
        <v>171</v>
      </c>
      <c r="B45" s="849">
        <v>0</v>
      </c>
      <c r="C45" s="849">
        <v>0</v>
      </c>
      <c r="D45" s="849">
        <v>0</v>
      </c>
      <c r="E45" s="849">
        <v>0</v>
      </c>
      <c r="F45" s="849">
        <v>4.2229899999999994</v>
      </c>
      <c r="G45" s="849">
        <v>0</v>
      </c>
      <c r="H45" s="849">
        <v>0</v>
      </c>
      <c r="I45" s="850">
        <v>4.2229899999999994</v>
      </c>
      <c r="J45" s="1025">
        <v>-9.0952338925112786E-2</v>
      </c>
      <c r="K45" s="850">
        <v>24.648289999999974</v>
      </c>
      <c r="L45" s="850">
        <v>280.58242201207776</v>
      </c>
      <c r="AA45" s="875"/>
    </row>
    <row r="46" spans="1:27" s="62" customFormat="1">
      <c r="A46" s="837" t="s">
        <v>172</v>
      </c>
      <c r="B46" s="849">
        <v>0</v>
      </c>
      <c r="C46" s="849">
        <v>0</v>
      </c>
      <c r="D46" s="849">
        <v>0</v>
      </c>
      <c r="E46" s="849">
        <v>0</v>
      </c>
      <c r="F46" s="849">
        <v>0</v>
      </c>
      <c r="G46" s="849">
        <v>60.183599999999998</v>
      </c>
      <c r="H46" s="849">
        <v>0</v>
      </c>
      <c r="I46" s="850">
        <v>60.183599999999998</v>
      </c>
      <c r="J46" s="996">
        <v>-0.45078109350809703</v>
      </c>
      <c r="K46" s="850">
        <v>933.1906999999992</v>
      </c>
      <c r="L46" s="850">
        <v>7588.350616695202</v>
      </c>
      <c r="AA46" s="875"/>
    </row>
    <row r="47" spans="1:27" s="62" customFormat="1">
      <c r="A47" s="838" t="s">
        <v>173</v>
      </c>
      <c r="B47" s="849">
        <v>0</v>
      </c>
      <c r="C47" s="849">
        <v>0</v>
      </c>
      <c r="D47" s="849">
        <v>0</v>
      </c>
      <c r="E47" s="849">
        <v>0</v>
      </c>
      <c r="F47" s="849">
        <v>22.571720000000003</v>
      </c>
      <c r="G47" s="849">
        <v>46.091339999999995</v>
      </c>
      <c r="H47" s="849">
        <v>0</v>
      </c>
      <c r="I47" s="850">
        <v>68.663060000000002</v>
      </c>
      <c r="J47" s="996">
        <v>18.772240619690734</v>
      </c>
      <c r="K47" s="850">
        <v>722.79310000000078</v>
      </c>
      <c r="L47" s="850">
        <v>10684.46583158471</v>
      </c>
      <c r="AA47" s="875"/>
    </row>
    <row r="48" spans="1:27" s="62" customFormat="1">
      <c r="A48" s="839" t="s">
        <v>174</v>
      </c>
      <c r="B48" s="849">
        <v>0</v>
      </c>
      <c r="C48" s="849">
        <v>0</v>
      </c>
      <c r="D48" s="849">
        <v>22.302349999999997</v>
      </c>
      <c r="E48" s="849">
        <v>2.8487499999999999</v>
      </c>
      <c r="F48" s="849">
        <v>0</v>
      </c>
      <c r="G48" s="849">
        <v>1.92696</v>
      </c>
      <c r="H48" s="849">
        <v>0</v>
      </c>
      <c r="I48" s="850">
        <v>27.078059999999997</v>
      </c>
      <c r="J48" s="996">
        <v>-0.54448165936293513</v>
      </c>
      <c r="K48" s="850">
        <v>395.66695999999774</v>
      </c>
      <c r="L48" s="850">
        <v>7069.8534520366284</v>
      </c>
      <c r="AA48" s="875"/>
    </row>
    <row r="49" spans="1:27" s="62" customFormat="1">
      <c r="A49" s="839" t="s">
        <v>175</v>
      </c>
      <c r="B49" s="849">
        <v>8.7286900000000003</v>
      </c>
      <c r="C49" s="849">
        <v>0</v>
      </c>
      <c r="D49" s="849">
        <v>86.056449999999998</v>
      </c>
      <c r="E49" s="849">
        <v>41.110930000000003</v>
      </c>
      <c r="F49" s="849">
        <v>13.606030000000001</v>
      </c>
      <c r="G49" s="849">
        <v>0</v>
      </c>
      <c r="H49" s="849">
        <v>0</v>
      </c>
      <c r="I49" s="850">
        <v>149.50210000000001</v>
      </c>
      <c r="J49" s="996">
        <v>0.12239883968863663</v>
      </c>
      <c r="K49" s="850">
        <v>1709.7229499999994</v>
      </c>
      <c r="L49" s="850">
        <v>8553.01951060588</v>
      </c>
      <c r="AA49" s="875"/>
    </row>
    <row r="50" spans="1:27" s="62" customFormat="1">
      <c r="A50" s="839" t="s">
        <v>176</v>
      </c>
      <c r="B50" s="849">
        <v>13.73817</v>
      </c>
      <c r="C50" s="849">
        <v>0</v>
      </c>
      <c r="D50" s="849">
        <v>92.131179999999986</v>
      </c>
      <c r="E50" s="849">
        <v>37.073089999999993</v>
      </c>
      <c r="F50" s="849">
        <v>3.0772600000000003</v>
      </c>
      <c r="G50" s="849">
        <v>4.5236200000000002</v>
      </c>
      <c r="H50" s="849">
        <v>0</v>
      </c>
      <c r="I50" s="850">
        <v>150.54331999999997</v>
      </c>
      <c r="J50" s="996">
        <v>-5.6001740720988735E-2</v>
      </c>
      <c r="K50" s="850">
        <v>2265.6373900000035</v>
      </c>
      <c r="L50" s="850">
        <v>24289.104254697711</v>
      </c>
      <c r="AA50" s="875"/>
    </row>
    <row r="51" spans="1:27" s="62" customFormat="1">
      <c r="A51" s="839" t="s">
        <v>602</v>
      </c>
      <c r="B51" s="849">
        <v>0</v>
      </c>
      <c r="C51" s="849">
        <v>0</v>
      </c>
      <c r="D51" s="849">
        <v>13.963649999999999</v>
      </c>
      <c r="E51" s="849">
        <v>2.5553600000000003</v>
      </c>
      <c r="F51" s="849">
        <v>0</v>
      </c>
      <c r="G51" s="849">
        <v>0</v>
      </c>
      <c r="H51" s="849">
        <v>0</v>
      </c>
      <c r="I51" s="850">
        <v>16.519010000000002</v>
      </c>
      <c r="J51" s="996">
        <v>-0.2450185146083047</v>
      </c>
      <c r="K51" s="850">
        <v>210.12137999999993</v>
      </c>
      <c r="L51" s="850">
        <v>935.20606383900724</v>
      </c>
      <c r="AA51" s="875"/>
    </row>
    <row r="52" spans="1:27" s="62" customFormat="1">
      <c r="A52" s="838" t="s">
        <v>177</v>
      </c>
      <c r="B52" s="849">
        <v>0</v>
      </c>
      <c r="C52" s="849">
        <v>0</v>
      </c>
      <c r="D52" s="849">
        <v>0</v>
      </c>
      <c r="E52" s="849">
        <v>8.5775300000000012</v>
      </c>
      <c r="F52" s="849">
        <v>0</v>
      </c>
      <c r="G52" s="849">
        <v>20.014250000000001</v>
      </c>
      <c r="H52" s="849">
        <v>0</v>
      </c>
      <c r="I52" s="850">
        <v>28.59178</v>
      </c>
      <c r="J52" s="1025">
        <v>1</v>
      </c>
      <c r="K52" s="850">
        <v>141.9232199999999</v>
      </c>
      <c r="L52" s="850">
        <v>1575.7721715959915</v>
      </c>
      <c r="AA52" s="875"/>
    </row>
    <row r="53" spans="1:27" s="62" customFormat="1">
      <c r="A53" s="838" t="s">
        <v>178</v>
      </c>
      <c r="B53" s="849">
        <v>0</v>
      </c>
      <c r="C53" s="849">
        <v>0</v>
      </c>
      <c r="D53" s="849">
        <v>0</v>
      </c>
      <c r="E53" s="849">
        <v>3.9607299999999999</v>
      </c>
      <c r="F53" s="849">
        <v>0</v>
      </c>
      <c r="G53" s="849">
        <v>11.856489999999999</v>
      </c>
      <c r="H53" s="849">
        <v>0</v>
      </c>
      <c r="I53" s="850">
        <v>15.817219999999999</v>
      </c>
      <c r="J53" s="1025">
        <v>0.52620035720523051</v>
      </c>
      <c r="K53" s="850">
        <v>177.58312999999998</v>
      </c>
      <c r="L53" s="850">
        <v>644.1674406908221</v>
      </c>
      <c r="AA53" s="875"/>
    </row>
    <row r="54" spans="1:27" s="62" customFormat="1">
      <c r="A54" s="838" t="s">
        <v>182</v>
      </c>
      <c r="B54" s="849">
        <v>0</v>
      </c>
      <c r="C54" s="849">
        <v>0</v>
      </c>
      <c r="D54" s="849">
        <v>0</v>
      </c>
      <c r="E54" s="849">
        <v>0</v>
      </c>
      <c r="F54" s="849">
        <v>0</v>
      </c>
      <c r="G54" s="849">
        <v>0</v>
      </c>
      <c r="H54" s="849">
        <v>0</v>
      </c>
      <c r="I54" s="850">
        <v>0</v>
      </c>
      <c r="J54" s="1025" t="s">
        <v>138</v>
      </c>
      <c r="K54" s="850">
        <v>6.1191700000000004</v>
      </c>
      <c r="L54" s="850">
        <v>23.905894772712191</v>
      </c>
      <c r="AA54" s="875"/>
    </row>
    <row r="55" spans="1:27" s="62" customFormat="1">
      <c r="A55" s="838" t="s">
        <v>207</v>
      </c>
      <c r="B55" s="849">
        <v>0</v>
      </c>
      <c r="C55" s="849">
        <v>0</v>
      </c>
      <c r="D55" s="849">
        <v>0</v>
      </c>
      <c r="E55" s="849">
        <v>1.2750599999999999</v>
      </c>
      <c r="F55" s="849">
        <v>0</v>
      </c>
      <c r="G55" s="849">
        <v>0</v>
      </c>
      <c r="H55" s="849">
        <v>0</v>
      </c>
      <c r="I55" s="850">
        <v>1.2750599999999999</v>
      </c>
      <c r="J55" s="1025">
        <v>1</v>
      </c>
      <c r="K55" s="850">
        <v>15.297029999999999</v>
      </c>
      <c r="L55" s="850">
        <v>35.031811949034442</v>
      </c>
      <c r="AA55" s="875"/>
    </row>
    <row r="56" spans="1:27" s="62" customFormat="1">
      <c r="A56" s="838" t="s">
        <v>206</v>
      </c>
      <c r="B56" s="849">
        <v>0</v>
      </c>
      <c r="C56" s="849">
        <v>0</v>
      </c>
      <c r="D56" s="849">
        <v>0</v>
      </c>
      <c r="E56" s="849">
        <v>20.769659999999998</v>
      </c>
      <c r="F56" s="849">
        <v>0.22874</v>
      </c>
      <c r="G56" s="849">
        <v>8.0876300000000008</v>
      </c>
      <c r="H56" s="849">
        <v>0</v>
      </c>
      <c r="I56" s="850">
        <v>29.086029999999997</v>
      </c>
      <c r="J56" s="996">
        <v>-0.27728581172328381</v>
      </c>
      <c r="K56" s="850">
        <v>643.76680999999962</v>
      </c>
      <c r="L56" s="850">
        <v>3644.7915921023287</v>
      </c>
      <c r="AA56" s="875"/>
    </row>
    <row r="57" spans="1:27" s="62" customFormat="1">
      <c r="A57" s="838" t="s">
        <v>179</v>
      </c>
      <c r="B57" s="849">
        <v>0</v>
      </c>
      <c r="C57" s="849">
        <v>0</v>
      </c>
      <c r="D57" s="849">
        <v>11.21463</v>
      </c>
      <c r="E57" s="849">
        <v>0</v>
      </c>
      <c r="F57" s="849">
        <v>8.7225200000000012</v>
      </c>
      <c r="G57" s="849">
        <v>0</v>
      </c>
      <c r="H57" s="849">
        <v>0</v>
      </c>
      <c r="I57" s="850">
        <v>19.937150000000003</v>
      </c>
      <c r="J57" s="996">
        <v>2.5478259786388215</v>
      </c>
      <c r="K57" s="850">
        <v>111.19833999999992</v>
      </c>
      <c r="L57" s="850">
        <v>2371.0660384803227</v>
      </c>
      <c r="AA57" s="875"/>
    </row>
    <row r="58" spans="1:27" s="62" customFormat="1">
      <c r="A58" s="837" t="s">
        <v>180</v>
      </c>
      <c r="B58" s="849">
        <v>0</v>
      </c>
      <c r="C58" s="849">
        <v>0</v>
      </c>
      <c r="D58" s="849">
        <v>5.8787099999999999</v>
      </c>
      <c r="E58" s="849">
        <v>2.6108099999999999</v>
      </c>
      <c r="F58" s="849">
        <v>0</v>
      </c>
      <c r="G58" s="849">
        <v>0</v>
      </c>
      <c r="H58" s="849">
        <v>0</v>
      </c>
      <c r="I58" s="850">
        <v>8.4895199999999988</v>
      </c>
      <c r="J58" s="996">
        <v>0.52556956020140788</v>
      </c>
      <c r="K58" s="850">
        <v>233.31453999999985</v>
      </c>
      <c r="L58" s="850">
        <v>2589.1600812694951</v>
      </c>
      <c r="AA58" s="875"/>
    </row>
    <row r="59" spans="1:27" s="62" customFormat="1">
      <c r="A59" s="838" t="s">
        <v>181</v>
      </c>
      <c r="B59" s="849">
        <v>0</v>
      </c>
      <c r="C59" s="849">
        <v>0</v>
      </c>
      <c r="D59" s="849">
        <v>5.5135100000000001</v>
      </c>
      <c r="E59" s="849">
        <v>3.44469</v>
      </c>
      <c r="F59" s="849">
        <v>0</v>
      </c>
      <c r="G59" s="849">
        <v>0.25070999999999999</v>
      </c>
      <c r="H59" s="849">
        <v>0</v>
      </c>
      <c r="I59" s="850">
        <v>9.2089099999999995</v>
      </c>
      <c r="J59" s="996">
        <v>-0.8764910177151084</v>
      </c>
      <c r="K59" s="850">
        <v>196.98522000000003</v>
      </c>
      <c r="L59" s="850">
        <v>973.58357911672931</v>
      </c>
      <c r="AA59" s="875"/>
    </row>
    <row r="60" spans="1:27" s="62" customFormat="1">
      <c r="A60" s="838" t="s">
        <v>1273</v>
      </c>
      <c r="B60" s="849">
        <v>0</v>
      </c>
      <c r="C60" s="849">
        <v>0</v>
      </c>
      <c r="D60" s="849">
        <v>11.593299999999999</v>
      </c>
      <c r="E60" s="849">
        <v>0.95865</v>
      </c>
      <c r="F60" s="849">
        <v>0</v>
      </c>
      <c r="G60" s="849">
        <v>0</v>
      </c>
      <c r="H60" s="849">
        <v>0</v>
      </c>
      <c r="I60" s="850">
        <v>12.55195</v>
      </c>
      <c r="J60" s="996">
        <v>-0.5515948418911828</v>
      </c>
      <c r="K60" s="850">
        <v>443.83229000000028</v>
      </c>
      <c r="L60" s="850">
        <v>3891.0448764675834</v>
      </c>
      <c r="AA60" s="875"/>
    </row>
    <row r="61" spans="1:27" s="62" customFormat="1" ht="18.75" customHeight="1">
      <c r="A61" s="819" t="s">
        <v>931</v>
      </c>
      <c r="B61" s="852">
        <v>22.46686</v>
      </c>
      <c r="C61" s="852">
        <v>0</v>
      </c>
      <c r="D61" s="852">
        <v>248.65378000000001</v>
      </c>
      <c r="E61" s="852">
        <v>132.79259999999999</v>
      </c>
      <c r="F61" s="852">
        <v>52.429260000000006</v>
      </c>
      <c r="G61" s="852">
        <v>235.22644</v>
      </c>
      <c r="H61" s="852">
        <v>0</v>
      </c>
      <c r="I61" s="852">
        <v>691.56894</v>
      </c>
      <c r="J61" s="868">
        <v>-9.2155620231798019E-2</v>
      </c>
      <c r="K61" s="852">
        <v>9418.6359499999999</v>
      </c>
      <c r="L61" s="852">
        <v>91667.511532158736</v>
      </c>
      <c r="AA61" s="875"/>
    </row>
    <row r="62" spans="1:27" ht="12.75" customHeight="1">
      <c r="A62" s="32" t="s">
        <v>872</v>
      </c>
      <c r="H62" s="163"/>
    </row>
    <row r="63" spans="1:27" ht="12.75" customHeight="1">
      <c r="A63" s="243" t="s">
        <v>1027</v>
      </c>
      <c r="B63" s="163"/>
      <c r="C63" s="163"/>
      <c r="D63" s="163"/>
      <c r="E63" s="163"/>
      <c r="F63" s="163"/>
      <c r="G63" s="163"/>
      <c r="H63" s="163"/>
      <c r="J63" s="75"/>
    </row>
    <row r="64" spans="1:27">
      <c r="A64" s="848" t="s">
        <v>996</v>
      </c>
    </row>
    <row r="65" spans="1:12">
      <c r="A65" s="572" t="s">
        <v>81</v>
      </c>
      <c r="J65" s="997"/>
    </row>
    <row r="66" spans="1:12">
      <c r="L66" s="743"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4" t="s">
        <v>940</v>
      </c>
      <c r="B1" s="910"/>
      <c r="C1" s="910"/>
      <c r="D1" s="910"/>
      <c r="E1" s="910"/>
      <c r="F1" s="910"/>
      <c r="G1" s="911" t="str">
        <f>Naslovnica!A20</f>
        <v>Studeni 2025.</v>
      </c>
    </row>
    <row r="2" spans="1:8">
      <c r="A2" s="912" t="s">
        <v>941</v>
      </c>
      <c r="B2" s="910"/>
      <c r="C2" s="910"/>
      <c r="D2" s="910"/>
      <c r="E2" s="910"/>
      <c r="F2" s="910"/>
      <c r="G2" s="913" t="str">
        <f>Naslovnica!A24</f>
        <v>November 2025</v>
      </c>
    </row>
    <row r="3" spans="1:8">
      <c r="A3" s="910"/>
      <c r="B3" s="910"/>
      <c r="C3" s="910"/>
      <c r="D3" s="910"/>
      <c r="E3" s="910"/>
      <c r="F3" s="910"/>
      <c r="G3" s="910"/>
    </row>
    <row r="4" spans="1:8">
      <c r="A4" s="959"/>
      <c r="B4" s="959"/>
      <c r="C4" s="960"/>
      <c r="D4" s="960"/>
      <c r="E4" s="961"/>
      <c r="F4" s="961"/>
      <c r="G4" s="962" t="s">
        <v>1260</v>
      </c>
    </row>
    <row r="5" spans="1:8" s="62" customFormat="1" ht="14.45" customHeight="1">
      <c r="A5" s="1206" t="s">
        <v>994</v>
      </c>
      <c r="B5" s="1207" t="s">
        <v>942</v>
      </c>
      <c r="C5" s="1207"/>
      <c r="D5" s="1207"/>
      <c r="E5" s="1207"/>
      <c r="F5" s="1207"/>
      <c r="G5" s="1207"/>
      <c r="H5" s="817"/>
    </row>
    <row r="6" spans="1:8" s="62" customFormat="1" ht="23.1" customHeight="1">
      <c r="A6" s="1206"/>
      <c r="B6" s="1208" t="str">
        <f>G1</f>
        <v>Studeni 2025.</v>
      </c>
      <c r="C6" s="1208"/>
      <c r="D6" s="1209" t="s">
        <v>17</v>
      </c>
      <c r="E6" s="1209"/>
      <c r="F6" s="1218" t="s">
        <v>208</v>
      </c>
      <c r="G6" s="1218"/>
    </row>
    <row r="7" spans="1:8" s="62" customFormat="1">
      <c r="A7" s="1206"/>
      <c r="B7" s="1210" t="str">
        <f>G2</f>
        <v>November 2025</v>
      </c>
      <c r="C7" s="1211"/>
      <c r="D7" s="1220" t="s">
        <v>45</v>
      </c>
      <c r="E7" s="1220"/>
      <c r="F7" s="1220" t="s">
        <v>51</v>
      </c>
      <c r="G7" s="1220"/>
    </row>
    <row r="8" spans="1:8" s="62" customFormat="1">
      <c r="A8" s="1206"/>
      <c r="B8" s="963" t="s">
        <v>27</v>
      </c>
      <c r="C8" s="963" t="s">
        <v>28</v>
      </c>
      <c r="D8" s="929" t="s">
        <v>980</v>
      </c>
      <c r="E8" s="929" t="s">
        <v>142</v>
      </c>
      <c r="F8" s="929" t="s">
        <v>980</v>
      </c>
      <c r="G8" s="929" t="s">
        <v>142</v>
      </c>
    </row>
    <row r="9" spans="1:8" s="62" customFormat="1">
      <c r="A9" s="1206"/>
      <c r="B9" s="964" t="s">
        <v>29</v>
      </c>
      <c r="C9" s="964" t="s">
        <v>30</v>
      </c>
      <c r="D9" s="930" t="s">
        <v>981</v>
      </c>
      <c r="E9" s="930" t="s">
        <v>143</v>
      </c>
      <c r="F9" s="930" t="s">
        <v>981</v>
      </c>
      <c r="G9" s="930" t="s">
        <v>143</v>
      </c>
    </row>
    <row r="10" spans="1:8" s="62" customFormat="1" ht="15" customHeight="1">
      <c r="A10" s="965" t="s">
        <v>1244</v>
      </c>
      <c r="B10" s="966">
        <v>914.54349000000002</v>
      </c>
      <c r="C10" s="967">
        <v>3.3588059011570377E-3</v>
      </c>
      <c r="D10" s="968">
        <v>-13.402109999999993</v>
      </c>
      <c r="E10" s="969">
        <v>-1.4442775524772133E-2</v>
      </c>
      <c r="F10" s="968">
        <v>79.648800000000051</v>
      </c>
      <c r="G10" s="969">
        <v>9.539981623311089E-2</v>
      </c>
    </row>
    <row r="11" spans="1:8" s="62" customFormat="1" ht="15" customHeight="1">
      <c r="A11" s="965" t="s">
        <v>810</v>
      </c>
      <c r="B11" s="966">
        <v>5516.7684300000001</v>
      </c>
      <c r="C11" s="967">
        <v>2.0261206340226472E-2</v>
      </c>
      <c r="D11" s="968">
        <v>47.076819999999316</v>
      </c>
      <c r="E11" s="967">
        <v>8.6068508714332026E-3</v>
      </c>
      <c r="F11" s="968">
        <v>633.1210600000004</v>
      </c>
      <c r="G11" s="967">
        <v>0.12964102688683687</v>
      </c>
    </row>
    <row r="12" spans="1:8" s="62" customFormat="1" ht="15" customHeight="1">
      <c r="A12" s="965" t="s">
        <v>797</v>
      </c>
      <c r="B12" s="966">
        <v>5145.0053099999996</v>
      </c>
      <c r="C12" s="967">
        <v>1.8895847366113001E-2</v>
      </c>
      <c r="D12" s="968">
        <v>37.576159999999618</v>
      </c>
      <c r="E12" s="967">
        <v>7.3571573675181856E-3</v>
      </c>
      <c r="F12" s="968">
        <v>515.2871099999993</v>
      </c>
      <c r="G12" s="967">
        <v>0.11129988645961197</v>
      </c>
    </row>
    <row r="13" spans="1:8" s="62" customFormat="1" ht="15" customHeight="1">
      <c r="A13" s="965" t="s">
        <v>170</v>
      </c>
      <c r="B13" s="966">
        <v>4636.1213499999994</v>
      </c>
      <c r="C13" s="967">
        <v>1.7026890376596666E-2</v>
      </c>
      <c r="D13" s="968">
        <v>-4.0357200000007651</v>
      </c>
      <c r="E13" s="967">
        <v>-8.6973779963028797E-4</v>
      </c>
      <c r="F13" s="968">
        <v>369.68477999999959</v>
      </c>
      <c r="G13" s="967">
        <v>8.6649543227593329E-2</v>
      </c>
    </row>
    <row r="14" spans="1:8" s="62" customFormat="1" ht="15" customHeight="1">
      <c r="A14" s="965" t="s">
        <v>812</v>
      </c>
      <c r="B14" s="966">
        <v>18640.909379999997</v>
      </c>
      <c r="C14" s="967">
        <v>6.8461693853922215E-2</v>
      </c>
      <c r="D14" s="968">
        <v>121.66848000000027</v>
      </c>
      <c r="E14" s="967">
        <v>6.5698416396753334E-3</v>
      </c>
      <c r="F14" s="968">
        <v>1748.0953599999993</v>
      </c>
      <c r="G14" s="967">
        <v>0.10348159625331621</v>
      </c>
    </row>
    <row r="15" spans="1:8" s="62" customFormat="1" ht="15" customHeight="1">
      <c r="A15" s="965" t="s">
        <v>171</v>
      </c>
      <c r="B15" s="966">
        <v>1449.3462400000001</v>
      </c>
      <c r="C15" s="967">
        <v>5.3229537544811174E-3</v>
      </c>
      <c r="D15" s="968">
        <v>11.359950000000026</v>
      </c>
      <c r="E15" s="967">
        <v>7.8999014656808697E-3</v>
      </c>
      <c r="F15" s="968">
        <v>138.84505000000013</v>
      </c>
      <c r="G15" s="967">
        <v>0.10594805335506807</v>
      </c>
    </row>
    <row r="16" spans="1:8" s="62" customFormat="1" ht="15" customHeight="1">
      <c r="A16" s="965" t="s">
        <v>172</v>
      </c>
      <c r="B16" s="966">
        <v>34260.83885</v>
      </c>
      <c r="C16" s="967">
        <v>0.12582836023245902</v>
      </c>
      <c r="D16" s="968">
        <v>176.9282899999962</v>
      </c>
      <c r="E16" s="967">
        <v>5.1909621605343848E-3</v>
      </c>
      <c r="F16" s="968">
        <v>3142.8560800000014</v>
      </c>
      <c r="G16" s="967">
        <v>0.1009980660774048</v>
      </c>
    </row>
    <row r="17" spans="1:7" s="62" customFormat="1" ht="15" customHeight="1">
      <c r="A17" s="965" t="s">
        <v>173</v>
      </c>
      <c r="B17" s="966">
        <v>18647.410989999997</v>
      </c>
      <c r="C17" s="967">
        <v>6.8485572047003021E-2</v>
      </c>
      <c r="D17" s="968">
        <v>82.000449999995908</v>
      </c>
      <c r="E17" s="967">
        <v>4.4168401136792657E-3</v>
      </c>
      <c r="F17" s="968">
        <v>1901.6467099999973</v>
      </c>
      <c r="G17" s="967">
        <v>0.11355986374842231</v>
      </c>
    </row>
    <row r="18" spans="1:7" s="62" customFormat="1" ht="15" customHeight="1">
      <c r="A18" s="965" t="s">
        <v>174</v>
      </c>
      <c r="B18" s="966">
        <v>15112.073359999999</v>
      </c>
      <c r="C18" s="967">
        <v>5.5501484331036084E-2</v>
      </c>
      <c r="D18" s="968">
        <v>107.99193999999807</v>
      </c>
      <c r="E18" s="967">
        <v>7.1975042641430065E-3</v>
      </c>
      <c r="F18" s="968">
        <v>1221.2820899999988</v>
      </c>
      <c r="G18" s="967">
        <v>8.7920267914298522E-2</v>
      </c>
    </row>
    <row r="19" spans="1:7" s="62" customFormat="1" ht="15" customHeight="1">
      <c r="A19" s="965" t="s">
        <v>175</v>
      </c>
      <c r="B19" s="966">
        <v>37044.907020000006</v>
      </c>
      <c r="C19" s="967">
        <v>0.1360532917976266</v>
      </c>
      <c r="D19" s="968">
        <v>217.11240000000544</v>
      </c>
      <c r="E19" s="967">
        <v>5.8953407946427117E-3</v>
      </c>
      <c r="F19" s="968">
        <v>3056.8299299999999</v>
      </c>
      <c r="G19" s="967">
        <v>8.9938301655182018E-2</v>
      </c>
    </row>
    <row r="20" spans="1:7" s="62" customFormat="1" ht="15" customHeight="1">
      <c r="A20" s="965" t="s">
        <v>176</v>
      </c>
      <c r="B20" s="966">
        <v>47120.233399999997</v>
      </c>
      <c r="C20" s="967">
        <v>0.17305652463593277</v>
      </c>
      <c r="D20" s="968">
        <v>425.83965999999782</v>
      </c>
      <c r="E20" s="967">
        <v>9.1197170771961655E-3</v>
      </c>
      <c r="F20" s="968">
        <v>3377.1053200000024</v>
      </c>
      <c r="G20" s="967">
        <v>7.7203105224293855E-2</v>
      </c>
    </row>
    <row r="21" spans="1:7" s="62" customFormat="1" ht="15" customHeight="1">
      <c r="A21" s="965" t="s">
        <v>602</v>
      </c>
      <c r="B21" s="966">
        <v>13126.182130000001</v>
      </c>
      <c r="C21" s="967">
        <v>4.8207984070725886E-2</v>
      </c>
      <c r="D21" s="968">
        <v>93.268430000001899</v>
      </c>
      <c r="E21" s="967">
        <v>7.156375937638737E-3</v>
      </c>
      <c r="F21" s="968">
        <v>1158.6589000000004</v>
      </c>
      <c r="G21" s="967">
        <v>9.6816933439952901E-2</v>
      </c>
    </row>
    <row r="22" spans="1:7" s="62" customFormat="1" ht="15" customHeight="1">
      <c r="A22" s="965" t="s">
        <v>177</v>
      </c>
      <c r="B22" s="966">
        <v>6672.5574400000005</v>
      </c>
      <c r="C22" s="967">
        <v>2.450602464545595E-2</v>
      </c>
      <c r="D22" s="968">
        <v>-14.491759999999886</v>
      </c>
      <c r="E22" s="967">
        <v>-2.1671382349033319E-3</v>
      </c>
      <c r="F22" s="968">
        <v>1083.8802900000001</v>
      </c>
      <c r="G22" s="967">
        <v>0.1939421907740726</v>
      </c>
    </row>
    <row r="23" spans="1:7" s="62" customFormat="1" ht="15" customHeight="1">
      <c r="A23" s="965" t="s">
        <v>178</v>
      </c>
      <c r="B23" s="966">
        <v>14610.951999999999</v>
      </c>
      <c r="C23" s="967">
        <v>5.3661036720213516E-2</v>
      </c>
      <c r="D23" s="968">
        <v>-37.545250000001033</v>
      </c>
      <c r="E23" s="967">
        <v>-2.5630786120399707E-3</v>
      </c>
      <c r="F23" s="968">
        <v>1937.3808200000003</v>
      </c>
      <c r="G23" s="967">
        <v>0.15286779018193042</v>
      </c>
    </row>
    <row r="24" spans="1:7" s="62" customFormat="1" ht="15" customHeight="1">
      <c r="A24" s="965" t="s">
        <v>182</v>
      </c>
      <c r="B24" s="966">
        <v>818.05018000000007</v>
      </c>
      <c r="C24" s="967">
        <v>3.0044189282092829E-3</v>
      </c>
      <c r="D24" s="968">
        <v>-0.12910999999996875</v>
      </c>
      <c r="E24" s="967">
        <v>-1.5780159871803257E-4</v>
      </c>
      <c r="F24" s="968">
        <v>145.4652900000001</v>
      </c>
      <c r="G24" s="967">
        <v>0.21627796306872149</v>
      </c>
    </row>
    <row r="25" spans="1:7" s="62" customFormat="1" ht="15" customHeight="1">
      <c r="A25" s="965" t="s">
        <v>207</v>
      </c>
      <c r="B25" s="966">
        <v>620.22087999999997</v>
      </c>
      <c r="C25" s="967">
        <v>2.2778594725602506E-3</v>
      </c>
      <c r="D25" s="968">
        <v>5.6200400000000172</v>
      </c>
      <c r="E25" s="967">
        <v>9.144211387670742E-3</v>
      </c>
      <c r="F25" s="968">
        <v>98.928749999999923</v>
      </c>
      <c r="G25" s="967">
        <v>0.1897760282703671</v>
      </c>
    </row>
    <row r="26" spans="1:7" s="62" customFormat="1" ht="15" customHeight="1">
      <c r="A26" s="965" t="s">
        <v>206</v>
      </c>
      <c r="B26" s="966">
        <v>9663.7276899999997</v>
      </c>
      <c r="C26" s="967">
        <v>3.5491571420345105E-2</v>
      </c>
      <c r="D26" s="968">
        <v>-26.513950000000477</v>
      </c>
      <c r="E26" s="967">
        <v>-2.7361495187647744E-3</v>
      </c>
      <c r="F26" s="968">
        <v>188.66779999999926</v>
      </c>
      <c r="G26" s="967">
        <v>1.9912043004511215E-2</v>
      </c>
    </row>
    <row r="27" spans="1:7" s="62" customFormat="1" ht="15" customHeight="1">
      <c r="A27" s="965" t="s">
        <v>179</v>
      </c>
      <c r="B27" s="966">
        <v>11990.9246</v>
      </c>
      <c r="C27" s="967">
        <v>4.4038570879564289E-2</v>
      </c>
      <c r="D27" s="968">
        <v>78.819929999999658</v>
      </c>
      <c r="E27" s="967">
        <v>6.6167929332003883E-3</v>
      </c>
      <c r="F27" s="968">
        <v>1722.7352900000005</v>
      </c>
      <c r="G27" s="967">
        <v>0.16777400941782994</v>
      </c>
    </row>
    <row r="28" spans="1:7" s="62" customFormat="1" ht="15" customHeight="1">
      <c r="A28" s="965" t="s">
        <v>816</v>
      </c>
      <c r="B28" s="966">
        <v>7014.6625000000004</v>
      </c>
      <c r="C28" s="967">
        <v>2.5762459694098287E-2</v>
      </c>
      <c r="D28" s="968">
        <v>34.041140000000269</v>
      </c>
      <c r="E28" s="967">
        <v>4.8765200466338587E-3</v>
      </c>
      <c r="F28" s="968">
        <v>644.02755999999954</v>
      </c>
      <c r="G28" s="967">
        <v>0.10109315100701721</v>
      </c>
    </row>
    <row r="29" spans="1:7" s="62" customFormat="1" ht="15" customHeight="1">
      <c r="A29" s="965" t="s">
        <v>181</v>
      </c>
      <c r="B29" s="966">
        <v>9254.7405899999994</v>
      </c>
      <c r="C29" s="967">
        <v>3.3989501480536005E-2</v>
      </c>
      <c r="D29" s="968">
        <v>44.751369999998133</v>
      </c>
      <c r="E29" s="967">
        <v>4.8590035157498601E-3</v>
      </c>
      <c r="F29" s="968">
        <v>1158.1906899999994</v>
      </c>
      <c r="G29" s="967">
        <v>0.14304743431520128</v>
      </c>
    </row>
    <row r="30" spans="1:7" s="62" customFormat="1" ht="15" customHeight="1">
      <c r="A30" s="965" t="s">
        <v>1273</v>
      </c>
      <c r="B30" s="966">
        <v>10022.15215</v>
      </c>
      <c r="C30" s="967">
        <v>3.6807942051737409E-2</v>
      </c>
      <c r="D30" s="968">
        <v>22.873439999999391</v>
      </c>
      <c r="E30" s="967">
        <v>2.2875089957363759E-3</v>
      </c>
      <c r="F30" s="968">
        <v>950.74215000000004</v>
      </c>
      <c r="G30" s="967">
        <v>0.10480643582419935</v>
      </c>
    </row>
    <row r="31" spans="1:7" s="62" customFormat="1" ht="18.75" customHeight="1">
      <c r="A31" s="970" t="s">
        <v>933</v>
      </c>
      <c r="B31" s="971">
        <v>272282.32797999994</v>
      </c>
      <c r="C31" s="972">
        <v>0.99999999999999989</v>
      </c>
      <c r="D31" s="973">
        <v>1410.8105999999098</v>
      </c>
      <c r="E31" s="972">
        <v>5.2084125110161139E-3</v>
      </c>
      <c r="F31" s="973">
        <v>25273.079829999944</v>
      </c>
      <c r="G31" s="972">
        <v>0.10231633033696164</v>
      </c>
    </row>
    <row r="32" spans="1:7">
      <c r="A32" s="974" t="s">
        <v>503</v>
      </c>
      <c r="B32" s="975"/>
      <c r="C32" s="975"/>
      <c r="D32" s="976"/>
      <c r="E32" s="977"/>
      <c r="F32" s="977"/>
      <c r="G32" s="977"/>
    </row>
    <row r="34" spans="1:13">
      <c r="A34" s="488"/>
      <c r="H34" s="814"/>
    </row>
    <row r="35" spans="1:13" ht="12.75" customHeight="1">
      <c r="A35" s="978" t="s">
        <v>943</v>
      </c>
      <c r="B35" s="910"/>
      <c r="C35" s="910"/>
      <c r="D35" s="910"/>
      <c r="E35" s="910"/>
      <c r="F35" s="910"/>
      <c r="G35" s="910"/>
      <c r="H35" s="910"/>
      <c r="I35" s="910"/>
      <c r="J35" s="911" t="str">
        <f>G1</f>
        <v>Studeni 2025.</v>
      </c>
    </row>
    <row r="36" spans="1:13">
      <c r="A36" s="979" t="s">
        <v>944</v>
      </c>
      <c r="B36" s="910"/>
      <c r="C36" s="910"/>
      <c r="D36" s="910"/>
      <c r="E36" s="910"/>
      <c r="F36" s="910"/>
      <c r="G36" s="910"/>
      <c r="H36" s="910"/>
      <c r="I36" s="910"/>
      <c r="J36" s="913" t="str">
        <f>G2</f>
        <v>November 2025</v>
      </c>
      <c r="M36" s="743"/>
    </row>
    <row r="37" spans="1:13">
      <c r="A37" s="910"/>
      <c r="B37" s="910"/>
      <c r="C37" s="910"/>
      <c r="D37" s="910"/>
      <c r="E37" s="910"/>
      <c r="F37" s="910"/>
      <c r="G37" s="910"/>
      <c r="H37" s="910"/>
      <c r="I37" s="910"/>
      <c r="J37" s="910"/>
    </row>
    <row r="38" spans="1:13" ht="30" customHeight="1">
      <c r="A38" s="1219" t="s">
        <v>993</v>
      </c>
      <c r="B38" s="915" t="s">
        <v>1282</v>
      </c>
      <c r="C38" s="1215" t="s">
        <v>1219</v>
      </c>
      <c r="D38" s="1215"/>
      <c r="E38" s="1215"/>
      <c r="F38" s="1215"/>
      <c r="G38" s="1215"/>
      <c r="H38" s="1215"/>
      <c r="I38" s="1215"/>
      <c r="J38" s="915"/>
    </row>
    <row r="39" spans="1:13" ht="42.75" customHeight="1">
      <c r="A39" s="1219"/>
      <c r="B39" s="980" t="str">
        <f>J35</f>
        <v>Studeni 2025.</v>
      </c>
      <c r="C39" s="954" t="s">
        <v>603</v>
      </c>
      <c r="D39" s="954" t="s">
        <v>59</v>
      </c>
      <c r="E39" s="954" t="s">
        <v>60</v>
      </c>
      <c r="F39" s="914" t="s">
        <v>1209</v>
      </c>
      <c r="G39" s="914" t="s">
        <v>1210</v>
      </c>
      <c r="H39" s="914" t="s">
        <v>1211</v>
      </c>
      <c r="I39" s="914" t="s">
        <v>1215</v>
      </c>
      <c r="J39" s="914" t="s">
        <v>61</v>
      </c>
    </row>
    <row r="40" spans="1:13" ht="48" customHeight="1">
      <c r="A40" s="1219"/>
      <c r="B40" s="981" t="str">
        <f>J36</f>
        <v>November 2025</v>
      </c>
      <c r="C40" s="982" t="s">
        <v>219</v>
      </c>
      <c r="D40" s="982" t="s">
        <v>1163</v>
      </c>
      <c r="E40" s="982" t="s">
        <v>778</v>
      </c>
      <c r="F40" s="917" t="s">
        <v>1212</v>
      </c>
      <c r="G40" s="917" t="s">
        <v>1213</v>
      </c>
      <c r="H40" s="917" t="s">
        <v>1214</v>
      </c>
      <c r="I40" s="917" t="s">
        <v>1216</v>
      </c>
      <c r="J40" s="917" t="s">
        <v>777</v>
      </c>
    </row>
    <row r="41" spans="1:13" ht="15" customHeight="1">
      <c r="A41" s="965" t="s">
        <v>1244</v>
      </c>
      <c r="B41" s="840">
        <v>17.8308</v>
      </c>
      <c r="C41" s="983">
        <v>-3.8269653003190074E-3</v>
      </c>
      <c r="D41" s="983">
        <v>0.10775768344277892</v>
      </c>
      <c r="E41" s="983">
        <v>0.10551866525305487</v>
      </c>
      <c r="F41" s="983" t="s">
        <v>138</v>
      </c>
      <c r="G41" s="983" t="s">
        <v>138</v>
      </c>
      <c r="H41" s="983" t="s">
        <v>138</v>
      </c>
      <c r="I41" s="983">
        <v>0.10534153314459105</v>
      </c>
      <c r="J41" s="1009">
        <v>44915</v>
      </c>
    </row>
    <row r="42" spans="1:13" ht="15" customHeight="1">
      <c r="A42" s="965" t="s">
        <v>810</v>
      </c>
      <c r="B42" s="840">
        <v>29.092700000000001</v>
      </c>
      <c r="C42" s="983">
        <v>2.8334568518295633E-3</v>
      </c>
      <c r="D42" s="983">
        <v>7.9142107859683897E-2</v>
      </c>
      <c r="E42" s="983">
        <v>8.4686424595377563E-2</v>
      </c>
      <c r="F42" s="983">
        <v>0.10060656885328956</v>
      </c>
      <c r="G42" s="983">
        <v>6.2124623734392204E-2</v>
      </c>
      <c r="H42" s="983">
        <v>3.9612141571480741E-2</v>
      </c>
      <c r="I42" s="983">
        <v>5.7950377677519427E-2</v>
      </c>
      <c r="J42" s="1009">
        <v>40906</v>
      </c>
    </row>
    <row r="43" spans="1:13" ht="15" customHeight="1">
      <c r="A43" s="965" t="s">
        <v>797</v>
      </c>
      <c r="B43" s="840">
        <v>51.251199999999997</v>
      </c>
      <c r="C43" s="983">
        <v>3.0119008245053092E-3</v>
      </c>
      <c r="D43" s="983">
        <v>8.2971646881325967E-2</v>
      </c>
      <c r="E43" s="983">
        <v>8.8998293765550907E-2</v>
      </c>
      <c r="F43" s="983">
        <v>0.10025839530232883</v>
      </c>
      <c r="G43" s="983">
        <v>6.4421018550423925E-2</v>
      </c>
      <c r="H43" s="983">
        <v>4.0490982789531449E-2</v>
      </c>
      <c r="I43" s="983">
        <v>6.4102220201345705E-2</v>
      </c>
      <c r="J43" s="1009">
        <v>38054</v>
      </c>
    </row>
    <row r="44" spans="1:13" ht="15" customHeight="1">
      <c r="A44" s="965" t="s">
        <v>170</v>
      </c>
      <c r="B44" s="840">
        <v>49.183999999999997</v>
      </c>
      <c r="C44" s="983">
        <v>1.6373544913204086E-3</v>
      </c>
      <c r="D44" s="983">
        <v>8.105731907280167E-2</v>
      </c>
      <c r="E44" s="983">
        <v>8.8714854281679134E-2</v>
      </c>
      <c r="F44" s="983">
        <v>0.10329126989115855</v>
      </c>
      <c r="G44" s="983">
        <v>6.7625647934042465E-2</v>
      </c>
      <c r="H44" s="983">
        <v>4.1616151492042563E-2</v>
      </c>
      <c r="I44" s="983">
        <v>6.4440246830115733E-2</v>
      </c>
      <c r="J44" s="1009">
        <v>38335</v>
      </c>
    </row>
    <row r="45" spans="1:13" ht="15" customHeight="1">
      <c r="A45" s="965" t="s">
        <v>812</v>
      </c>
      <c r="B45" s="840">
        <v>47.618299999999998</v>
      </c>
      <c r="C45" s="983">
        <v>2.1276506191441058E-3</v>
      </c>
      <c r="D45" s="983">
        <v>8.1155392687750183E-2</v>
      </c>
      <c r="E45" s="983">
        <v>8.8129775876567562E-2</v>
      </c>
      <c r="F45" s="983">
        <v>0.10178370430799455</v>
      </c>
      <c r="G45" s="983">
        <v>6.5584700039401644E-2</v>
      </c>
      <c r="H45" s="983">
        <v>4.0824887967062296E-2</v>
      </c>
      <c r="I45" s="983">
        <v>6.3570060379781967E-2</v>
      </c>
      <c r="J45" s="1009">
        <v>38425</v>
      </c>
    </row>
    <row r="46" spans="1:13" ht="15" customHeight="1">
      <c r="A46" s="984" t="s">
        <v>171</v>
      </c>
      <c r="B46" s="840">
        <v>15.904500000000001</v>
      </c>
      <c r="C46" s="983">
        <v>-1.1944877533565101E-4</v>
      </c>
      <c r="D46" s="983">
        <v>2.8665118715761384E-2</v>
      </c>
      <c r="E46" s="983">
        <v>3.2947548904995738E-2</v>
      </c>
      <c r="F46" s="983">
        <v>4.152412684314255E-2</v>
      </c>
      <c r="G46" s="983">
        <v>1.5632434587983024E-2</v>
      </c>
      <c r="H46" s="983" t="s">
        <v>138</v>
      </c>
      <c r="I46" s="983">
        <v>2.0482473465605944E-2</v>
      </c>
      <c r="J46" s="1009">
        <v>42734</v>
      </c>
    </row>
    <row r="47" spans="1:13" ht="15" customHeight="1">
      <c r="A47" s="984" t="s">
        <v>172</v>
      </c>
      <c r="B47" s="840">
        <v>25.672000000000001</v>
      </c>
      <c r="C47" s="983">
        <v>2.5931827412755126E-3</v>
      </c>
      <c r="D47" s="983">
        <v>7.9594437178554411E-2</v>
      </c>
      <c r="E47" s="983">
        <v>8.5827397770145586E-2</v>
      </c>
      <c r="F47" s="983">
        <v>0.10250137672956683</v>
      </c>
      <c r="G47" s="983">
        <v>6.4892265217230793E-2</v>
      </c>
      <c r="H47" s="983">
        <v>4.2560069669748346E-2</v>
      </c>
      <c r="I47" s="983">
        <v>5.1369287670638197E-2</v>
      </c>
      <c r="J47" s="1009">
        <v>41184</v>
      </c>
      <c r="K47" s="179"/>
      <c r="L47" s="179"/>
      <c r="M47" s="179"/>
    </row>
    <row r="48" spans="1:13" ht="15" customHeight="1">
      <c r="A48" s="984" t="s">
        <v>173</v>
      </c>
      <c r="B48" s="840">
        <v>37.842300000000002</v>
      </c>
      <c r="C48" s="983">
        <v>1.6675798651644147E-3</v>
      </c>
      <c r="D48" s="983">
        <v>8.0162357031332565E-2</v>
      </c>
      <c r="E48" s="983">
        <v>8.668858673022517E-2</v>
      </c>
      <c r="F48" s="983">
        <v>0.10104843443712541</v>
      </c>
      <c r="G48" s="983">
        <v>6.4620998711936828E-2</v>
      </c>
      <c r="H48" s="983">
        <v>4.0488392770525072E-2</v>
      </c>
      <c r="I48" s="983">
        <v>6.2985104198123532E-2</v>
      </c>
      <c r="J48" s="1009">
        <v>39730</v>
      </c>
      <c r="K48" s="179"/>
      <c r="L48" s="179"/>
      <c r="M48" s="179"/>
    </row>
    <row r="49" spans="1:15" ht="15" customHeight="1">
      <c r="A49" s="984" t="s">
        <v>174</v>
      </c>
      <c r="B49" s="840">
        <v>27.0977</v>
      </c>
      <c r="C49" s="983">
        <v>3.4884366841334558E-3</v>
      </c>
      <c r="D49" s="983">
        <v>6.7982248707276982E-2</v>
      </c>
      <c r="E49" s="983">
        <v>6.8980752768342812E-2</v>
      </c>
      <c r="F49" s="983">
        <v>8.7716561699132223E-2</v>
      </c>
      <c r="G49" s="983">
        <v>5.131752636047171E-2</v>
      </c>
      <c r="H49" s="983">
        <v>4.3776786616304353E-2</v>
      </c>
      <c r="I49" s="983">
        <v>3.5952023365798169E-2</v>
      </c>
      <c r="J49" s="1009">
        <v>38615</v>
      </c>
      <c r="K49" s="179"/>
      <c r="L49" s="179"/>
      <c r="M49" s="179"/>
    </row>
    <row r="50" spans="1:15" ht="15" customHeight="1">
      <c r="A50" s="984" t="s">
        <v>175</v>
      </c>
      <c r="B50" s="840">
        <v>32.351999999999997</v>
      </c>
      <c r="C50" s="983">
        <v>4.0532068749339345E-3</v>
      </c>
      <c r="D50" s="983">
        <v>7.1911363214673729E-2</v>
      </c>
      <c r="E50" s="983">
        <v>7.3308937937715424E-2</v>
      </c>
      <c r="F50" s="983">
        <v>8.787087326645282E-2</v>
      </c>
      <c r="G50" s="983">
        <v>5.2722817022159862E-2</v>
      </c>
      <c r="H50" s="983">
        <v>4.6864204393500364E-2</v>
      </c>
      <c r="I50" s="983">
        <v>5.222000774279123E-2</v>
      </c>
      <c r="J50" s="1009">
        <v>39602</v>
      </c>
      <c r="K50" s="879"/>
      <c r="L50" s="179"/>
      <c r="M50" s="179"/>
    </row>
    <row r="51" spans="1:15" ht="15" customHeight="1">
      <c r="A51" s="984" t="s">
        <v>176</v>
      </c>
      <c r="B51" s="840">
        <v>30.984500000000001</v>
      </c>
      <c r="C51" s="983">
        <v>4.4151541576036291E-3</v>
      </c>
      <c r="D51" s="983">
        <v>7.5705026055499447E-2</v>
      </c>
      <c r="E51" s="983">
        <v>7.7227151360071078E-2</v>
      </c>
      <c r="F51" s="983">
        <v>9.4557369450147366E-2</v>
      </c>
      <c r="G51" s="983">
        <v>5.7635433866741748E-2</v>
      </c>
      <c r="H51" s="983">
        <v>5.1224020149744032E-2</v>
      </c>
      <c r="I51" s="983">
        <v>4.4261634267827255E-2</v>
      </c>
      <c r="J51" s="1009">
        <v>38846</v>
      </c>
      <c r="K51" s="1212"/>
      <c r="L51" s="179"/>
      <c r="M51" s="179"/>
    </row>
    <row r="52" spans="1:15" ht="15" customHeight="1">
      <c r="A52" s="984" t="s">
        <v>602</v>
      </c>
      <c r="B52" s="840">
        <v>19.3872</v>
      </c>
      <c r="C52" s="983">
        <v>4.887808468400312E-3</v>
      </c>
      <c r="D52" s="983">
        <v>7.5704108129702297E-2</v>
      </c>
      <c r="E52" s="983">
        <v>7.6839333918395036E-2</v>
      </c>
      <c r="F52" s="983">
        <v>9.3246043660633937E-2</v>
      </c>
      <c r="G52" s="983">
        <v>5.928159817153289E-2</v>
      </c>
      <c r="H52" s="983" t="s">
        <v>138</v>
      </c>
      <c r="I52" s="983">
        <v>5.6953833561713685E-2</v>
      </c>
      <c r="J52" s="1009">
        <v>43494</v>
      </c>
      <c r="K52" s="1213"/>
      <c r="L52" s="179"/>
      <c r="M52" s="179"/>
    </row>
    <row r="53" spans="1:15" ht="15" customHeight="1">
      <c r="A53" s="965" t="s">
        <v>177</v>
      </c>
      <c r="B53" s="840">
        <v>41.903700000000001</v>
      </c>
      <c r="C53" s="983">
        <v>-4.0073872833193969E-3</v>
      </c>
      <c r="D53" s="983">
        <v>0.11687207479983375</v>
      </c>
      <c r="E53" s="983">
        <v>0.11747073898561822</v>
      </c>
      <c r="F53" s="983">
        <v>0.11229361687934558</v>
      </c>
      <c r="G53" s="983">
        <v>7.6901700649742555E-2</v>
      </c>
      <c r="H53" s="983">
        <v>6.5713714445316818E-2</v>
      </c>
      <c r="I53" s="983">
        <v>7.0273016034218649E-2</v>
      </c>
      <c r="J53" s="1009">
        <v>39812</v>
      </c>
      <c r="K53" s="308"/>
      <c r="L53" s="179"/>
      <c r="M53" s="179"/>
    </row>
    <row r="54" spans="1:15" ht="15" customHeight="1">
      <c r="A54" s="965" t="s">
        <v>178</v>
      </c>
      <c r="B54" s="840">
        <v>27.032900000000001</v>
      </c>
      <c r="C54" s="983">
        <v>-6.8809193172716387E-3</v>
      </c>
      <c r="D54" s="983">
        <v>0.11808766719883534</v>
      </c>
      <c r="E54" s="983">
        <v>0.11802292879830589</v>
      </c>
      <c r="F54" s="983">
        <v>0.12175465694484644</v>
      </c>
      <c r="G54" s="983">
        <v>8.3109567751686653E-2</v>
      </c>
      <c r="H54" s="983" t="s">
        <v>138</v>
      </c>
      <c r="I54" s="983">
        <v>7.4277199334723987E-2</v>
      </c>
      <c r="J54" s="1009">
        <v>42367</v>
      </c>
      <c r="K54" s="308"/>
      <c r="L54" s="179"/>
      <c r="M54" s="179"/>
    </row>
    <row r="55" spans="1:15" ht="15" customHeight="1">
      <c r="A55" s="965" t="s">
        <v>182</v>
      </c>
      <c r="B55" s="840">
        <v>23.743400000000001</v>
      </c>
      <c r="C55" s="983">
        <v>-5.4828832677816797E-3</v>
      </c>
      <c r="D55" s="983">
        <v>0.14418855686149779</v>
      </c>
      <c r="E55" s="983">
        <v>0.14399560583575854</v>
      </c>
      <c r="F55" s="983">
        <v>0.1412737039510743</v>
      </c>
      <c r="G55" s="983">
        <v>9.5990203859185774E-2</v>
      </c>
      <c r="H55" s="983" t="s">
        <v>138</v>
      </c>
      <c r="I55" s="983">
        <v>7.2133084578716478E-2</v>
      </c>
      <c r="J55" s="1009">
        <v>42943</v>
      </c>
      <c r="K55" s="308"/>
      <c r="L55" s="179"/>
      <c r="M55" s="179"/>
    </row>
    <row r="56" spans="1:15" ht="15" customHeight="1">
      <c r="A56" s="965" t="s">
        <v>207</v>
      </c>
      <c r="B56" s="840">
        <v>17.134899999999998</v>
      </c>
      <c r="C56" s="983">
        <v>-9.9114383829213004E-4</v>
      </c>
      <c r="D56" s="983">
        <v>6.9253858010246416E-2</v>
      </c>
      <c r="E56" s="983">
        <v>6.9273875492985804E-2</v>
      </c>
      <c r="F56" s="983">
        <v>7.4958511439783715E-2</v>
      </c>
      <c r="G56" s="983">
        <v>3.6542833303461864E-2</v>
      </c>
      <c r="H56" s="983" t="s">
        <v>138</v>
      </c>
      <c r="I56" s="983">
        <v>3.6325603912105153E-2</v>
      </c>
      <c r="J56" s="1009">
        <v>43378</v>
      </c>
      <c r="K56" s="308"/>
      <c r="L56" s="179"/>
      <c r="M56" s="179"/>
    </row>
    <row r="57" spans="1:15" ht="15" customHeight="1">
      <c r="A57" s="965" t="s">
        <v>206</v>
      </c>
      <c r="B57" s="840">
        <v>18.004999999999999</v>
      </c>
      <c r="C57" s="983">
        <v>-5.3844915541212401E-4</v>
      </c>
      <c r="D57" s="983">
        <v>8.6241742330547932E-2</v>
      </c>
      <c r="E57" s="983">
        <v>8.9581051395789313E-2</v>
      </c>
      <c r="F57" s="983">
        <v>8.2669995507502314E-2</v>
      </c>
      <c r="G57" s="983">
        <v>4.4465237194311724E-2</v>
      </c>
      <c r="H57" s="983" t="s">
        <v>138</v>
      </c>
      <c r="I57" s="983">
        <v>4.2916801874703481E-2</v>
      </c>
      <c r="J57" s="1009">
        <v>43342</v>
      </c>
      <c r="K57" s="308"/>
      <c r="L57" s="179"/>
      <c r="M57" s="179"/>
    </row>
    <row r="58" spans="1:15" ht="15" customHeight="1">
      <c r="A58" s="965" t="s">
        <v>179</v>
      </c>
      <c r="B58" s="840">
        <v>47.564900000000002</v>
      </c>
      <c r="C58" s="983">
        <v>-7.4579205216762645E-4</v>
      </c>
      <c r="D58" s="983">
        <v>7.8547149831409202E-2</v>
      </c>
      <c r="E58" s="983">
        <v>7.756001748929009E-2</v>
      </c>
      <c r="F58" s="983">
        <v>7.179529724042033E-2</v>
      </c>
      <c r="G58" s="983">
        <v>5.3329534441109328E-2</v>
      </c>
      <c r="H58" s="983">
        <v>4.8683441823023088E-2</v>
      </c>
      <c r="I58" s="983">
        <v>6.3331242619205641E-2</v>
      </c>
      <c r="J58" s="1009">
        <v>38404</v>
      </c>
      <c r="K58" s="179"/>
      <c r="L58" s="179"/>
      <c r="M58" s="179"/>
    </row>
    <row r="59" spans="1:15" ht="15" customHeight="1">
      <c r="A59" s="965" t="s">
        <v>180</v>
      </c>
      <c r="B59" s="840">
        <v>49.3735</v>
      </c>
      <c r="C59" s="983">
        <v>-3.6241126997815787E-4</v>
      </c>
      <c r="D59" s="983">
        <v>8.226327580084436E-2</v>
      </c>
      <c r="E59" s="983">
        <v>8.101450957123757E-2</v>
      </c>
      <c r="F59" s="983">
        <v>7.4073355459696844E-2</v>
      </c>
      <c r="G59" s="983">
        <v>5.3662899076343473E-2</v>
      </c>
      <c r="H59" s="983">
        <v>4.6313264092803008E-2</v>
      </c>
      <c r="I59" s="983">
        <v>6.3221241748914414E-2</v>
      </c>
      <c r="J59" s="1009">
        <v>38169</v>
      </c>
      <c r="K59" s="179"/>
      <c r="L59" s="179"/>
      <c r="M59" s="179"/>
    </row>
    <row r="60" spans="1:15" ht="15" customHeight="1">
      <c r="A60" s="984" t="s">
        <v>181</v>
      </c>
      <c r="B60" s="840">
        <v>22.6572</v>
      </c>
      <c r="C60" s="983">
        <v>-1.19153217798873E-4</v>
      </c>
      <c r="D60" s="983">
        <v>7.6883590942793623E-2</v>
      </c>
      <c r="E60" s="983">
        <v>7.6131716561462337E-2</v>
      </c>
      <c r="F60" s="983">
        <v>7.2840775642633471E-2</v>
      </c>
      <c r="G60" s="983">
        <v>5.3118482247829668E-2</v>
      </c>
      <c r="H60" s="983">
        <v>5.4731689777389736E-2</v>
      </c>
      <c r="I60" s="983">
        <v>5.4521697008572678E-2</v>
      </c>
      <c r="J60" s="1009">
        <v>42314</v>
      </c>
      <c r="K60" s="179"/>
      <c r="L60" s="179"/>
      <c r="M60" s="179"/>
    </row>
    <row r="61" spans="1:15" ht="15" customHeight="1">
      <c r="A61" s="965" t="s">
        <v>1273</v>
      </c>
      <c r="B61" s="840">
        <v>41.9574</v>
      </c>
      <c r="C61" s="983">
        <v>-1.7463383994594794E-3</v>
      </c>
      <c r="D61" s="983">
        <v>8.5567474424453227E-2</v>
      </c>
      <c r="E61" s="983">
        <v>8.5258605526988163E-2</v>
      </c>
      <c r="F61" s="983">
        <v>6.7765598748062317E-2</v>
      </c>
      <c r="G61" s="983">
        <v>4.6315420133165253E-2</v>
      </c>
      <c r="H61" s="983">
        <v>5.0586771193413815E-2</v>
      </c>
      <c r="I61" s="983">
        <v>6.2589711376645596E-2</v>
      </c>
      <c r="J61" s="1009">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4"/>
      <c r="C68" s="75"/>
      <c r="D68" s="75"/>
      <c r="E68" s="75"/>
      <c r="F68" s="75"/>
      <c r="G68" s="855"/>
    </row>
    <row r="69" spans="1:10" ht="12.75" customHeight="1">
      <c r="B69" s="854"/>
      <c r="C69" s="75"/>
      <c r="D69" s="75"/>
      <c r="E69" s="75"/>
      <c r="F69" s="75"/>
      <c r="G69" s="855"/>
    </row>
    <row r="70" spans="1:10" ht="12.75" customHeight="1">
      <c r="B70" s="854"/>
      <c r="C70" s="75"/>
      <c r="D70" s="75"/>
      <c r="E70" s="75"/>
      <c r="F70" s="75"/>
      <c r="G70" s="855"/>
    </row>
    <row r="71" spans="1:10" ht="12.75" customHeight="1">
      <c r="B71" s="854"/>
      <c r="C71" s="75"/>
      <c r="D71" s="75"/>
      <c r="E71" s="75"/>
      <c r="F71" s="75"/>
      <c r="G71" s="855"/>
    </row>
    <row r="72" spans="1:10" ht="12.75" customHeight="1">
      <c r="B72" s="854"/>
      <c r="C72" s="75"/>
      <c r="D72" s="75"/>
      <c r="E72" s="75"/>
      <c r="F72" s="75"/>
      <c r="G72" s="855"/>
    </row>
    <row r="73" spans="1:10" ht="12.75" customHeight="1">
      <c r="B73" s="854"/>
      <c r="C73" s="75"/>
      <c r="D73" s="75"/>
      <c r="E73" s="75"/>
      <c r="F73" s="75"/>
      <c r="G73" s="855"/>
    </row>
    <row r="74" spans="1:10" ht="12.75" customHeight="1">
      <c r="B74" s="854"/>
      <c r="C74" s="75"/>
      <c r="D74" s="75"/>
      <c r="E74" s="75"/>
      <c r="F74" s="75"/>
      <c r="G74" s="855"/>
    </row>
    <row r="75" spans="1:10" ht="12.75" customHeight="1">
      <c r="B75" s="854"/>
      <c r="C75" s="75"/>
      <c r="D75" s="75"/>
      <c r="E75" s="75"/>
      <c r="F75" s="75"/>
      <c r="G75" s="855"/>
    </row>
    <row r="76" spans="1:10" ht="12.75" customHeight="1">
      <c r="B76" s="854"/>
      <c r="C76" s="75"/>
      <c r="D76" s="75"/>
      <c r="E76" s="75"/>
      <c r="F76" s="75"/>
      <c r="G76" s="855"/>
    </row>
    <row r="77" spans="1:10" ht="12.75" customHeight="1">
      <c r="B77" s="854"/>
      <c r="C77" s="75"/>
      <c r="D77" s="75"/>
      <c r="E77" s="75"/>
      <c r="F77" s="75"/>
      <c r="G77" s="855"/>
    </row>
    <row r="78" spans="1:10" ht="12.75" customHeight="1">
      <c r="B78" s="854"/>
      <c r="C78" s="75"/>
      <c r="D78" s="75"/>
      <c r="E78" s="75"/>
      <c r="F78" s="75"/>
      <c r="G78" s="855"/>
    </row>
    <row r="79" spans="1:10" ht="12.75" customHeight="1">
      <c r="B79" s="854"/>
      <c r="C79" s="75"/>
      <c r="D79" s="75"/>
      <c r="E79" s="75"/>
      <c r="F79" s="75"/>
      <c r="G79" s="855"/>
    </row>
    <row r="80" spans="1:10" ht="12.75" customHeight="1">
      <c r="A80" s="306"/>
      <c r="B80" s="854"/>
      <c r="C80" s="75"/>
      <c r="D80" s="75"/>
      <c r="E80" s="75"/>
      <c r="F80" s="75"/>
      <c r="G80" s="855"/>
    </row>
    <row r="81" spans="1:7" ht="12.75" customHeight="1">
      <c r="A81" s="306"/>
      <c r="B81" s="854"/>
      <c r="C81" s="75"/>
      <c r="D81" s="75"/>
      <c r="E81" s="75"/>
      <c r="F81" s="75"/>
      <c r="G81" s="855"/>
    </row>
    <row r="82" spans="1:7" ht="12.75" customHeight="1">
      <c r="A82" s="306"/>
      <c r="B82" s="854"/>
      <c r="C82" s="75"/>
      <c r="D82" s="75"/>
      <c r="E82" s="75"/>
      <c r="F82" s="75"/>
      <c r="G82" s="855"/>
    </row>
    <row r="83" spans="1:7" ht="12.75" customHeight="1">
      <c r="A83" s="824"/>
      <c r="B83" s="854"/>
      <c r="C83" s="75"/>
      <c r="D83" s="75"/>
      <c r="E83" s="75"/>
      <c r="F83" s="75"/>
      <c r="G83" s="855"/>
    </row>
    <row r="84" spans="1:7">
      <c r="A84" s="824"/>
      <c r="B84" s="854"/>
      <c r="C84" s="75"/>
      <c r="D84" s="75"/>
      <c r="E84" s="75"/>
      <c r="F84" s="75"/>
      <c r="G84" s="855"/>
    </row>
    <row r="85" spans="1:7">
      <c r="A85" s="824"/>
      <c r="B85" s="854"/>
      <c r="C85" s="75"/>
      <c r="D85" s="75"/>
      <c r="E85" s="75"/>
      <c r="F85" s="75"/>
      <c r="G85" s="855"/>
    </row>
    <row r="86" spans="1:7">
      <c r="A86" s="824"/>
      <c r="B86" s="854"/>
      <c r="C86" s="75"/>
      <c r="D86" s="75"/>
      <c r="E86" s="75"/>
      <c r="F86" s="75"/>
      <c r="G86" s="855"/>
    </row>
    <row r="87" spans="1:7">
      <c r="A87" s="824"/>
      <c r="B87" s="854"/>
      <c r="C87" s="75"/>
      <c r="D87" s="75"/>
      <c r="E87" s="75"/>
      <c r="F87" s="75"/>
      <c r="G87" s="855"/>
    </row>
    <row r="88" spans="1:7">
      <c r="A88" s="824"/>
    </row>
    <row r="89" spans="1:7">
      <c r="A89" s="824"/>
    </row>
    <row r="90" spans="1:7">
      <c r="A90" s="827"/>
    </row>
    <row r="91" spans="1:7">
      <c r="A91" s="827"/>
    </row>
    <row r="92" spans="1:7">
      <c r="A92" s="827"/>
    </row>
    <row r="93" spans="1:7">
      <c r="A93" s="827"/>
    </row>
    <row r="94" spans="1:7">
      <c r="A94" s="824"/>
    </row>
    <row r="95" spans="1:7">
      <c r="A95" s="824"/>
    </row>
    <row r="96" spans="1:7">
      <c r="A96" s="824"/>
    </row>
    <row r="97" spans="1:1">
      <c r="A97" s="824"/>
    </row>
    <row r="98" spans="1:1">
      <c r="A98" s="824"/>
    </row>
    <row r="99" spans="1:1">
      <c r="A99" s="827"/>
    </row>
    <row r="100" spans="1:1">
      <c r="A100" s="827"/>
    </row>
    <row r="101" spans="1:1">
      <c r="A101" s="827"/>
    </row>
    <row r="102" spans="1:1">
      <c r="A102" s="827"/>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Studeni 2025.</v>
      </c>
    </row>
    <row r="2" spans="1:45" ht="12.75" customHeight="1">
      <c r="A2" s="513" t="s">
        <v>962</v>
      </c>
      <c r="B2" s="513"/>
      <c r="C2" s="513"/>
      <c r="I2" s="479"/>
      <c r="AS2" s="490" t="str">
        <f>Naslovnica!A24</f>
        <v>November 2025</v>
      </c>
    </row>
    <row r="3" spans="1:45" ht="12.75" customHeight="1">
      <c r="B3" s="906"/>
      <c r="AS3" s="24"/>
    </row>
    <row r="4" spans="1:45" ht="12.75" customHeight="1">
      <c r="A4" s="306"/>
      <c r="B4" s="306"/>
      <c r="C4" s="306"/>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243"/>
      <c r="AS4" s="13" t="s">
        <v>1260</v>
      </c>
    </row>
    <row r="5" spans="1:45" s="997" customFormat="1" ht="28.5" customHeight="1">
      <c r="A5" s="1026" t="s">
        <v>1454</v>
      </c>
      <c r="B5" s="1223" t="s">
        <v>1450</v>
      </c>
      <c r="C5" s="1224"/>
      <c r="D5" s="1224"/>
      <c r="E5" s="1224"/>
      <c r="F5" s="1224"/>
      <c r="G5" s="1224"/>
      <c r="H5" s="1224"/>
      <c r="I5" s="1224"/>
      <c r="J5" s="1224"/>
      <c r="K5" s="1224"/>
      <c r="L5" s="1224"/>
      <c r="M5" s="1224"/>
      <c r="N5" s="1224"/>
      <c r="O5" s="1225"/>
      <c r="P5" s="1223" t="s">
        <v>1451</v>
      </c>
      <c r="Q5" s="1224"/>
      <c r="R5" s="1224"/>
      <c r="S5" s="1224"/>
      <c r="T5" s="1224"/>
      <c r="U5" s="1224"/>
      <c r="V5" s="1224"/>
      <c r="W5" s="1225"/>
      <c r="X5" s="1226" t="s">
        <v>1452</v>
      </c>
      <c r="Y5" s="1227"/>
      <c r="Z5" s="1227"/>
      <c r="AA5" s="1227"/>
      <c r="AB5" s="1227"/>
      <c r="AC5" s="1227"/>
      <c r="AD5" s="1227"/>
      <c r="AE5" s="1227"/>
      <c r="AF5" s="1227"/>
      <c r="AG5" s="1227"/>
      <c r="AH5" s="1227"/>
      <c r="AI5" s="1228"/>
      <c r="AJ5" s="1226" t="s">
        <v>1453</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1244</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1455</v>
      </c>
      <c r="AO6" s="1170"/>
      <c r="AP6" s="1170" t="s">
        <v>1273</v>
      </c>
      <c r="AQ6" s="1170"/>
      <c r="AR6" s="1170" t="s">
        <v>399</v>
      </c>
      <c r="AS6" s="1170"/>
    </row>
    <row r="7" spans="1:45">
      <c r="A7" s="1202"/>
      <c r="B7" s="661" t="s">
        <v>31</v>
      </c>
      <c r="C7" s="661" t="s">
        <v>32</v>
      </c>
      <c r="D7" s="661" t="s">
        <v>31</v>
      </c>
      <c r="E7" s="661" t="s">
        <v>32</v>
      </c>
      <c r="F7" s="661" t="s">
        <v>31</v>
      </c>
      <c r="G7" s="661" t="s">
        <v>32</v>
      </c>
      <c r="H7" s="661" t="s">
        <v>31</v>
      </c>
      <c r="I7" s="661" t="s">
        <v>32</v>
      </c>
      <c r="J7" s="661" t="s">
        <v>31</v>
      </c>
      <c r="K7" s="661" t="s">
        <v>32</v>
      </c>
      <c r="L7" s="661" t="s">
        <v>32</v>
      </c>
      <c r="M7" s="661" t="s">
        <v>32</v>
      </c>
      <c r="N7" s="661" t="s">
        <v>31</v>
      </c>
      <c r="O7" s="661" t="s">
        <v>32</v>
      </c>
      <c r="P7" s="661" t="s">
        <v>31</v>
      </c>
      <c r="Q7" s="661" t="s">
        <v>32</v>
      </c>
      <c r="R7" s="661" t="s">
        <v>31</v>
      </c>
      <c r="S7" s="661" t="s">
        <v>32</v>
      </c>
      <c r="T7" s="661" t="s">
        <v>31</v>
      </c>
      <c r="U7" s="661" t="s">
        <v>32</v>
      </c>
      <c r="V7" s="661" t="s">
        <v>31</v>
      </c>
      <c r="W7" s="661" t="s">
        <v>32</v>
      </c>
      <c r="X7" s="661" t="s">
        <v>31</v>
      </c>
      <c r="Y7" s="661" t="s">
        <v>32</v>
      </c>
      <c r="Z7" s="661" t="s">
        <v>31</v>
      </c>
      <c r="AA7" s="661" t="s">
        <v>32</v>
      </c>
      <c r="AB7" s="661" t="s">
        <v>31</v>
      </c>
      <c r="AC7" s="661" t="s">
        <v>32</v>
      </c>
      <c r="AD7" s="661" t="s">
        <v>31</v>
      </c>
      <c r="AE7" s="661" t="s">
        <v>32</v>
      </c>
      <c r="AF7" s="661" t="s">
        <v>31</v>
      </c>
      <c r="AG7" s="661" t="s">
        <v>32</v>
      </c>
      <c r="AH7" s="661" t="s">
        <v>31</v>
      </c>
      <c r="AI7" s="661" t="s">
        <v>32</v>
      </c>
      <c r="AJ7" s="661" t="s">
        <v>31</v>
      </c>
      <c r="AK7" s="661" t="s">
        <v>32</v>
      </c>
      <c r="AL7" s="661" t="s">
        <v>31</v>
      </c>
      <c r="AM7" s="661" t="s">
        <v>32</v>
      </c>
      <c r="AN7" s="661" t="s">
        <v>31</v>
      </c>
      <c r="AO7" s="661" t="s">
        <v>32</v>
      </c>
      <c r="AP7" s="661" t="s">
        <v>31</v>
      </c>
      <c r="AQ7" s="661" t="s">
        <v>32</v>
      </c>
      <c r="AR7" s="661" t="s">
        <v>31</v>
      </c>
      <c r="AS7" s="661" t="s">
        <v>32</v>
      </c>
    </row>
    <row r="8" spans="1:45">
      <c r="A8" s="1202"/>
      <c r="B8" s="662" t="s">
        <v>29</v>
      </c>
      <c r="C8" s="662" t="s">
        <v>30</v>
      </c>
      <c r="D8" s="662" t="s">
        <v>29</v>
      </c>
      <c r="E8" s="662" t="s">
        <v>30</v>
      </c>
      <c r="F8" s="662" t="s">
        <v>29</v>
      </c>
      <c r="G8" s="662" t="s">
        <v>30</v>
      </c>
      <c r="H8" s="662" t="s">
        <v>29</v>
      </c>
      <c r="I8" s="662" t="s">
        <v>30</v>
      </c>
      <c r="J8" s="662" t="s">
        <v>29</v>
      </c>
      <c r="K8" s="662" t="s">
        <v>30</v>
      </c>
      <c r="L8" s="662" t="s">
        <v>30</v>
      </c>
      <c r="M8" s="662" t="s">
        <v>30</v>
      </c>
      <c r="N8" s="662" t="s">
        <v>29</v>
      </c>
      <c r="O8" s="662" t="s">
        <v>30</v>
      </c>
      <c r="P8" s="662" t="s">
        <v>29</v>
      </c>
      <c r="Q8" s="662" t="s">
        <v>30</v>
      </c>
      <c r="R8" s="662" t="s">
        <v>29</v>
      </c>
      <c r="S8" s="662" t="s">
        <v>30</v>
      </c>
      <c r="T8" s="662" t="s">
        <v>29</v>
      </c>
      <c r="U8" s="662" t="s">
        <v>30</v>
      </c>
      <c r="V8" s="662" t="s">
        <v>29</v>
      </c>
      <c r="W8" s="662" t="s">
        <v>30</v>
      </c>
      <c r="X8" s="662" t="s">
        <v>29</v>
      </c>
      <c r="Y8" s="662" t="s">
        <v>30</v>
      </c>
      <c r="Z8" s="662" t="s">
        <v>29</v>
      </c>
      <c r="AA8" s="662" t="s">
        <v>30</v>
      </c>
      <c r="AB8" s="662" t="s">
        <v>29</v>
      </c>
      <c r="AC8" s="662" t="s">
        <v>30</v>
      </c>
      <c r="AD8" s="662" t="s">
        <v>29</v>
      </c>
      <c r="AE8" s="662" t="s">
        <v>30</v>
      </c>
      <c r="AF8" s="662" t="s">
        <v>29</v>
      </c>
      <c r="AG8" s="662" t="s">
        <v>30</v>
      </c>
      <c r="AH8" s="662" t="s">
        <v>29</v>
      </c>
      <c r="AI8" s="662" t="s">
        <v>30</v>
      </c>
      <c r="AJ8" s="662" t="s">
        <v>29</v>
      </c>
      <c r="AK8" s="662" t="s">
        <v>30</v>
      </c>
      <c r="AL8" s="662" t="s">
        <v>29</v>
      </c>
      <c r="AM8" s="662" t="s">
        <v>30</v>
      </c>
      <c r="AN8" s="662" t="s">
        <v>29</v>
      </c>
      <c r="AO8" s="662" t="s">
        <v>30</v>
      </c>
      <c r="AP8" s="662" t="s">
        <v>29</v>
      </c>
      <c r="AQ8" s="662" t="s">
        <v>30</v>
      </c>
      <c r="AR8" s="662" t="s">
        <v>29</v>
      </c>
      <c r="AS8" s="662" t="s">
        <v>30</v>
      </c>
    </row>
    <row r="9" spans="1:45" ht="18">
      <c r="A9" s="337" t="s">
        <v>400</v>
      </c>
      <c r="B9" s="355">
        <v>80.986829999999998</v>
      </c>
      <c r="C9" s="356">
        <v>1.4680122678279853E-2</v>
      </c>
      <c r="D9" s="355">
        <v>57.937630000000006</v>
      </c>
      <c r="E9" s="356">
        <v>1.1260947662241453E-2</v>
      </c>
      <c r="F9" s="355">
        <v>64.487469999999988</v>
      </c>
      <c r="G9" s="356">
        <v>1.3909790312566327E-2</v>
      </c>
      <c r="H9" s="355">
        <v>232.54729</v>
      </c>
      <c r="I9" s="356">
        <v>1.2475104660856735E-2</v>
      </c>
      <c r="J9" s="355">
        <v>17.203010000000003</v>
      </c>
      <c r="K9" s="356">
        <v>1.1869498544440023E-2</v>
      </c>
      <c r="L9" s="355">
        <v>378.93502000000001</v>
      </c>
      <c r="M9" s="356">
        <v>1.1060296187375524E-2</v>
      </c>
      <c r="N9" s="355">
        <v>263.73475999999999</v>
      </c>
      <c r="O9" s="356">
        <v>1.41432377130471E-2</v>
      </c>
      <c r="P9" s="355">
        <v>402.37761999999998</v>
      </c>
      <c r="Q9" s="356">
        <v>2.6626235223622542E-2</v>
      </c>
      <c r="R9" s="355">
        <v>1327.8674799999999</v>
      </c>
      <c r="S9" s="356">
        <v>2.818040964966867E-2</v>
      </c>
      <c r="T9" s="355">
        <v>972.52116000000001</v>
      </c>
      <c r="U9" s="356">
        <v>2.6252492939851359E-2</v>
      </c>
      <c r="V9" s="355">
        <v>322.24483000000004</v>
      </c>
      <c r="W9" s="356">
        <v>2.4549775921782067E-2</v>
      </c>
      <c r="X9" s="355">
        <v>24.44567</v>
      </c>
      <c r="Y9" s="356">
        <v>2.6729915563992648E-2</v>
      </c>
      <c r="Z9" s="355">
        <v>535.5603000000001</v>
      </c>
      <c r="AA9" s="356">
        <v>8.0263123580977938E-2</v>
      </c>
      <c r="AB9" s="355">
        <v>715.18555000000003</v>
      </c>
      <c r="AC9" s="356">
        <v>4.8948593560431367E-2</v>
      </c>
      <c r="AD9" s="355">
        <v>66.573390000000003</v>
      </c>
      <c r="AE9" s="356">
        <v>8.1380570077009204E-2</v>
      </c>
      <c r="AF9" s="355">
        <v>35.82902</v>
      </c>
      <c r="AG9" s="356">
        <v>5.7768161562055123E-2</v>
      </c>
      <c r="AH9" s="355">
        <v>251.25925000000001</v>
      </c>
      <c r="AI9" s="356">
        <v>2.6000241113996039E-2</v>
      </c>
      <c r="AJ9" s="355">
        <v>243.13172000000003</v>
      </c>
      <c r="AK9" s="356">
        <v>2.0276311962445472E-2</v>
      </c>
      <c r="AL9" s="355">
        <v>175.90365</v>
      </c>
      <c r="AM9" s="356">
        <v>2.5076567657645495E-2</v>
      </c>
      <c r="AN9" s="355">
        <v>205.41159000000002</v>
      </c>
      <c r="AO9" s="356">
        <v>2.2195284338932912E-2</v>
      </c>
      <c r="AP9" s="355">
        <v>234.96000000000004</v>
      </c>
      <c r="AQ9" s="356">
        <v>2.3444067077714521E-2</v>
      </c>
      <c r="AR9" s="355">
        <v>6609.1032400000004</v>
      </c>
      <c r="AS9" s="356">
        <v>2.4272979445539033E-2</v>
      </c>
    </row>
    <row r="10" spans="1:45" ht="18">
      <c r="A10" s="337" t="s">
        <v>401</v>
      </c>
      <c r="B10" s="355">
        <v>0.45497000000000004</v>
      </c>
      <c r="C10" s="356">
        <v>8.2470389505762674E-5</v>
      </c>
      <c r="D10" s="355">
        <v>0.41597000000000001</v>
      </c>
      <c r="E10" s="356">
        <v>8.0849292576561663E-5</v>
      </c>
      <c r="F10" s="355">
        <v>0.29413</v>
      </c>
      <c r="G10" s="356">
        <v>6.3443125069647397E-5</v>
      </c>
      <c r="H10" s="355">
        <v>1.38076</v>
      </c>
      <c r="I10" s="356">
        <v>7.4071495357028443E-5</v>
      </c>
      <c r="J10" s="355">
        <v>0</v>
      </c>
      <c r="K10" s="356">
        <v>0</v>
      </c>
      <c r="L10" s="355">
        <v>2.5316700000000001</v>
      </c>
      <c r="M10" s="356">
        <v>7.3893988601773976E-5</v>
      </c>
      <c r="N10" s="355">
        <v>1.26308</v>
      </c>
      <c r="O10" s="356">
        <v>6.7734873820180289E-5</v>
      </c>
      <c r="P10" s="355">
        <v>3.1336800000000005</v>
      </c>
      <c r="Q10" s="356">
        <v>2.0736267786354893E-4</v>
      </c>
      <c r="R10" s="355">
        <v>9.70777</v>
      </c>
      <c r="S10" s="356">
        <v>2.0602126304408331E-4</v>
      </c>
      <c r="T10" s="355">
        <v>7.6306599999999989</v>
      </c>
      <c r="U10" s="356">
        <v>2.0598405054385259E-4</v>
      </c>
      <c r="V10" s="355">
        <v>2.5448599999999995</v>
      </c>
      <c r="W10" s="356">
        <v>1.9387663334212776E-4</v>
      </c>
      <c r="X10" s="355">
        <v>2.5375000000000001</v>
      </c>
      <c r="Y10" s="356">
        <v>2.7746083761922397E-3</v>
      </c>
      <c r="Z10" s="355">
        <v>0</v>
      </c>
      <c r="AA10" s="356">
        <v>0</v>
      </c>
      <c r="AB10" s="355">
        <v>0</v>
      </c>
      <c r="AC10" s="356">
        <v>0</v>
      </c>
      <c r="AD10" s="355">
        <v>0</v>
      </c>
      <c r="AE10" s="356">
        <v>0</v>
      </c>
      <c r="AF10" s="355">
        <v>4.1799999999999997E-3</v>
      </c>
      <c r="AG10" s="356">
        <v>6.7395344703648157E-6</v>
      </c>
      <c r="AH10" s="355">
        <v>0</v>
      </c>
      <c r="AI10" s="356">
        <v>0</v>
      </c>
      <c r="AJ10" s="355">
        <v>222.08262000000005</v>
      </c>
      <c r="AK10" s="356">
        <v>1.8520892644354393E-2</v>
      </c>
      <c r="AL10" s="355">
        <v>109.10117000000002</v>
      </c>
      <c r="AM10" s="356">
        <v>1.5553303589966915E-2</v>
      </c>
      <c r="AN10" s="355">
        <v>129.24382999999997</v>
      </c>
      <c r="AO10" s="356">
        <v>1.3965149463585316E-2</v>
      </c>
      <c r="AP10" s="355">
        <v>225.08411999999998</v>
      </c>
      <c r="AQ10" s="356">
        <v>2.2458661931428089E-2</v>
      </c>
      <c r="AR10" s="355">
        <v>717.41097000000002</v>
      </c>
      <c r="AS10" s="356">
        <v>2.6348055245107986E-3</v>
      </c>
    </row>
    <row r="11" spans="1:45" ht="18">
      <c r="A11" s="337" t="s">
        <v>402</v>
      </c>
      <c r="B11" s="355">
        <v>5444.5268099999994</v>
      </c>
      <c r="C11" s="356">
        <v>0.9869051732977282</v>
      </c>
      <c r="D11" s="355">
        <v>5113.1646500000006</v>
      </c>
      <c r="E11" s="356">
        <v>0.99381144019997258</v>
      </c>
      <c r="F11" s="355">
        <v>4577.61888</v>
      </c>
      <c r="G11" s="356">
        <v>0.98738125021255641</v>
      </c>
      <c r="H11" s="355">
        <v>18433.46918</v>
      </c>
      <c r="I11" s="356">
        <v>0.98887180015375364</v>
      </c>
      <c r="J11" s="355">
        <v>1434.0805200000002</v>
      </c>
      <c r="K11" s="356">
        <v>0.98946734581621421</v>
      </c>
      <c r="L11" s="355">
        <v>33931.080070000004</v>
      </c>
      <c r="M11" s="356">
        <v>0.99037506623630256</v>
      </c>
      <c r="N11" s="355">
        <v>18435.056989999997</v>
      </c>
      <c r="O11" s="356">
        <v>0.98861216952646103</v>
      </c>
      <c r="P11" s="355">
        <v>14733.994630000003</v>
      </c>
      <c r="Q11" s="356">
        <v>0.97498167716676565</v>
      </c>
      <c r="R11" s="355">
        <v>45826.529750000002</v>
      </c>
      <c r="S11" s="356">
        <v>0.97254462559601851</v>
      </c>
      <c r="T11" s="355">
        <v>36111.376539999997</v>
      </c>
      <c r="U11" s="356">
        <v>0.97480003176965724</v>
      </c>
      <c r="V11" s="355">
        <v>12817.24785</v>
      </c>
      <c r="W11" s="356">
        <v>0.97646426988896284</v>
      </c>
      <c r="X11" s="355">
        <v>888.42686000000015</v>
      </c>
      <c r="Y11" s="356">
        <v>0.97144299798627409</v>
      </c>
      <c r="Z11" s="355">
        <v>6159.65924</v>
      </c>
      <c r="AA11" s="356">
        <v>0.92313319489296075</v>
      </c>
      <c r="AB11" s="355">
        <v>13921.695030000001</v>
      </c>
      <c r="AC11" s="356">
        <v>0.95282600675551599</v>
      </c>
      <c r="AD11" s="355">
        <v>752.25790000000006</v>
      </c>
      <c r="AE11" s="356">
        <v>0.91957427354884269</v>
      </c>
      <c r="AF11" s="355">
        <v>584.96483000000012</v>
      </c>
      <c r="AG11" s="356">
        <v>0.94315565448231953</v>
      </c>
      <c r="AH11" s="355">
        <v>9431.5927300000003</v>
      </c>
      <c r="AI11" s="356">
        <v>0.97597873538590973</v>
      </c>
      <c r="AJ11" s="355">
        <v>11915.21607</v>
      </c>
      <c r="AK11" s="356">
        <v>0.99368621311634486</v>
      </c>
      <c r="AL11" s="355">
        <v>6897.4131899999993</v>
      </c>
      <c r="AM11" s="356">
        <v>0.98328515935724714</v>
      </c>
      <c r="AN11" s="355">
        <v>9148.4368000000013</v>
      </c>
      <c r="AO11" s="356">
        <v>0.98851362784718011</v>
      </c>
      <c r="AP11" s="355">
        <v>9863.2017800000012</v>
      </c>
      <c r="AQ11" s="356">
        <v>0.98414012653793526</v>
      </c>
      <c r="AR11" s="355">
        <v>266421.01030000002</v>
      </c>
      <c r="AS11" s="356">
        <v>0.97847339828688207</v>
      </c>
    </row>
    <row r="12" spans="1:45" ht="18.75">
      <c r="A12" s="337" t="s">
        <v>403</v>
      </c>
      <c r="B12" s="357">
        <v>3901.6639699999996</v>
      </c>
      <c r="C12" s="358">
        <v>0.70723728449458256</v>
      </c>
      <c r="D12" s="357">
        <v>3727.1706200000003</v>
      </c>
      <c r="E12" s="358">
        <v>0.72442509781749831</v>
      </c>
      <c r="F12" s="357">
        <v>3549.7211299999999</v>
      </c>
      <c r="G12" s="358">
        <v>0.76566620750334913</v>
      </c>
      <c r="H12" s="357">
        <v>13742.259350000002</v>
      </c>
      <c r="I12" s="358">
        <v>0.73720972481720637</v>
      </c>
      <c r="J12" s="357">
        <v>1229.9727000000003</v>
      </c>
      <c r="K12" s="358">
        <v>0.84863981200679217</v>
      </c>
      <c r="L12" s="357">
        <v>24664.308539999998</v>
      </c>
      <c r="M12" s="358">
        <v>0.71989798596396692</v>
      </c>
      <c r="N12" s="357">
        <v>13820.306649999999</v>
      </c>
      <c r="O12" s="358">
        <v>0.74113811246631123</v>
      </c>
      <c r="P12" s="357">
        <v>4224.3153500000008</v>
      </c>
      <c r="Q12" s="358">
        <v>0.2795324803796479</v>
      </c>
      <c r="R12" s="357">
        <v>13895.61656</v>
      </c>
      <c r="S12" s="358">
        <v>0.2948970231543887</v>
      </c>
      <c r="T12" s="357">
        <v>10959.726119999999</v>
      </c>
      <c r="U12" s="358">
        <v>0.295849740264782</v>
      </c>
      <c r="V12" s="357">
        <v>4188.2815899999996</v>
      </c>
      <c r="W12" s="358">
        <v>0.31907843030972782</v>
      </c>
      <c r="X12" s="357">
        <v>368.53797000000003</v>
      </c>
      <c r="Y12" s="358">
        <v>0.40297479350025001</v>
      </c>
      <c r="Z12" s="357">
        <v>3413.8634999999995</v>
      </c>
      <c r="AA12" s="358">
        <v>0.51162744510578884</v>
      </c>
      <c r="AB12" s="357">
        <v>7657.0958100000007</v>
      </c>
      <c r="AC12" s="358">
        <v>0.52406549692869497</v>
      </c>
      <c r="AD12" s="357">
        <v>389.97052000000002</v>
      </c>
      <c r="AE12" s="358">
        <v>0.47670733352812172</v>
      </c>
      <c r="AF12" s="357">
        <v>359.9632400000001</v>
      </c>
      <c r="AG12" s="358">
        <v>0.58037910623067079</v>
      </c>
      <c r="AH12" s="357">
        <v>7185.1220699999994</v>
      </c>
      <c r="AI12" s="358">
        <v>0.74351454226459046</v>
      </c>
      <c r="AJ12" s="357">
        <v>6892.4979199999989</v>
      </c>
      <c r="AK12" s="358">
        <v>0.57480956424125362</v>
      </c>
      <c r="AL12" s="357">
        <v>3984.6527500000002</v>
      </c>
      <c r="AM12" s="358">
        <v>0.56804628145918623</v>
      </c>
      <c r="AN12" s="357">
        <v>5205.3873899999999</v>
      </c>
      <c r="AO12" s="358">
        <v>0.56245635027383734</v>
      </c>
      <c r="AP12" s="357">
        <v>5774.948010000001</v>
      </c>
      <c r="AQ12" s="358">
        <v>0.57621837128342701</v>
      </c>
      <c r="AR12" s="357">
        <v>139135.38176000002</v>
      </c>
      <c r="AS12" s="358">
        <v>0.51099674781411142</v>
      </c>
    </row>
    <row r="13" spans="1:45" ht="19.5">
      <c r="A13" s="344" t="s">
        <v>404</v>
      </c>
      <c r="B13" s="357">
        <v>1214.8895299999997</v>
      </c>
      <c r="C13" s="358">
        <v>0.22021762477871706</v>
      </c>
      <c r="D13" s="357">
        <v>1225.5219300000001</v>
      </c>
      <c r="E13" s="358">
        <v>0.23819645906570794</v>
      </c>
      <c r="F13" s="357">
        <v>1185.2757799999997</v>
      </c>
      <c r="G13" s="358">
        <v>0.25566110071248715</v>
      </c>
      <c r="H13" s="357">
        <v>4534.822110000001</v>
      </c>
      <c r="I13" s="358">
        <v>0.24327258529057547</v>
      </c>
      <c r="J13" s="357">
        <v>91.933430000000016</v>
      </c>
      <c r="K13" s="358">
        <v>6.3430975949579679E-2</v>
      </c>
      <c r="L13" s="357">
        <v>8022.4222200000004</v>
      </c>
      <c r="M13" s="358">
        <v>0.23415720693585587</v>
      </c>
      <c r="N13" s="357">
        <v>4565.8617700000004</v>
      </c>
      <c r="O13" s="358">
        <v>0.24485232199966356</v>
      </c>
      <c r="P13" s="357">
        <v>1731.1443700000002</v>
      </c>
      <c r="Q13" s="358">
        <v>0.11455372990592733</v>
      </c>
      <c r="R13" s="357">
        <v>5368.1831199999997</v>
      </c>
      <c r="S13" s="358">
        <v>0.11392522346886337</v>
      </c>
      <c r="T13" s="357">
        <v>4226.0467600000002</v>
      </c>
      <c r="U13" s="358">
        <v>0.11407902192110835</v>
      </c>
      <c r="V13" s="357">
        <v>1489.6222299999999</v>
      </c>
      <c r="W13" s="358">
        <v>0.11348480580621047</v>
      </c>
      <c r="X13" s="357">
        <v>157.07488000000001</v>
      </c>
      <c r="Y13" s="358">
        <v>0.17175222767975995</v>
      </c>
      <c r="Z13" s="357">
        <v>1440.4135599999997</v>
      </c>
      <c r="AA13" s="358">
        <v>0.21587128764771463</v>
      </c>
      <c r="AB13" s="357">
        <v>4011.4365400000002</v>
      </c>
      <c r="AC13" s="358">
        <v>0.27454997768050976</v>
      </c>
      <c r="AD13" s="357">
        <v>217.83106000000004</v>
      </c>
      <c r="AE13" s="358">
        <v>0.26628080443671565</v>
      </c>
      <c r="AF13" s="357">
        <v>75.325659999999999</v>
      </c>
      <c r="AG13" s="358">
        <v>0.12144973255334456</v>
      </c>
      <c r="AH13" s="357">
        <v>1296.4487200000001</v>
      </c>
      <c r="AI13" s="358">
        <v>0.13415617260630819</v>
      </c>
      <c r="AJ13" s="357">
        <v>2418.3584299999998</v>
      </c>
      <c r="AK13" s="358">
        <v>0.20168240476269339</v>
      </c>
      <c r="AL13" s="357">
        <v>1593.6619699999999</v>
      </c>
      <c r="AM13" s="358">
        <v>0.22719012490145374</v>
      </c>
      <c r="AN13" s="357">
        <v>1965.2867200000001</v>
      </c>
      <c r="AO13" s="358">
        <v>0.21235460743928242</v>
      </c>
      <c r="AP13" s="357">
        <v>2213.9789000000005</v>
      </c>
      <c r="AQ13" s="358">
        <v>0.22090853694349941</v>
      </c>
      <c r="AR13" s="357">
        <v>49045.539690000027</v>
      </c>
      <c r="AS13" s="358">
        <v>0.18012752011281025</v>
      </c>
    </row>
    <row r="14" spans="1:45" ht="19.5">
      <c r="A14" s="344" t="s">
        <v>405</v>
      </c>
      <c r="B14" s="357">
        <v>2469.91939</v>
      </c>
      <c r="C14" s="358">
        <v>0.44771130874812781</v>
      </c>
      <c r="D14" s="357">
        <v>2350.9371999999998</v>
      </c>
      <c r="E14" s="358">
        <v>0.45693585958584193</v>
      </c>
      <c r="F14" s="357">
        <v>2254.8195700000001</v>
      </c>
      <c r="G14" s="358">
        <v>0.48635909288069412</v>
      </c>
      <c r="H14" s="357">
        <v>8684.9789899999996</v>
      </c>
      <c r="I14" s="358">
        <v>0.46590963015562048</v>
      </c>
      <c r="J14" s="357">
        <v>966.66584999999998</v>
      </c>
      <c r="K14" s="358">
        <v>0.66696693773559834</v>
      </c>
      <c r="L14" s="357">
        <v>15980.961459999999</v>
      </c>
      <c r="M14" s="358">
        <v>0.46644980742775677</v>
      </c>
      <c r="N14" s="357">
        <v>8652.1774699999987</v>
      </c>
      <c r="O14" s="358">
        <v>0.46398814738595862</v>
      </c>
      <c r="P14" s="357">
        <v>1968.88849</v>
      </c>
      <c r="Q14" s="358">
        <v>0.13028579488049807</v>
      </c>
      <c r="R14" s="357">
        <v>6825.7896500000006</v>
      </c>
      <c r="S14" s="358">
        <v>0.1448589949047239</v>
      </c>
      <c r="T14" s="357">
        <v>5316.1351000000004</v>
      </c>
      <c r="U14" s="358">
        <v>0.14350515435576333</v>
      </c>
      <c r="V14" s="357">
        <v>2081.7751000000003</v>
      </c>
      <c r="W14" s="358">
        <v>0.15859715181325162</v>
      </c>
      <c r="X14" s="357">
        <v>197.97764000000001</v>
      </c>
      <c r="Y14" s="358">
        <v>0.21647701211537804</v>
      </c>
      <c r="Z14" s="357">
        <v>1866.6181999999999</v>
      </c>
      <c r="AA14" s="358">
        <v>0.27974554362058307</v>
      </c>
      <c r="AB14" s="357">
        <v>3306.6849500000003</v>
      </c>
      <c r="AC14" s="358">
        <v>0.22631550322842139</v>
      </c>
      <c r="AD14" s="357">
        <v>135.03769999999997</v>
      </c>
      <c r="AE14" s="358">
        <v>0.16507263649767789</v>
      </c>
      <c r="AF14" s="357">
        <v>269.86967000000004</v>
      </c>
      <c r="AG14" s="358">
        <v>0.43511864676339185</v>
      </c>
      <c r="AH14" s="357">
        <v>5256.9897399999991</v>
      </c>
      <c r="AI14" s="358">
        <v>0.54399191581525186</v>
      </c>
      <c r="AJ14" s="357">
        <v>3037.3427899999997</v>
      </c>
      <c r="AK14" s="358">
        <v>0.25330347659665503</v>
      </c>
      <c r="AL14" s="357">
        <v>1829.7810900000002</v>
      </c>
      <c r="AM14" s="358">
        <v>0.26085092209323302</v>
      </c>
      <c r="AN14" s="357">
        <v>2221.6045300000001</v>
      </c>
      <c r="AO14" s="358">
        <v>0.24005044813689144</v>
      </c>
      <c r="AP14" s="357">
        <v>2807.74289</v>
      </c>
      <c r="AQ14" s="358">
        <v>0.28015369701283632</v>
      </c>
      <c r="AR14" s="357">
        <v>78482.69746999997</v>
      </c>
      <c r="AS14" s="358">
        <v>0.28824014897969236</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66.281610000000001</v>
      </c>
      <c r="W15" s="358">
        <v>5.049572628473044E-3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66.281610000000001</v>
      </c>
      <c r="AS15" s="358">
        <v>2.4342972090525767E-4</v>
      </c>
    </row>
    <row r="16" spans="1:45" ht="19.5">
      <c r="A16" s="344" t="s">
        <v>407</v>
      </c>
      <c r="B16" s="357">
        <v>31.30179</v>
      </c>
      <c r="C16" s="358">
        <v>5.6739363332254577E-3</v>
      </c>
      <c r="D16" s="357">
        <v>30.693739999999998</v>
      </c>
      <c r="E16" s="358">
        <v>5.9657359077070794E-3</v>
      </c>
      <c r="F16" s="357">
        <v>24.613209999999999</v>
      </c>
      <c r="G16" s="358">
        <v>5.3090094869462342E-3</v>
      </c>
      <c r="H16" s="357">
        <v>102.39612</v>
      </c>
      <c r="I16" s="358">
        <v>5.4930862185736309E-3</v>
      </c>
      <c r="J16" s="357">
        <v>22.798869999999997</v>
      </c>
      <c r="K16" s="358">
        <v>1.5730453814761326E-2</v>
      </c>
      <c r="L16" s="357">
        <v>190.85532999999998</v>
      </c>
      <c r="M16" s="358">
        <v>5.5706555671188613E-3</v>
      </c>
      <c r="N16" s="357">
        <v>102.19344</v>
      </c>
      <c r="O16" s="358">
        <v>5.4803019315088231E-3</v>
      </c>
      <c r="P16" s="357">
        <v>376.29487999999998</v>
      </c>
      <c r="Q16" s="358">
        <v>2.4900281452842277E-2</v>
      </c>
      <c r="R16" s="357">
        <v>1241.1235800000002</v>
      </c>
      <c r="S16" s="358">
        <v>2.6339504082337595E-2</v>
      </c>
      <c r="T16" s="357">
        <v>1056.66219</v>
      </c>
      <c r="U16" s="358">
        <v>2.8523818117009273E-2</v>
      </c>
      <c r="V16" s="357">
        <v>422.55245999999994</v>
      </c>
      <c r="W16" s="358">
        <v>3.2191573742851913E-2</v>
      </c>
      <c r="X16" s="357">
        <v>2.6570900000000002</v>
      </c>
      <c r="Y16" s="358">
        <v>2.905373072038084E-3</v>
      </c>
      <c r="Z16" s="357">
        <v>82.23509</v>
      </c>
      <c r="AA16" s="358">
        <v>1.2324373541808162E-2</v>
      </c>
      <c r="AB16" s="357">
        <v>306.84631999999999</v>
      </c>
      <c r="AC16" s="358">
        <v>2.1001117546619982E-2</v>
      </c>
      <c r="AD16" s="357">
        <v>22.67154</v>
      </c>
      <c r="AE16" s="358">
        <v>2.7714118955392195E-2</v>
      </c>
      <c r="AF16" s="357">
        <v>10.65151</v>
      </c>
      <c r="AG16" s="358">
        <v>1.7173736556563526E-2</v>
      </c>
      <c r="AH16" s="357">
        <v>582.98960999999997</v>
      </c>
      <c r="AI16" s="358">
        <v>6.0327611528548764E-2</v>
      </c>
      <c r="AJ16" s="357">
        <v>95.184060000000002</v>
      </c>
      <c r="AK16" s="358">
        <v>7.9380086416207946E-3</v>
      </c>
      <c r="AL16" s="357">
        <v>65.430689999999998</v>
      </c>
      <c r="AM16" s="358">
        <v>9.3277036870549786E-3</v>
      </c>
      <c r="AN16" s="357">
        <v>73.696770000000001</v>
      </c>
      <c r="AO16" s="358">
        <v>7.9631376448180986E-3</v>
      </c>
      <c r="AP16" s="357">
        <v>104.56063</v>
      </c>
      <c r="AQ16" s="358">
        <v>1.0432952091454244E-2</v>
      </c>
      <c r="AR16" s="357">
        <v>4948.4089199999999</v>
      </c>
      <c r="AS16" s="358">
        <v>1.8173816271522186E-2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55.534030000000001</v>
      </c>
      <c r="C18" s="358">
        <v>1.0066406762917795E-2</v>
      </c>
      <c r="D18" s="357">
        <v>0</v>
      </c>
      <c r="E18" s="358">
        <v>0</v>
      </c>
      <c r="F18" s="357">
        <v>0</v>
      </c>
      <c r="G18" s="358">
        <v>0</v>
      </c>
      <c r="H18" s="357">
        <v>0</v>
      </c>
      <c r="I18" s="358">
        <v>0</v>
      </c>
      <c r="J18" s="357">
        <v>3.2839200000000002</v>
      </c>
      <c r="K18" s="358">
        <v>2.2657943964490795E-3</v>
      </c>
      <c r="L18" s="357">
        <v>0</v>
      </c>
      <c r="M18" s="358">
        <v>0</v>
      </c>
      <c r="N18" s="357">
        <v>0</v>
      </c>
      <c r="O18" s="358">
        <v>0</v>
      </c>
      <c r="P18" s="357">
        <v>147.98760999999999</v>
      </c>
      <c r="Q18" s="358">
        <v>9.7926741403801618E-3</v>
      </c>
      <c r="R18" s="357">
        <v>460.52021000000002</v>
      </c>
      <c r="S18" s="358">
        <v>9.7733006984638583E-3</v>
      </c>
      <c r="T18" s="357">
        <v>360.88207</v>
      </c>
      <c r="U18" s="358">
        <v>9.7417458709010956E-3</v>
      </c>
      <c r="V18" s="357">
        <v>128.05019000000001</v>
      </c>
      <c r="W18" s="358">
        <v>9.7553263189408459E-3</v>
      </c>
      <c r="X18" s="357">
        <v>10.82836</v>
      </c>
      <c r="Y18" s="358">
        <v>1.1840180633073891E-2</v>
      </c>
      <c r="Z18" s="357">
        <v>24.59665</v>
      </c>
      <c r="AA18" s="358">
        <v>3.6862402956829711E-3</v>
      </c>
      <c r="AB18" s="357">
        <v>32.128</v>
      </c>
      <c r="AC18" s="358">
        <v>2.1988984731438422E-3</v>
      </c>
      <c r="AD18" s="357">
        <v>14.430220000000002</v>
      </c>
      <c r="AE18" s="358">
        <v>1.7639773638335975E-2</v>
      </c>
      <c r="AF18" s="357">
        <v>4.1163999999999996</v>
      </c>
      <c r="AG18" s="358">
        <v>6.6369903573707482E-3</v>
      </c>
      <c r="AH18" s="357">
        <v>48.694000000000003</v>
      </c>
      <c r="AI18" s="358">
        <v>5.0388423144816482E-3</v>
      </c>
      <c r="AJ18" s="357">
        <v>460.51128000000006</v>
      </c>
      <c r="AK18" s="358">
        <v>3.8404986299217049E-2</v>
      </c>
      <c r="AL18" s="357">
        <v>195.44997999999998</v>
      </c>
      <c r="AM18" s="358">
        <v>2.7863063939579758E-2</v>
      </c>
      <c r="AN18" s="357">
        <v>283.97333999999995</v>
      </c>
      <c r="AO18" s="358">
        <v>3.06840963841255E-2</v>
      </c>
      <c r="AP18" s="357">
        <v>428.43251000000004</v>
      </c>
      <c r="AQ18" s="358">
        <v>4.2748555084753136E-2</v>
      </c>
      <c r="AR18" s="357">
        <v>2659.4187700000002</v>
      </c>
      <c r="AS18" s="358">
        <v>9.7671370528160627E-3</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130.01922999999999</v>
      </c>
      <c r="C20" s="358">
        <v>2.3568007871594483E-2</v>
      </c>
      <c r="D20" s="357">
        <v>120.01775000000001</v>
      </c>
      <c r="E20" s="358">
        <v>2.3327043258241302E-2</v>
      </c>
      <c r="F20" s="357">
        <v>85.012570000000011</v>
      </c>
      <c r="G20" s="358">
        <v>1.8337004423221552E-2</v>
      </c>
      <c r="H20" s="357">
        <v>420.06213000000002</v>
      </c>
      <c r="I20" s="358">
        <v>2.2534423152436686E-2</v>
      </c>
      <c r="J20" s="357">
        <v>145.29062999999999</v>
      </c>
      <c r="K20" s="358">
        <v>0.10024565011040357</v>
      </c>
      <c r="L20" s="357">
        <v>470.06953000000004</v>
      </c>
      <c r="M20" s="358">
        <v>1.3720316033235473E-2</v>
      </c>
      <c r="N20" s="357">
        <v>500.07396999999997</v>
      </c>
      <c r="O20" s="358">
        <v>2.6817341149180274E-2</v>
      </c>
      <c r="P20" s="357">
        <v>0</v>
      </c>
      <c r="Q20" s="358">
        <v>0</v>
      </c>
      <c r="R20" s="357">
        <v>0</v>
      </c>
      <c r="S20" s="358">
        <v>0</v>
      </c>
      <c r="T20" s="357">
        <v>0</v>
      </c>
      <c r="U20" s="358">
        <v>0</v>
      </c>
      <c r="V20" s="357">
        <v>0</v>
      </c>
      <c r="W20" s="358">
        <v>0</v>
      </c>
      <c r="X20" s="357">
        <v>0</v>
      </c>
      <c r="Y20" s="358">
        <v>0</v>
      </c>
      <c r="Z20" s="357">
        <v>0</v>
      </c>
      <c r="AA20" s="358">
        <v>0</v>
      </c>
      <c r="AB20" s="357">
        <v>0</v>
      </c>
      <c r="AC20" s="358">
        <v>0</v>
      </c>
      <c r="AD20" s="357">
        <v>0</v>
      </c>
      <c r="AE20" s="358">
        <v>0</v>
      </c>
      <c r="AF20" s="357">
        <v>0</v>
      </c>
      <c r="AG20" s="358">
        <v>0</v>
      </c>
      <c r="AH20" s="357">
        <v>0</v>
      </c>
      <c r="AI20" s="358">
        <v>0</v>
      </c>
      <c r="AJ20" s="357">
        <v>881.10136000000011</v>
      </c>
      <c r="AK20" s="358">
        <v>7.3480687941067394E-2</v>
      </c>
      <c r="AL20" s="357">
        <v>300.32902000000001</v>
      </c>
      <c r="AM20" s="358">
        <v>4.2814466837864752E-2</v>
      </c>
      <c r="AN20" s="357">
        <v>660.82603000000006</v>
      </c>
      <c r="AO20" s="358">
        <v>7.1404060668719863E-2</v>
      </c>
      <c r="AP20" s="357">
        <v>220.23308000000003</v>
      </c>
      <c r="AQ20" s="358">
        <v>2.1974630150883846E-2</v>
      </c>
      <c r="AR20" s="357">
        <v>3933.0353</v>
      </c>
      <c r="AS20" s="358">
        <v>1.444469567636523E-2</v>
      </c>
    </row>
    <row r="21" spans="1:45" ht="19.5">
      <c r="A21" s="344" t="s">
        <v>412</v>
      </c>
      <c r="B21" s="357">
        <v>1542.86284</v>
      </c>
      <c r="C21" s="358">
        <v>0.27966788880314564</v>
      </c>
      <c r="D21" s="357">
        <v>1385.9940300000001</v>
      </c>
      <c r="E21" s="358">
        <v>0.26938634238247422</v>
      </c>
      <c r="F21" s="357">
        <v>1027.8977500000003</v>
      </c>
      <c r="G21" s="358">
        <v>0.22171504270920739</v>
      </c>
      <c r="H21" s="357">
        <v>4691.2098299999998</v>
      </c>
      <c r="I21" s="358">
        <v>0.25166207533654739</v>
      </c>
      <c r="J21" s="357">
        <v>204.10782</v>
      </c>
      <c r="K21" s="358">
        <v>0.14082753380942206</v>
      </c>
      <c r="L21" s="357">
        <v>9266.77153</v>
      </c>
      <c r="M21" s="358">
        <v>0.27047708027233547</v>
      </c>
      <c r="N21" s="357">
        <v>4614.7503399999996</v>
      </c>
      <c r="O21" s="358">
        <v>0.24747405706014983</v>
      </c>
      <c r="P21" s="357">
        <v>10509.67928</v>
      </c>
      <c r="Q21" s="358">
        <v>0.69544919678711759</v>
      </c>
      <c r="R21" s="357">
        <v>31930.913189999999</v>
      </c>
      <c r="S21" s="358">
        <v>0.67764760244162969</v>
      </c>
      <c r="T21" s="357">
        <v>25151.650419999998</v>
      </c>
      <c r="U21" s="358">
        <v>0.67895029150487518</v>
      </c>
      <c r="V21" s="357">
        <v>8628.9662599999992</v>
      </c>
      <c r="W21" s="358">
        <v>0.65738583957923491</v>
      </c>
      <c r="X21" s="357">
        <v>519.88889000000006</v>
      </c>
      <c r="Y21" s="358">
        <v>0.56846820448602409</v>
      </c>
      <c r="Z21" s="357">
        <v>2745.79574</v>
      </c>
      <c r="AA21" s="358">
        <v>0.41150574978717191</v>
      </c>
      <c r="AB21" s="357">
        <v>6264.5992200000001</v>
      </c>
      <c r="AC21" s="358">
        <v>0.42876050982682096</v>
      </c>
      <c r="AD21" s="357">
        <v>362.28737999999998</v>
      </c>
      <c r="AE21" s="358">
        <v>0.44286694002072091</v>
      </c>
      <c r="AF21" s="357">
        <v>225.00159000000002</v>
      </c>
      <c r="AG21" s="358">
        <v>0.36277654825164873</v>
      </c>
      <c r="AH21" s="357">
        <v>2246.47066</v>
      </c>
      <c r="AI21" s="358">
        <v>0.23246419312131916</v>
      </c>
      <c r="AJ21" s="357">
        <v>5022.7181500000006</v>
      </c>
      <c r="AK21" s="358">
        <v>0.41887664887509118</v>
      </c>
      <c r="AL21" s="357">
        <v>2912.76044</v>
      </c>
      <c r="AM21" s="358">
        <v>0.41523887789806102</v>
      </c>
      <c r="AN21" s="357">
        <v>3943.0494100000001</v>
      </c>
      <c r="AO21" s="358">
        <v>0.42605727757334266</v>
      </c>
      <c r="AP21" s="357">
        <v>4088.2537699999998</v>
      </c>
      <c r="AQ21" s="358">
        <v>0.40792175525450824</v>
      </c>
      <c r="AR21" s="357">
        <v>127285.62853999998</v>
      </c>
      <c r="AS21" s="358">
        <v>0.46747665047277059</v>
      </c>
    </row>
    <row r="22" spans="1:45" s="243" customFormat="1" ht="19.5">
      <c r="A22" s="344" t="s">
        <v>413</v>
      </c>
      <c r="B22" s="357">
        <v>594.49659999999994</v>
      </c>
      <c r="C22" s="358">
        <v>0.10776175607589858</v>
      </c>
      <c r="D22" s="357">
        <v>577.11992999999995</v>
      </c>
      <c r="E22" s="358">
        <v>0.11217092115377258</v>
      </c>
      <c r="F22" s="357">
        <v>502.28623000000005</v>
      </c>
      <c r="G22" s="358">
        <v>0.10834191721569265</v>
      </c>
      <c r="H22" s="357">
        <v>1999.78918</v>
      </c>
      <c r="I22" s="358">
        <v>0.10727959599163193</v>
      </c>
      <c r="J22" s="357">
        <v>6.15</v>
      </c>
      <c r="K22" s="358">
        <v>4.2432932404449066E-3</v>
      </c>
      <c r="L22" s="357">
        <v>3759.3715300000003</v>
      </c>
      <c r="M22" s="358">
        <v>0.109727949135414</v>
      </c>
      <c r="N22" s="357">
        <v>1956.2893100000001</v>
      </c>
      <c r="O22" s="358">
        <v>0.1049094353236672</v>
      </c>
      <c r="P22" s="357">
        <v>2455.0578500000001</v>
      </c>
      <c r="Q22" s="358">
        <v>0.16245671864578612</v>
      </c>
      <c r="R22" s="357">
        <v>7649.0479999999998</v>
      </c>
      <c r="S22" s="358">
        <v>0.16233043531571303</v>
      </c>
      <c r="T22" s="357">
        <v>5995.2502800000002</v>
      </c>
      <c r="U22" s="358">
        <v>0.16183736881194635</v>
      </c>
      <c r="V22" s="357">
        <v>2120.50704</v>
      </c>
      <c r="W22" s="358">
        <v>0.16154789100126557</v>
      </c>
      <c r="X22" s="357">
        <v>95.084000000000003</v>
      </c>
      <c r="Y22" s="358">
        <v>0.10396881294260607</v>
      </c>
      <c r="Z22" s="357">
        <v>520.39599999999996</v>
      </c>
      <c r="AA22" s="358">
        <v>7.7990486709053272E-2</v>
      </c>
      <c r="AB22" s="357">
        <v>1436.884</v>
      </c>
      <c r="AC22" s="358">
        <v>9.8342941785508481E-2</v>
      </c>
      <c r="AD22" s="357">
        <v>89.728999999999999</v>
      </c>
      <c r="AE22" s="358">
        <v>0.10968642534862591</v>
      </c>
      <c r="AF22" s="357">
        <v>25.626000000000001</v>
      </c>
      <c r="AG22" s="358">
        <v>4.1317538358270046E-2</v>
      </c>
      <c r="AH22" s="357">
        <v>462.642</v>
      </c>
      <c r="AI22" s="358">
        <v>4.7874072494689668E-2</v>
      </c>
      <c r="AJ22" s="357">
        <v>1016.8190800000001</v>
      </c>
      <c r="AK22" s="358">
        <v>8.479905820370455E-2</v>
      </c>
      <c r="AL22" s="357">
        <v>611.23717999999997</v>
      </c>
      <c r="AM22" s="358">
        <v>8.7137080436582401E-2</v>
      </c>
      <c r="AN22" s="357">
        <v>792.31826999999998</v>
      </c>
      <c r="AO22" s="358">
        <v>8.5612156984819679E-2</v>
      </c>
      <c r="AP22" s="357">
        <v>903.38424999999995</v>
      </c>
      <c r="AQ22" s="358">
        <v>9.0138751080825766E-2</v>
      </c>
      <c r="AR22" s="357">
        <v>33569.485730000008</v>
      </c>
      <c r="AS22" s="358">
        <v>0.12328925839591</v>
      </c>
    </row>
    <row r="23" spans="1:45" s="243" customFormat="1" ht="19.5">
      <c r="A23" s="344" t="s">
        <v>414</v>
      </c>
      <c r="B23" s="357">
        <v>410.04446000000002</v>
      </c>
      <c r="C23" s="358">
        <v>7.4326936569180643E-2</v>
      </c>
      <c r="D23" s="357">
        <v>376.10302000000001</v>
      </c>
      <c r="E23" s="358">
        <v>7.3100615676391145E-2</v>
      </c>
      <c r="F23" s="357">
        <v>190.81326000000004</v>
      </c>
      <c r="G23" s="358">
        <v>4.1157955730891607E-2</v>
      </c>
      <c r="H23" s="357">
        <v>1103.6850999999999</v>
      </c>
      <c r="I23" s="358">
        <v>5.9207686897267783E-2</v>
      </c>
      <c r="J23" s="357">
        <v>140.90717000000001</v>
      </c>
      <c r="K23" s="358">
        <v>9.7221210079873388E-2</v>
      </c>
      <c r="L23" s="357">
        <v>2162.9923900000003</v>
      </c>
      <c r="M23" s="358">
        <v>6.3133084095630107E-2</v>
      </c>
      <c r="N23" s="357">
        <v>1057.17878</v>
      </c>
      <c r="O23" s="358">
        <v>5.6693060826449738E-2</v>
      </c>
      <c r="P23" s="357">
        <v>2758.6975699999998</v>
      </c>
      <c r="Q23" s="358">
        <v>0.18254924418921686</v>
      </c>
      <c r="R23" s="357">
        <v>8551.9382700000006</v>
      </c>
      <c r="S23" s="358">
        <v>0.1814918486800195</v>
      </c>
      <c r="T23" s="357">
        <v>6712.0169299999998</v>
      </c>
      <c r="U23" s="358">
        <v>0.18118595698934487</v>
      </c>
      <c r="V23" s="357">
        <v>2328.4917599999999</v>
      </c>
      <c r="W23" s="358">
        <v>0.17739291874354024</v>
      </c>
      <c r="X23" s="357">
        <v>289.41568000000007</v>
      </c>
      <c r="Y23" s="358">
        <v>0.31645918026773318</v>
      </c>
      <c r="Z23" s="357">
        <v>1356.3099900000002</v>
      </c>
      <c r="AA23" s="358">
        <v>0.20326688953883429</v>
      </c>
      <c r="AB23" s="357">
        <v>2235.05332</v>
      </c>
      <c r="AC23" s="358">
        <v>0.15297109476914453</v>
      </c>
      <c r="AD23" s="357">
        <v>94.222189999999998</v>
      </c>
      <c r="AE23" s="358">
        <v>0.11517898571943348</v>
      </c>
      <c r="AF23" s="357">
        <v>130.93005000000002</v>
      </c>
      <c r="AG23" s="358">
        <v>0.21110229310564332</v>
      </c>
      <c r="AH23" s="357">
        <v>895.36380000000008</v>
      </c>
      <c r="AI23" s="358">
        <v>9.2652010561775244E-2</v>
      </c>
      <c r="AJ23" s="357">
        <v>2803.6976900000004</v>
      </c>
      <c r="AK23" s="358">
        <v>0.23381831466016748</v>
      </c>
      <c r="AL23" s="357">
        <v>1607.38597</v>
      </c>
      <c r="AM23" s="358">
        <v>0.22914659831478842</v>
      </c>
      <c r="AN23" s="357">
        <v>2178.8202600000004</v>
      </c>
      <c r="AO23" s="358">
        <v>0.23542749069868815</v>
      </c>
      <c r="AP23" s="357">
        <v>2309.44839</v>
      </c>
      <c r="AQ23" s="358">
        <v>0.23043438443854189</v>
      </c>
      <c r="AR23" s="357">
        <v>39693.516050000006</v>
      </c>
      <c r="AS23" s="358">
        <v>0.14578073064006544</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1485.72145</v>
      </c>
      <c r="Q25" s="358">
        <v>9.8313541405413055E-2</v>
      </c>
      <c r="R25" s="357">
        <v>4622.4909200000002</v>
      </c>
      <c r="S25" s="358">
        <v>9.8099915608652319E-2</v>
      </c>
      <c r="T25" s="357">
        <v>3633.2367899999999</v>
      </c>
      <c r="U25" s="358">
        <v>9.8076553088349477E-2</v>
      </c>
      <c r="V25" s="357">
        <v>1226.6264900000001</v>
      </c>
      <c r="W25" s="358">
        <v>9.3448839719855403E-2</v>
      </c>
      <c r="X25" s="357">
        <v>0</v>
      </c>
      <c r="Y25" s="358">
        <v>0</v>
      </c>
      <c r="Z25" s="357">
        <v>106.36382</v>
      </c>
      <c r="AA25" s="358">
        <v>1.594048780166284E-2</v>
      </c>
      <c r="AB25" s="357">
        <v>209.66308000000001</v>
      </c>
      <c r="AC25" s="358">
        <v>1.4349720694927641E-2</v>
      </c>
      <c r="AD25" s="357">
        <v>0</v>
      </c>
      <c r="AE25" s="358">
        <v>0</v>
      </c>
      <c r="AF25" s="357">
        <v>0</v>
      </c>
      <c r="AG25" s="358">
        <v>0</v>
      </c>
      <c r="AH25" s="357">
        <v>114.73224</v>
      </c>
      <c r="AI25" s="358">
        <v>1.1872462022985666E-2</v>
      </c>
      <c r="AJ25" s="357">
        <v>0</v>
      </c>
      <c r="AK25" s="358">
        <v>0</v>
      </c>
      <c r="AL25" s="357">
        <v>0</v>
      </c>
      <c r="AM25" s="358">
        <v>0</v>
      </c>
      <c r="AN25" s="357">
        <v>0</v>
      </c>
      <c r="AO25" s="358">
        <v>0</v>
      </c>
      <c r="AP25" s="357">
        <v>0</v>
      </c>
      <c r="AQ25" s="358">
        <v>0</v>
      </c>
      <c r="AR25" s="357">
        <v>11398.834789999999</v>
      </c>
      <c r="AS25" s="358">
        <v>4.1864027919280192E-2</v>
      </c>
    </row>
    <row r="26" spans="1:45" ht="19.5">
      <c r="A26" s="345" t="s">
        <v>408</v>
      </c>
      <c r="B26" s="357">
        <v>83.122950000000003</v>
      </c>
      <c r="C26" s="358">
        <v>1.5067327655379551E-2</v>
      </c>
      <c r="D26" s="357">
        <v>79.142150000000001</v>
      </c>
      <c r="E26" s="358">
        <v>1.5382327669034137E-2</v>
      </c>
      <c r="F26" s="357">
        <v>77.533489999999986</v>
      </c>
      <c r="G26" s="358">
        <v>1.6723785071758254E-2</v>
      </c>
      <c r="H26" s="357">
        <v>297.94210000000004</v>
      </c>
      <c r="I26" s="358">
        <v>1.5983238851656555E-2</v>
      </c>
      <c r="J26" s="357">
        <v>0</v>
      </c>
      <c r="K26" s="358">
        <v>0</v>
      </c>
      <c r="L26" s="357">
        <v>542.59910000000013</v>
      </c>
      <c r="M26" s="358">
        <v>1.5837297795815736E-2</v>
      </c>
      <c r="N26" s="357">
        <v>306.19898000000001</v>
      </c>
      <c r="O26" s="358">
        <v>1.6420455770155419E-2</v>
      </c>
      <c r="P26" s="357">
        <v>389.71534000000003</v>
      </c>
      <c r="Q26" s="358">
        <v>2.5788343579083838E-2</v>
      </c>
      <c r="R26" s="357">
        <v>1198.44742</v>
      </c>
      <c r="S26" s="358">
        <v>2.5433817566786501E-2</v>
      </c>
      <c r="T26" s="357">
        <v>933.15683000000013</v>
      </c>
      <c r="U26" s="358">
        <v>2.5189881823598652E-2</v>
      </c>
      <c r="V26" s="357">
        <v>55.013049999999993</v>
      </c>
      <c r="W26" s="358">
        <v>4.1910929968179559E-3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3962.8714099999997</v>
      </c>
      <c r="AS26" s="358">
        <v>1.4554273520509307E-2</v>
      </c>
    </row>
    <row r="27" spans="1:45" ht="39">
      <c r="A27" s="345" t="s">
        <v>416</v>
      </c>
      <c r="B27" s="357">
        <v>332.37508000000003</v>
      </c>
      <c r="C27" s="358">
        <v>6.0248153305952103E-2</v>
      </c>
      <c r="D27" s="357">
        <v>292.70834999999994</v>
      </c>
      <c r="E27" s="358">
        <v>5.6891754282166043E-2</v>
      </c>
      <c r="F27" s="357">
        <v>202.23973000000004</v>
      </c>
      <c r="G27" s="358">
        <v>4.3622617497166977E-2</v>
      </c>
      <c r="H27" s="357">
        <v>995.0164500000003</v>
      </c>
      <c r="I27" s="358">
        <v>5.337810796687472E-2</v>
      </c>
      <c r="J27" s="357">
        <v>21.452639999999999</v>
      </c>
      <c r="K27" s="358">
        <v>1.480160037425984E-2</v>
      </c>
      <c r="L27" s="357">
        <v>2113.9955100000002</v>
      </c>
      <c r="M27" s="358">
        <v>6.1702970813787485E-2</v>
      </c>
      <c r="N27" s="357">
        <v>970.82856999999979</v>
      </c>
      <c r="O27" s="358">
        <v>5.2062379809652636E-2</v>
      </c>
      <c r="P27" s="357">
        <v>1632.5590099999999</v>
      </c>
      <c r="Q27" s="358">
        <v>0.10803011414179632</v>
      </c>
      <c r="R27" s="357">
        <v>5032.9108000000006</v>
      </c>
      <c r="S27" s="358">
        <v>0.10680997178592076</v>
      </c>
      <c r="T27" s="357">
        <v>3974.3162800000005</v>
      </c>
      <c r="U27" s="358">
        <v>0.10728374288682452</v>
      </c>
      <c r="V27" s="357">
        <v>1648.9801199999999</v>
      </c>
      <c r="W27" s="358">
        <v>0.12562526587462489</v>
      </c>
      <c r="X27" s="357">
        <v>135.38920999999999</v>
      </c>
      <c r="Y27" s="358">
        <v>0.14804021127568476</v>
      </c>
      <c r="Z27" s="357">
        <v>762.72592999999995</v>
      </c>
      <c r="AA27" s="358">
        <v>0.11430788573762153</v>
      </c>
      <c r="AB27" s="357">
        <v>2382.9988199999998</v>
      </c>
      <c r="AC27" s="358">
        <v>0.16309675257724032</v>
      </c>
      <c r="AD27" s="357">
        <v>178.33619000000002</v>
      </c>
      <c r="AE27" s="358">
        <v>0.21800152895266156</v>
      </c>
      <c r="AF27" s="357">
        <v>68.445539999999994</v>
      </c>
      <c r="AG27" s="358">
        <v>0.11035671678773536</v>
      </c>
      <c r="AH27" s="357">
        <v>773.73262</v>
      </c>
      <c r="AI27" s="358">
        <v>8.0065648041868595E-2</v>
      </c>
      <c r="AJ27" s="357">
        <v>1003.4753799999999</v>
      </c>
      <c r="AK27" s="358">
        <v>8.3686241562859462E-2</v>
      </c>
      <c r="AL27" s="357">
        <v>594.77429000000006</v>
      </c>
      <c r="AM27" s="358">
        <v>8.479015486155668E-2</v>
      </c>
      <c r="AN27" s="357">
        <v>802.9937799999999</v>
      </c>
      <c r="AO27" s="358">
        <v>8.6765675050246863E-2</v>
      </c>
      <c r="AP27" s="357">
        <v>875.42112999999995</v>
      </c>
      <c r="AQ27" s="358">
        <v>8.7348619735140617E-2</v>
      </c>
      <c r="AR27" s="357">
        <v>24795.675429999996</v>
      </c>
      <c r="AS27" s="358">
        <v>9.1066049083331768E-2</v>
      </c>
    </row>
    <row r="28" spans="1:45" ht="19.5">
      <c r="A28" s="346" t="s">
        <v>410</v>
      </c>
      <c r="B28" s="357">
        <v>122.82375</v>
      </c>
      <c r="C28" s="358">
        <v>2.2263715196734767E-2</v>
      </c>
      <c r="D28" s="357">
        <v>60.920580000000001</v>
      </c>
      <c r="E28" s="358">
        <v>1.1840723601110251E-2</v>
      </c>
      <c r="F28" s="357">
        <v>55.025040000000004</v>
      </c>
      <c r="G28" s="358">
        <v>1.1868767193697859E-2</v>
      </c>
      <c r="H28" s="357">
        <v>294.77699999999999</v>
      </c>
      <c r="I28" s="358">
        <v>1.5813445629116407E-2</v>
      </c>
      <c r="J28" s="357">
        <v>35.598009999999995</v>
      </c>
      <c r="K28" s="358">
        <v>2.4561430114843928E-2</v>
      </c>
      <c r="L28" s="357">
        <v>687.81299999999999</v>
      </c>
      <c r="M28" s="358">
        <v>2.0075778431688156E-2</v>
      </c>
      <c r="N28" s="357">
        <v>324.25470000000001</v>
      </c>
      <c r="O28" s="358">
        <v>1.7388725330224859E-2</v>
      </c>
      <c r="P28" s="357">
        <v>1787.92806</v>
      </c>
      <c r="Q28" s="358">
        <v>0.11831123482582138</v>
      </c>
      <c r="R28" s="357">
        <v>4876.0777799999996</v>
      </c>
      <c r="S28" s="358">
        <v>0.10348161348453762</v>
      </c>
      <c r="T28" s="357">
        <v>3903.6733100000001</v>
      </c>
      <c r="U28" s="358">
        <v>0.10537678790481143</v>
      </c>
      <c r="V28" s="357">
        <v>1249.3478</v>
      </c>
      <c r="W28" s="358">
        <v>9.5179831243130869E-2</v>
      </c>
      <c r="X28" s="357">
        <v>0</v>
      </c>
      <c r="Y28" s="358">
        <v>0</v>
      </c>
      <c r="Z28" s="357">
        <v>0</v>
      </c>
      <c r="AA28" s="358">
        <v>0</v>
      </c>
      <c r="AB28" s="357">
        <v>0</v>
      </c>
      <c r="AC28" s="358">
        <v>0</v>
      </c>
      <c r="AD28" s="357">
        <v>0</v>
      </c>
      <c r="AE28" s="358">
        <v>0</v>
      </c>
      <c r="AF28" s="357">
        <v>0</v>
      </c>
      <c r="AG28" s="358">
        <v>0</v>
      </c>
      <c r="AH28" s="357">
        <v>0</v>
      </c>
      <c r="AI28" s="358">
        <v>0</v>
      </c>
      <c r="AJ28" s="357">
        <v>198.726</v>
      </c>
      <c r="AK28" s="358">
        <v>1.6573034448359673E-2</v>
      </c>
      <c r="AL28" s="357">
        <v>99.363</v>
      </c>
      <c r="AM28" s="358">
        <v>1.4165044285133535E-2</v>
      </c>
      <c r="AN28" s="357">
        <v>168.9171</v>
      </c>
      <c r="AO28" s="358">
        <v>1.8251954839587994E-2</v>
      </c>
      <c r="AP28" s="357">
        <v>0</v>
      </c>
      <c r="AQ28" s="358">
        <v>0</v>
      </c>
      <c r="AR28" s="357">
        <v>13865.245129999999</v>
      </c>
      <c r="AS28" s="358">
        <v>5.0922310913673989E-2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7" customFormat="1" ht="19.5">
      <c r="A30" s="344" t="s">
        <v>1641</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5525.968609999999</v>
      </c>
      <c r="C32" s="356">
        <v>1.0016677663655138</v>
      </c>
      <c r="D32" s="355">
        <v>5171.5182500000001</v>
      </c>
      <c r="E32" s="356">
        <v>1.0051532371547904</v>
      </c>
      <c r="F32" s="355">
        <v>4642.4004799999993</v>
      </c>
      <c r="G32" s="356">
        <v>1.0013544836501922</v>
      </c>
      <c r="H32" s="355">
        <v>18667.397229999999</v>
      </c>
      <c r="I32" s="356">
        <v>1.0014209763099673</v>
      </c>
      <c r="J32" s="355">
        <v>1451.2835300000002</v>
      </c>
      <c r="K32" s="356">
        <v>1.0013368443606543</v>
      </c>
      <c r="L32" s="355">
        <v>34312.546759999997</v>
      </c>
      <c r="M32" s="356">
        <v>1.0015092564122796</v>
      </c>
      <c r="N32" s="355">
        <v>18700.054829999997</v>
      </c>
      <c r="O32" s="356">
        <v>1.0028231421133282</v>
      </c>
      <c r="P32" s="355">
        <v>15139.505930000003</v>
      </c>
      <c r="Q32" s="356">
        <v>1.0018152750682516</v>
      </c>
      <c r="R32" s="355">
        <v>47164.105000000003</v>
      </c>
      <c r="S32" s="356">
        <v>1.0009310565087313</v>
      </c>
      <c r="T32" s="355">
        <v>37091.528359999997</v>
      </c>
      <c r="U32" s="356">
        <v>1.0012585087600525</v>
      </c>
      <c r="V32" s="355">
        <v>13142.037539999999</v>
      </c>
      <c r="W32" s="356">
        <v>1.0012079224440869</v>
      </c>
      <c r="X32" s="355">
        <v>915.41003000000012</v>
      </c>
      <c r="Y32" s="356">
        <v>1.000947521926459</v>
      </c>
      <c r="Z32" s="355">
        <v>6695.2195400000001</v>
      </c>
      <c r="AA32" s="356">
        <v>1.0033963184739387</v>
      </c>
      <c r="AB32" s="355">
        <v>14636.880580000003</v>
      </c>
      <c r="AC32" s="356">
        <v>1.0017746003159476</v>
      </c>
      <c r="AD32" s="355">
        <v>818.83129000000008</v>
      </c>
      <c r="AE32" s="356">
        <v>1.000954843625852</v>
      </c>
      <c r="AF32" s="355">
        <v>620.79803000000004</v>
      </c>
      <c r="AG32" s="356">
        <v>1.0009305555788448</v>
      </c>
      <c r="AH32" s="355">
        <v>9682.8519800000013</v>
      </c>
      <c r="AI32" s="356">
        <v>1.0019789764999059</v>
      </c>
      <c r="AJ32" s="355">
        <v>12380.430410000001</v>
      </c>
      <c r="AK32" s="356">
        <v>1.0324834177231448</v>
      </c>
      <c r="AL32" s="355">
        <v>7182.4180099999994</v>
      </c>
      <c r="AM32" s="356">
        <v>1.0239150306048597</v>
      </c>
      <c r="AN32" s="355">
        <v>9483.0922200000005</v>
      </c>
      <c r="AO32" s="356">
        <v>1.0246740616496983</v>
      </c>
      <c r="AP32" s="355">
        <v>10323.2459</v>
      </c>
      <c r="AQ32" s="356">
        <v>1.0300428555470778</v>
      </c>
      <c r="AR32" s="355">
        <v>273747.52451000002</v>
      </c>
      <c r="AS32" s="356">
        <v>1.0053811832569319</v>
      </c>
    </row>
    <row r="33" spans="1:45" ht="19.5">
      <c r="A33" s="344" t="s">
        <v>419</v>
      </c>
      <c r="B33" s="357">
        <v>9.2006799999999984</v>
      </c>
      <c r="C33" s="358">
        <v>1.6677663655139466E-3</v>
      </c>
      <c r="D33" s="357">
        <v>26.513429999999996</v>
      </c>
      <c r="E33" s="358">
        <v>5.1532371547904588E-3</v>
      </c>
      <c r="F33" s="357">
        <v>6.2795500000000004</v>
      </c>
      <c r="G33" s="358">
        <v>1.3544836501924466E-3</v>
      </c>
      <c r="H33" s="357">
        <v>26.488289999999999</v>
      </c>
      <c r="I33" s="358">
        <v>1.4209763099674257E-3</v>
      </c>
      <c r="J33" s="357">
        <v>1.9375499999999999</v>
      </c>
      <c r="K33" s="358">
        <v>1.3368443606543135E-3</v>
      </c>
      <c r="L33" s="357">
        <v>51.708390000000009</v>
      </c>
      <c r="M33" s="358">
        <v>1.5092564122796744E-3</v>
      </c>
      <c r="N33" s="357">
        <v>52.644289999999998</v>
      </c>
      <c r="O33" s="358">
        <v>2.8231421133285135E-3</v>
      </c>
      <c r="P33" s="357">
        <v>27.432569999999998</v>
      </c>
      <c r="Q33" s="358">
        <v>1.8152750682517856E-3</v>
      </c>
      <c r="R33" s="357">
        <v>43.871600000000001</v>
      </c>
      <c r="S33" s="358">
        <v>9.3105650873113045E-4</v>
      </c>
      <c r="T33" s="357">
        <v>46.621340000000004</v>
      </c>
      <c r="U33" s="358">
        <v>1.2585087600524905E-3</v>
      </c>
      <c r="V33" s="357">
        <v>15.855409999999999</v>
      </c>
      <c r="W33" s="358">
        <v>1.2079224440869464E-3</v>
      </c>
      <c r="X33" s="357">
        <v>0.86655000000000004</v>
      </c>
      <c r="Y33" s="358">
        <v>9.4752192645887099E-4</v>
      </c>
      <c r="Z33" s="357">
        <v>22.662130000000001</v>
      </c>
      <c r="AA33" s="358">
        <v>3.3963184739387651E-3</v>
      </c>
      <c r="AB33" s="357">
        <v>25.928599999999999</v>
      </c>
      <c r="AC33" s="358">
        <v>1.7746003159473799E-3</v>
      </c>
      <c r="AD33" s="357">
        <v>0.78110999999999997</v>
      </c>
      <c r="AE33" s="358">
        <v>9.5484362585190061E-4</v>
      </c>
      <c r="AF33" s="357">
        <v>0.57714999999999994</v>
      </c>
      <c r="AG33" s="358">
        <v>9.305555788447496E-4</v>
      </c>
      <c r="AH33" s="357">
        <v>19.124290000000002</v>
      </c>
      <c r="AI33" s="358">
        <v>1.9789764999059074E-3</v>
      </c>
      <c r="AJ33" s="357">
        <v>389.50620000000004</v>
      </c>
      <c r="AK33" s="358">
        <v>3.2483417723144795E-2</v>
      </c>
      <c r="AL33" s="357">
        <v>167.75586000000004</v>
      </c>
      <c r="AM33" s="358">
        <v>2.3915030604859572E-2</v>
      </c>
      <c r="AN33" s="357">
        <v>228.35203000000004</v>
      </c>
      <c r="AO33" s="358">
        <v>2.4674061649698244E-2</v>
      </c>
      <c r="AP33" s="357">
        <v>301.09406000000001</v>
      </c>
      <c r="AQ33" s="358">
        <v>3.0042855547077803E-2</v>
      </c>
      <c r="AR33" s="357">
        <v>1465.20108</v>
      </c>
      <c r="AS33" s="358">
        <v>5.3811832569317817E-3</v>
      </c>
    </row>
    <row r="34" spans="1:45" ht="22.5" customHeight="1">
      <c r="A34" s="834" t="s">
        <v>420</v>
      </c>
      <c r="B34" s="835">
        <v>5516.76793</v>
      </c>
      <c r="C34" s="836">
        <v>1</v>
      </c>
      <c r="D34" s="835">
        <v>5145.0048200000001</v>
      </c>
      <c r="E34" s="836">
        <v>1</v>
      </c>
      <c r="F34" s="835">
        <v>4636.12093</v>
      </c>
      <c r="G34" s="836">
        <v>1</v>
      </c>
      <c r="H34" s="835">
        <v>18640.908940000001</v>
      </c>
      <c r="I34" s="836">
        <v>1</v>
      </c>
      <c r="J34" s="835">
        <v>1449.3459800000003</v>
      </c>
      <c r="K34" s="836">
        <v>1</v>
      </c>
      <c r="L34" s="835">
        <v>34260.838369999998</v>
      </c>
      <c r="M34" s="836">
        <v>1</v>
      </c>
      <c r="N34" s="835">
        <v>18647.410540000001</v>
      </c>
      <c r="O34" s="836">
        <v>1</v>
      </c>
      <c r="P34" s="835">
        <v>15112.073360000004</v>
      </c>
      <c r="Q34" s="836">
        <v>1</v>
      </c>
      <c r="R34" s="835">
        <v>47120.233399999997</v>
      </c>
      <c r="S34" s="836">
        <v>1</v>
      </c>
      <c r="T34" s="835">
        <v>37044.907019999999</v>
      </c>
      <c r="U34" s="836">
        <v>1</v>
      </c>
      <c r="V34" s="835">
        <v>13126.182129999999</v>
      </c>
      <c r="W34" s="836">
        <v>1</v>
      </c>
      <c r="X34" s="835">
        <v>914.54348000000005</v>
      </c>
      <c r="Y34" s="836">
        <v>1</v>
      </c>
      <c r="Z34" s="835">
        <v>6672.5574100000003</v>
      </c>
      <c r="AA34" s="836">
        <v>1</v>
      </c>
      <c r="AB34" s="835">
        <v>14610.951980000002</v>
      </c>
      <c r="AC34" s="836">
        <v>1</v>
      </c>
      <c r="AD34" s="835">
        <v>818.05018000000007</v>
      </c>
      <c r="AE34" s="836">
        <v>1</v>
      </c>
      <c r="AF34" s="835">
        <v>620.22087999999997</v>
      </c>
      <c r="AG34" s="836">
        <v>1</v>
      </c>
      <c r="AH34" s="835">
        <v>9663.7276900000015</v>
      </c>
      <c r="AI34" s="836">
        <v>1</v>
      </c>
      <c r="AJ34" s="835">
        <v>11990.924210000001</v>
      </c>
      <c r="AK34" s="836">
        <v>1</v>
      </c>
      <c r="AL34" s="835">
        <v>7014.6621499999992</v>
      </c>
      <c r="AM34" s="836">
        <v>1</v>
      </c>
      <c r="AN34" s="835">
        <v>9254.7401900000004</v>
      </c>
      <c r="AO34" s="836">
        <v>1</v>
      </c>
      <c r="AP34" s="835">
        <v>10022.15184</v>
      </c>
      <c r="AQ34" s="836">
        <v>1</v>
      </c>
      <c r="AR34" s="835">
        <v>272282.32342999999</v>
      </c>
      <c r="AS34" s="836">
        <v>1</v>
      </c>
    </row>
    <row r="35" spans="1:45" ht="19.5">
      <c r="A35" s="346" t="s">
        <v>421</v>
      </c>
      <c r="B35" s="357">
        <v>-1.16205</v>
      </c>
      <c r="C35" s="358">
        <v>-2.106396380534354E-4</v>
      </c>
      <c r="D35" s="357">
        <v>-1.1464000000000001</v>
      </c>
      <c r="E35" s="358">
        <v>-2.2281806142214656E-4</v>
      </c>
      <c r="F35" s="357">
        <v>0</v>
      </c>
      <c r="G35" s="358">
        <v>0</v>
      </c>
      <c r="H35" s="357">
        <v>-2.3109299999999999</v>
      </c>
      <c r="I35" s="358">
        <v>-1.2397088615358044E-4</v>
      </c>
      <c r="J35" s="357">
        <v>0</v>
      </c>
      <c r="K35" s="358">
        <v>0</v>
      </c>
      <c r="L35" s="357">
        <v>-5.59612</v>
      </c>
      <c r="M35" s="358">
        <v>-1.6333867664196334E-4</v>
      </c>
      <c r="N35" s="357">
        <v>-1.58283</v>
      </c>
      <c r="O35" s="358">
        <v>-8.4882026735278818E-5</v>
      </c>
      <c r="P35" s="357">
        <v>0</v>
      </c>
      <c r="Q35" s="358">
        <v>0</v>
      </c>
      <c r="R35" s="357">
        <v>0</v>
      </c>
      <c r="S35" s="358">
        <v>0</v>
      </c>
      <c r="T35" s="357">
        <v>0</v>
      </c>
      <c r="U35" s="358">
        <v>0</v>
      </c>
      <c r="V35" s="357">
        <v>0</v>
      </c>
      <c r="W35" s="358">
        <v>0</v>
      </c>
      <c r="X35" s="357">
        <v>0</v>
      </c>
      <c r="Y35" s="358">
        <v>0</v>
      </c>
      <c r="Z35" s="357">
        <v>0</v>
      </c>
      <c r="AA35" s="358">
        <v>0</v>
      </c>
      <c r="AB35" s="357">
        <v>0</v>
      </c>
      <c r="AC35" s="358">
        <v>0</v>
      </c>
      <c r="AD35" s="357">
        <v>0</v>
      </c>
      <c r="AE35" s="358">
        <v>0</v>
      </c>
      <c r="AF35" s="357">
        <v>0</v>
      </c>
      <c r="AG35" s="358">
        <v>0</v>
      </c>
      <c r="AH35" s="357">
        <v>0</v>
      </c>
      <c r="AI35" s="358">
        <v>0</v>
      </c>
      <c r="AJ35" s="357">
        <v>-0.90494000000000008</v>
      </c>
      <c r="AK35" s="358">
        <v>-7.5468744873336165E-5</v>
      </c>
      <c r="AL35" s="357">
        <v>-0.53625999999999996</v>
      </c>
      <c r="AM35" s="358">
        <v>-7.6448443065786138E-5</v>
      </c>
      <c r="AN35" s="357">
        <v>-0.71501000000000003</v>
      </c>
      <c r="AO35" s="358">
        <v>-7.7258786883351716E-5</v>
      </c>
      <c r="AP35" s="357">
        <v>-0.77087000000000006</v>
      </c>
      <c r="AQ35" s="358">
        <v>-7.691661554391298E-5</v>
      </c>
      <c r="AR35" s="357">
        <v>-14.725409999999997</v>
      </c>
      <c r="AS35" s="358">
        <v>-5.4081402767909376E-5</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2" t="s">
        <v>81</v>
      </c>
      <c r="B39" s="572"/>
      <c r="C39" s="572"/>
      <c r="AS39" s="24" t="s">
        <v>902</v>
      </c>
    </row>
    <row r="41" spans="1:45" ht="12.75" customHeight="1"/>
    <row r="42" spans="1:45" ht="15" customHeight="1">
      <c r="AM42" s="997"/>
      <c r="AN42" s="997"/>
      <c r="AP42" s="997"/>
      <c r="AQ42" s="997"/>
    </row>
    <row r="52" spans="1:3">
      <c r="A52" s="33"/>
      <c r="B52" s="33"/>
      <c r="C52" s="33"/>
    </row>
    <row r="53" spans="1:3">
      <c r="A53" s="497"/>
      <c r="B53" s="497"/>
      <c r="C53" s="497"/>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3" t="s">
        <v>1176</v>
      </c>
      <c r="B1" s="552"/>
      <c r="C1" s="552"/>
      <c r="D1" s="552"/>
      <c r="E1" s="552"/>
      <c r="F1" s="552"/>
      <c r="G1" s="510"/>
      <c r="H1" s="510"/>
      <c r="I1" s="510"/>
    </row>
    <row r="2" spans="1:9">
      <c r="A2" s="554" t="s">
        <v>1177</v>
      </c>
      <c r="B2" s="552"/>
      <c r="C2" s="552"/>
      <c r="D2" s="552"/>
      <c r="E2" s="552"/>
      <c r="F2" s="552"/>
      <c r="G2" s="510"/>
      <c r="H2" s="510"/>
      <c r="I2" s="510"/>
    </row>
    <row r="4" spans="1:9">
      <c r="A4" s="57" t="s">
        <v>83</v>
      </c>
      <c r="E4" s="57" t="s">
        <v>85</v>
      </c>
      <c r="I4" s="58"/>
    </row>
    <row r="5" spans="1:9">
      <c r="A5" s="509" t="s">
        <v>84</v>
      </c>
      <c r="E5" s="509" t="s">
        <v>86</v>
      </c>
      <c r="I5" s="59"/>
    </row>
    <row r="7" spans="1:9">
      <c r="A7" s="57" t="s">
        <v>1542</v>
      </c>
      <c r="B7" s="57"/>
      <c r="C7" s="57"/>
      <c r="D7" s="57"/>
      <c r="E7" s="57" t="s">
        <v>1543</v>
      </c>
      <c r="F7" s="57"/>
      <c r="G7" s="57"/>
      <c r="I7" s="57"/>
    </row>
    <row r="8" spans="1:9">
      <c r="A8" s="509" t="s">
        <v>1544</v>
      </c>
      <c r="B8" s="509"/>
      <c r="C8" s="509"/>
      <c r="E8" s="509" t="s">
        <v>1545</v>
      </c>
      <c r="F8" s="509"/>
      <c r="G8" s="509"/>
      <c r="H8" s="511"/>
    </row>
    <row r="10" spans="1:9" ht="26.25" customHeight="1">
      <c r="A10" s="123" t="s">
        <v>1546</v>
      </c>
      <c r="B10" s="123" t="s">
        <v>501</v>
      </c>
      <c r="C10" s="123" t="s">
        <v>502</v>
      </c>
      <c r="E10" s="123" t="s">
        <v>1546</v>
      </c>
      <c r="F10" s="123" t="s">
        <v>501</v>
      </c>
      <c r="G10" s="123" t="s">
        <v>502</v>
      </c>
    </row>
    <row r="11" spans="1:9">
      <c r="A11" s="1116">
        <v>43830</v>
      </c>
      <c r="B11" s="79">
        <v>1521</v>
      </c>
      <c r="C11" s="79">
        <v>1513</v>
      </c>
      <c r="E11" s="1116">
        <v>43830</v>
      </c>
      <c r="F11" s="79">
        <v>7714</v>
      </c>
      <c r="G11" s="79">
        <v>7908</v>
      </c>
    </row>
    <row r="12" spans="1:9">
      <c r="A12" s="1116">
        <v>43921</v>
      </c>
      <c r="B12" s="79">
        <v>2223</v>
      </c>
      <c r="C12" s="79">
        <v>2216</v>
      </c>
      <c r="E12" s="1116">
        <v>43921</v>
      </c>
      <c r="F12" s="79">
        <v>7134</v>
      </c>
      <c r="G12" s="79">
        <v>7300</v>
      </c>
    </row>
    <row r="13" spans="1:9">
      <c r="A13" s="1116">
        <v>44012</v>
      </c>
      <c r="B13" s="79">
        <v>2632</v>
      </c>
      <c r="C13" s="79">
        <v>2624</v>
      </c>
      <c r="E13" s="1116">
        <v>44012</v>
      </c>
      <c r="F13" s="79">
        <v>6579</v>
      </c>
      <c r="G13" s="79">
        <v>6706</v>
      </c>
    </row>
    <row r="14" spans="1:9">
      <c r="A14" s="1116">
        <v>44104</v>
      </c>
      <c r="B14" s="79">
        <v>3675</v>
      </c>
      <c r="C14" s="79">
        <v>3666</v>
      </c>
      <c r="E14" s="1116">
        <v>44104</v>
      </c>
      <c r="F14" s="79">
        <v>6412</v>
      </c>
      <c r="G14" s="79">
        <v>6532</v>
      </c>
    </row>
    <row r="15" spans="1:9">
      <c r="A15" s="1116">
        <v>44196</v>
      </c>
      <c r="B15" s="79">
        <v>4427</v>
      </c>
      <c r="C15" s="79">
        <v>4419</v>
      </c>
      <c r="E15" s="1116">
        <v>44196</v>
      </c>
      <c r="F15" s="79">
        <v>6273</v>
      </c>
      <c r="G15" s="79">
        <v>6390</v>
      </c>
    </row>
    <row r="16" spans="1:9">
      <c r="A16" s="1116">
        <v>44286</v>
      </c>
      <c r="B16" s="79">
        <v>5194</v>
      </c>
      <c r="C16" s="79">
        <v>5186</v>
      </c>
      <c r="E16" s="1116">
        <v>44286</v>
      </c>
      <c r="F16" s="79">
        <v>6043</v>
      </c>
      <c r="G16" s="79">
        <v>6164</v>
      </c>
    </row>
    <row r="17" spans="1:9">
      <c r="A17" s="1116">
        <v>44377</v>
      </c>
      <c r="B17" s="79">
        <v>5769</v>
      </c>
      <c r="C17" s="79">
        <v>5761</v>
      </c>
      <c r="E17" s="1116">
        <v>44377</v>
      </c>
      <c r="F17" s="79">
        <v>5867</v>
      </c>
      <c r="G17" s="79">
        <v>5989</v>
      </c>
    </row>
    <row r="18" spans="1:9">
      <c r="A18" s="1116">
        <v>44469</v>
      </c>
      <c r="B18" s="79">
        <v>6954</v>
      </c>
      <c r="C18" s="79">
        <v>6947</v>
      </c>
      <c r="E18" s="1116">
        <v>44469</v>
      </c>
      <c r="F18" s="79">
        <v>5768</v>
      </c>
      <c r="G18" s="79">
        <v>5897</v>
      </c>
    </row>
    <row r="19" spans="1:9">
      <c r="A19" s="1116">
        <v>44561</v>
      </c>
      <c r="B19" s="79">
        <v>7820</v>
      </c>
      <c r="C19" s="79">
        <v>7813</v>
      </c>
      <c r="E19" s="1116">
        <v>44561</v>
      </c>
      <c r="F19" s="79">
        <v>5674</v>
      </c>
      <c r="G19" s="79">
        <v>5806</v>
      </c>
    </row>
    <row r="20" spans="1:9">
      <c r="A20" s="1116">
        <v>44651</v>
      </c>
      <c r="B20" s="79">
        <v>8642</v>
      </c>
      <c r="C20" s="79">
        <v>8630</v>
      </c>
      <c r="E20" s="1116">
        <v>44651</v>
      </c>
      <c r="F20" s="79">
        <v>5471</v>
      </c>
      <c r="G20" s="79">
        <v>5604</v>
      </c>
    </row>
    <row r="21" spans="1:9">
      <c r="A21" s="1116">
        <v>44742</v>
      </c>
      <c r="B21" s="79">
        <v>9205</v>
      </c>
      <c r="C21" s="79">
        <v>9192</v>
      </c>
      <c r="E21" s="1116">
        <v>44742</v>
      </c>
      <c r="F21" s="79">
        <v>5394</v>
      </c>
      <c r="G21" s="79">
        <v>5534</v>
      </c>
    </row>
    <row r="22" spans="1:9">
      <c r="A22" s="1116">
        <v>44834</v>
      </c>
      <c r="B22" s="79">
        <v>10376</v>
      </c>
      <c r="C22" s="79">
        <v>10362</v>
      </c>
      <c r="E22" s="1116">
        <v>44834</v>
      </c>
      <c r="F22" s="79">
        <v>5308</v>
      </c>
      <c r="G22" s="79">
        <v>5447</v>
      </c>
    </row>
    <row r="23" spans="1:9">
      <c r="A23" s="1116">
        <v>44926</v>
      </c>
      <c r="B23" s="79">
        <v>11113</v>
      </c>
      <c r="C23" s="79">
        <v>11097</v>
      </c>
      <c r="E23" s="1116">
        <v>44926</v>
      </c>
      <c r="F23" s="79">
        <v>5232</v>
      </c>
      <c r="G23" s="79">
        <v>5366</v>
      </c>
    </row>
    <row r="24" spans="1:9">
      <c r="A24" s="1116">
        <v>45016</v>
      </c>
      <c r="B24" s="79">
        <v>11723</v>
      </c>
      <c r="C24" s="79">
        <v>11701</v>
      </c>
      <c r="E24" s="1116">
        <v>45016</v>
      </c>
      <c r="F24" s="79">
        <v>4990</v>
      </c>
      <c r="G24" s="79">
        <v>5129</v>
      </c>
    </row>
    <row r="25" spans="1:9">
      <c r="A25" s="1116">
        <v>45107</v>
      </c>
      <c r="B25" s="79">
        <v>12006</v>
      </c>
      <c r="C25" s="79">
        <v>11982</v>
      </c>
      <c r="E25" s="1116">
        <v>45107</v>
      </c>
      <c r="F25" s="79">
        <v>4807</v>
      </c>
      <c r="G25" s="79">
        <v>4944</v>
      </c>
      <c r="H25" s="1229"/>
      <c r="I25" s="1229"/>
    </row>
    <row r="26" spans="1:9">
      <c r="A26" s="1116">
        <v>45199</v>
      </c>
      <c r="B26" s="79">
        <v>12555</v>
      </c>
      <c r="C26" s="79">
        <v>12540</v>
      </c>
      <c r="E26" s="1116">
        <v>45199</v>
      </c>
      <c r="F26" s="79">
        <v>4589</v>
      </c>
      <c r="G26" s="79">
        <v>4727</v>
      </c>
      <c r="H26" s="73"/>
      <c r="I26" s="74"/>
    </row>
    <row r="27" spans="1:9">
      <c r="A27" s="1116">
        <v>45291</v>
      </c>
      <c r="B27" s="79">
        <v>13311</v>
      </c>
      <c r="C27" s="79">
        <v>13288</v>
      </c>
      <c r="E27" s="1116">
        <v>45291</v>
      </c>
      <c r="F27" s="79">
        <v>4398</v>
      </c>
      <c r="G27" s="79">
        <v>4539</v>
      </c>
    </row>
    <row r="28" spans="1:9">
      <c r="A28" s="1116">
        <v>45382</v>
      </c>
      <c r="B28" s="79">
        <v>14015</v>
      </c>
      <c r="C28" s="79">
        <v>13993</v>
      </c>
      <c r="E28" s="1116">
        <v>45382</v>
      </c>
      <c r="F28" s="79">
        <v>4233</v>
      </c>
      <c r="G28" s="79">
        <v>4379</v>
      </c>
    </row>
    <row r="29" spans="1:9">
      <c r="A29" s="1116">
        <v>45473</v>
      </c>
      <c r="B29" s="79">
        <v>14644</v>
      </c>
      <c r="C29" s="79">
        <v>14615</v>
      </c>
      <c r="E29" s="1116">
        <v>45473</v>
      </c>
      <c r="F29" s="79">
        <v>4135</v>
      </c>
      <c r="G29" s="79">
        <v>4281</v>
      </c>
    </row>
    <row r="30" spans="1:9">
      <c r="A30" s="1116">
        <v>45565</v>
      </c>
      <c r="B30" s="79">
        <v>15983</v>
      </c>
      <c r="C30" s="79">
        <v>15953</v>
      </c>
      <c r="E30" s="1116">
        <v>45565</v>
      </c>
      <c r="F30" s="79">
        <v>4121</v>
      </c>
      <c r="G30" s="79">
        <v>4267</v>
      </c>
    </row>
    <row r="31" spans="1:9">
      <c r="A31" s="1116">
        <v>45657</v>
      </c>
      <c r="B31" s="79">
        <v>17418</v>
      </c>
      <c r="C31" s="79">
        <v>17385</v>
      </c>
      <c r="E31" s="1116">
        <v>45657</v>
      </c>
      <c r="F31" s="79">
        <v>4106</v>
      </c>
      <c r="G31" s="79">
        <v>4250</v>
      </c>
    </row>
    <row r="32" spans="1:9">
      <c r="A32" s="1116">
        <v>45747</v>
      </c>
      <c r="B32" s="79">
        <v>18866</v>
      </c>
      <c r="C32" s="79">
        <v>18833</v>
      </c>
      <c r="E32" s="1116">
        <v>45747</v>
      </c>
      <c r="F32" s="79">
        <v>4139</v>
      </c>
      <c r="G32" s="79">
        <v>4279</v>
      </c>
    </row>
    <row r="33" spans="1:9">
      <c r="A33" s="1116">
        <v>45838</v>
      </c>
      <c r="B33" s="79">
        <v>19734</v>
      </c>
      <c r="C33" s="79">
        <v>19699</v>
      </c>
      <c r="E33" s="1116">
        <v>45838</v>
      </c>
      <c r="F33" s="79">
        <v>4112</v>
      </c>
      <c r="G33" s="79">
        <v>4246</v>
      </c>
    </row>
    <row r="34" spans="1:9">
      <c r="A34" s="1116">
        <v>45930</v>
      </c>
      <c r="B34" s="79">
        <v>21412</v>
      </c>
      <c r="C34" s="79">
        <v>21375</v>
      </c>
      <c r="E34" s="1116">
        <v>45930</v>
      </c>
      <c r="F34" s="79">
        <v>4108</v>
      </c>
      <c r="G34" s="79">
        <v>4242</v>
      </c>
    </row>
    <row r="35" spans="1:9">
      <c r="A35" s="33" t="s">
        <v>503</v>
      </c>
      <c r="E35" s="33" t="s">
        <v>500</v>
      </c>
    </row>
    <row r="37" spans="1:9">
      <c r="A37" s="572"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3" customWidth="1"/>
    <col min="2" max="2" width="14.5703125" style="773" bestFit="1" customWidth="1"/>
    <col min="3" max="3" width="12.7109375" style="773" bestFit="1" customWidth="1"/>
    <col min="4" max="4" width="12.28515625" style="773" bestFit="1" customWidth="1"/>
    <col min="5" max="5" width="28" style="773" customWidth="1"/>
    <col min="6" max="6" width="15.5703125" style="773" bestFit="1" customWidth="1"/>
    <col min="7" max="16384" width="9.140625" style="773"/>
  </cols>
  <sheetData>
    <row r="1" spans="1:6">
      <c r="A1" s="1077" t="s">
        <v>1587</v>
      </c>
      <c r="B1" s="1076"/>
      <c r="D1" s="790"/>
    </row>
    <row r="2" spans="1:6" ht="14.25" customHeight="1">
      <c r="A2" s="485" t="s">
        <v>1624</v>
      </c>
      <c r="B2" s="485"/>
      <c r="C2" s="485"/>
      <c r="D2" s="790"/>
    </row>
    <row r="3" spans="1:6" ht="76.5">
      <c r="A3" s="1071" t="s">
        <v>1558</v>
      </c>
      <c r="B3" s="1075" t="s">
        <v>1566</v>
      </c>
      <c r="C3" s="1075" t="s">
        <v>1567</v>
      </c>
      <c r="D3" s="790"/>
    </row>
    <row r="4" spans="1:6" ht="25.5">
      <c r="A4" s="1075"/>
      <c r="B4" s="1082" t="s">
        <v>1682</v>
      </c>
      <c r="C4" s="1083" t="s">
        <v>1683</v>
      </c>
      <c r="D4" s="790"/>
      <c r="E4" s="997"/>
      <c r="F4" s="999"/>
    </row>
    <row r="5" spans="1:6" ht="21.75">
      <c r="A5" s="1080" t="s">
        <v>1573</v>
      </c>
      <c r="B5" s="1072">
        <v>21375</v>
      </c>
      <c r="C5" s="1072">
        <v>4033</v>
      </c>
      <c r="D5" s="1002"/>
      <c r="E5" s="997"/>
      <c r="F5" s="998"/>
    </row>
    <row r="6" spans="1:6" ht="22.5">
      <c r="A6" s="1081" t="s">
        <v>1574</v>
      </c>
      <c r="B6" s="79">
        <v>101</v>
      </c>
      <c r="C6" s="79">
        <v>13</v>
      </c>
      <c r="D6" s="1002"/>
      <c r="E6" s="997"/>
      <c r="F6" s="998"/>
    </row>
    <row r="7" spans="1:6" ht="22.5">
      <c r="A7" s="1081" t="s">
        <v>1575</v>
      </c>
      <c r="B7" s="79">
        <v>26</v>
      </c>
      <c r="C7" s="79">
        <v>3</v>
      </c>
      <c r="D7" s="1002"/>
      <c r="E7" s="997"/>
      <c r="F7" s="998"/>
    </row>
    <row r="8" spans="1:6" ht="22.5">
      <c r="A8" s="1081" t="s">
        <v>1576</v>
      </c>
      <c r="B8" s="79">
        <v>19184</v>
      </c>
      <c r="C8" s="79">
        <v>3739</v>
      </c>
      <c r="D8" s="1002"/>
      <c r="E8" s="43"/>
      <c r="F8" s="998"/>
    </row>
    <row r="9" spans="1:6" ht="22.5">
      <c r="A9" s="1081" t="s">
        <v>1577</v>
      </c>
      <c r="B9" s="79">
        <v>2054</v>
      </c>
      <c r="C9" s="79">
        <v>276</v>
      </c>
      <c r="D9" s="1002"/>
      <c r="E9" s="997"/>
      <c r="F9" s="998"/>
    </row>
    <row r="10" spans="1:6" ht="15">
      <c r="A10" s="1081" t="s">
        <v>1578</v>
      </c>
      <c r="B10" s="79">
        <v>10</v>
      </c>
      <c r="C10" s="79">
        <v>2</v>
      </c>
      <c r="D10" s="1002"/>
      <c r="E10" s="997"/>
      <c r="F10" s="998"/>
    </row>
    <row r="11" spans="1:6" ht="21.75">
      <c r="A11" s="1080" t="s">
        <v>1584</v>
      </c>
      <c r="B11" s="1072">
        <v>4242</v>
      </c>
      <c r="C11" s="1072">
        <v>404</v>
      </c>
      <c r="D11" s="1002"/>
      <c r="E11" s="997"/>
      <c r="F11" s="998"/>
    </row>
    <row r="12" spans="1:6" ht="22.5">
      <c r="A12" s="1081" t="s">
        <v>1579</v>
      </c>
      <c r="B12" s="79">
        <v>314</v>
      </c>
      <c r="C12" s="79">
        <v>14</v>
      </c>
      <c r="D12" s="1002"/>
      <c r="E12" s="997"/>
      <c r="F12" s="998"/>
    </row>
    <row r="13" spans="1:6" ht="15">
      <c r="A13" s="1081" t="s">
        <v>1580</v>
      </c>
      <c r="B13" s="79">
        <v>3887</v>
      </c>
      <c r="C13" s="79">
        <v>389</v>
      </c>
      <c r="D13" s="1002"/>
      <c r="E13" s="43"/>
      <c r="F13" s="998"/>
    </row>
    <row r="14" spans="1:6" ht="22.5">
      <c r="A14" s="1081" t="s">
        <v>1577</v>
      </c>
      <c r="B14" s="79">
        <v>41</v>
      </c>
      <c r="C14" s="79">
        <v>1</v>
      </c>
      <c r="D14" s="1002"/>
      <c r="E14" s="997"/>
      <c r="F14" s="998"/>
    </row>
    <row r="15" spans="1:6">
      <c r="A15" s="1081" t="s">
        <v>1581</v>
      </c>
      <c r="B15" s="79">
        <v>0</v>
      </c>
      <c r="C15" s="79">
        <v>0</v>
      </c>
      <c r="D15" s="1002"/>
    </row>
    <row r="16" spans="1:6">
      <c r="A16" s="1073" t="s">
        <v>1559</v>
      </c>
      <c r="B16" s="1074">
        <v>25617</v>
      </c>
      <c r="C16" s="1074">
        <v>4437</v>
      </c>
      <c r="D16" s="790"/>
    </row>
    <row r="17" spans="1:5">
      <c r="A17" s="33" t="s">
        <v>503</v>
      </c>
      <c r="B17" s="790"/>
      <c r="C17" s="790"/>
      <c r="D17" s="790"/>
    </row>
    <row r="18" spans="1:5">
      <c r="A18" s="33"/>
      <c r="B18" s="790"/>
      <c r="C18" s="790"/>
      <c r="E18" s="655"/>
    </row>
    <row r="19" spans="1:5">
      <c r="A19" s="1079" t="s">
        <v>1684</v>
      </c>
      <c r="B19" s="1079"/>
      <c r="C19" s="1079"/>
      <c r="E19" s="655"/>
    </row>
    <row r="20" spans="1:5">
      <c r="A20" s="485" t="s">
        <v>1685</v>
      </c>
      <c r="B20" s="1078"/>
      <c r="C20" s="1078"/>
      <c r="E20" s="490"/>
    </row>
    <row r="21" spans="1:5" ht="14.25" customHeight="1">
      <c r="A21" s="1230"/>
      <c r="B21" s="1230"/>
      <c r="C21" s="1230"/>
      <c r="E21" s="13" t="s">
        <v>1260</v>
      </c>
    </row>
    <row r="22" spans="1:5" ht="63.75">
      <c r="A22" s="1075"/>
      <c r="B22" s="1231" t="s">
        <v>1560</v>
      </c>
      <c r="C22" s="1231"/>
      <c r="D22" s="1231"/>
      <c r="E22" s="1075" t="s">
        <v>1561</v>
      </c>
    </row>
    <row r="23" spans="1:5" ht="114.75">
      <c r="A23" s="1071" t="s">
        <v>1554</v>
      </c>
      <c r="B23" s="1075" t="s">
        <v>1562</v>
      </c>
      <c r="C23" s="1075" t="s">
        <v>1563</v>
      </c>
      <c r="D23" s="1075" t="s">
        <v>1564</v>
      </c>
      <c r="E23" s="1075" t="s">
        <v>1565</v>
      </c>
    </row>
    <row r="24" spans="1:5" ht="21.75">
      <c r="A24" s="1080" t="s">
        <v>1582</v>
      </c>
      <c r="B24" s="1072">
        <v>20375.45264</v>
      </c>
      <c r="C24" s="1072">
        <v>25360.45347</v>
      </c>
      <c r="D24" s="1072">
        <v>404.55336999999997</v>
      </c>
      <c r="E24" s="1072">
        <v>143833.94769</v>
      </c>
    </row>
    <row r="25" spans="1:5" ht="22.5">
      <c r="A25" s="1081" t="s">
        <v>1568</v>
      </c>
      <c r="B25" s="79">
        <v>94.416239999999988</v>
      </c>
      <c r="C25" s="79">
        <v>0</v>
      </c>
      <c r="D25" s="79">
        <v>0</v>
      </c>
      <c r="E25" s="79">
        <v>370.03190000000001</v>
      </c>
    </row>
    <row r="26" spans="1:5" ht="22.5">
      <c r="A26" s="1081" t="s">
        <v>1569</v>
      </c>
      <c r="B26" s="79">
        <v>33.839860000000002</v>
      </c>
      <c r="C26" s="79">
        <v>0</v>
      </c>
      <c r="D26" s="79">
        <v>0</v>
      </c>
      <c r="E26" s="79">
        <v>128.86872</v>
      </c>
    </row>
    <row r="27" spans="1:5" ht="22.5">
      <c r="A27" s="1081" t="s">
        <v>1570</v>
      </c>
      <c r="B27" s="79">
        <v>18315.348340000004</v>
      </c>
      <c r="C27" s="79">
        <v>23804.415509999999</v>
      </c>
      <c r="D27" s="79">
        <v>404.55336999999997</v>
      </c>
      <c r="E27" s="79">
        <v>133857.76749</v>
      </c>
    </row>
    <row r="28" spans="1:5" ht="22.5">
      <c r="A28" s="1081" t="s">
        <v>1571</v>
      </c>
      <c r="B28" s="79">
        <v>1918.92713</v>
      </c>
      <c r="C28" s="79">
        <v>1556.0379599999999</v>
      </c>
      <c r="D28" s="79">
        <v>0</v>
      </c>
      <c r="E28" s="79">
        <v>9436.9955000000009</v>
      </c>
    </row>
    <row r="29" spans="1:5">
      <c r="A29" s="1081" t="s">
        <v>1555</v>
      </c>
      <c r="B29" s="79">
        <v>12.92107</v>
      </c>
      <c r="C29" s="79">
        <v>0</v>
      </c>
      <c r="D29" s="79">
        <v>0</v>
      </c>
      <c r="E29" s="79">
        <v>40.284080000000003</v>
      </c>
    </row>
    <row r="30" spans="1:5" ht="21.75">
      <c r="A30" s="1080" t="s">
        <v>1583</v>
      </c>
      <c r="B30" s="1072">
        <v>5447.4275499999994</v>
      </c>
      <c r="C30" s="1072">
        <v>1883.1805900000002</v>
      </c>
      <c r="D30" s="1072">
        <v>3.3476300000000001</v>
      </c>
      <c r="E30" s="1072">
        <v>8080.0261600000003</v>
      </c>
    </row>
    <row r="31" spans="1:5" ht="22.5">
      <c r="A31" s="1081" t="s">
        <v>1572</v>
      </c>
      <c r="B31" s="79">
        <v>438.76885999999996</v>
      </c>
      <c r="C31" s="79">
        <v>227.75683999999998</v>
      </c>
      <c r="D31" s="79">
        <v>0.47576000000000002</v>
      </c>
      <c r="E31" s="79">
        <v>412.36593000000005</v>
      </c>
    </row>
    <row r="32" spans="1:5">
      <c r="A32" s="1081" t="s">
        <v>1556</v>
      </c>
      <c r="B32" s="79">
        <v>5008.6586899999993</v>
      </c>
      <c r="C32" s="79">
        <v>1655.4237499999999</v>
      </c>
      <c r="D32" s="79">
        <v>2.8718699999999999</v>
      </c>
      <c r="E32" s="79">
        <v>7667.6602299999995</v>
      </c>
    </row>
    <row r="33" spans="1:5">
      <c r="A33" s="1081" t="s">
        <v>1555</v>
      </c>
      <c r="B33" s="79">
        <v>0</v>
      </c>
      <c r="C33" s="79">
        <v>0</v>
      </c>
      <c r="D33" s="79">
        <v>0</v>
      </c>
      <c r="E33" s="79">
        <v>0</v>
      </c>
    </row>
    <row r="34" spans="1:5" ht="14.25" customHeight="1">
      <c r="A34" s="1073" t="s">
        <v>1557</v>
      </c>
      <c r="B34" s="1074">
        <v>25822.88019</v>
      </c>
      <c r="C34" s="1074">
        <v>27243.634060000004</v>
      </c>
      <c r="D34" s="1074">
        <v>407.90100000000001</v>
      </c>
      <c r="E34" s="1074">
        <v>151913.97385000001</v>
      </c>
    </row>
    <row r="35" spans="1:5" ht="14.25" customHeight="1">
      <c r="A35" s="33" t="s">
        <v>503</v>
      </c>
      <c r="B35" s="1055"/>
      <c r="C35" s="789"/>
      <c r="D35" s="26"/>
      <c r="E35" s="1055"/>
    </row>
    <row r="36" spans="1:5">
      <c r="A36" s="55" t="s">
        <v>917</v>
      </c>
      <c r="B36" s="1053"/>
      <c r="C36" s="1232"/>
      <c r="D36" s="1232"/>
      <c r="E36" s="1055"/>
    </row>
    <row r="37" spans="1:5">
      <c r="A37" s="1056"/>
      <c r="B37" s="1057"/>
      <c r="C37" s="1054"/>
      <c r="D37" s="1054"/>
      <c r="E37" s="1055"/>
    </row>
    <row r="38" spans="1:5">
      <c r="B38" s="1059"/>
      <c r="C38" s="1060"/>
      <c r="D38" s="1059"/>
      <c r="E38" s="1055"/>
    </row>
    <row r="39" spans="1:5">
      <c r="A39" s="1058"/>
      <c r="B39" s="1059"/>
      <c r="C39" s="1060"/>
      <c r="D39" s="1059"/>
      <c r="E39" s="1055"/>
    </row>
    <row r="40" spans="1:5">
      <c r="A40" s="1058"/>
      <c r="B40" s="1059"/>
      <c r="C40" s="1060"/>
      <c r="D40" s="1059"/>
      <c r="E40" s="1055"/>
    </row>
    <row r="41" spans="1:5">
      <c r="A41" s="1058"/>
      <c r="B41" s="1059"/>
      <c r="C41" s="1060"/>
      <c r="D41" s="1059"/>
      <c r="E41" s="1055"/>
    </row>
    <row r="42" spans="1:5">
      <c r="A42" s="1058"/>
      <c r="B42" s="1059"/>
      <c r="C42" s="1060"/>
      <c r="D42" s="1059"/>
      <c r="E42" s="1055"/>
    </row>
    <row r="43" spans="1:5">
      <c r="A43" s="1061"/>
      <c r="B43" s="1062"/>
      <c r="C43" s="1063"/>
      <c r="D43" s="1062"/>
      <c r="E43" s="1055"/>
    </row>
    <row r="44" spans="1:5">
      <c r="A44" s="1064"/>
      <c r="B44" s="1055"/>
      <c r="C44" s="1055"/>
      <c r="D44" s="1055"/>
      <c r="E44" s="1055"/>
    </row>
    <row r="45" spans="1:5">
      <c r="A45" s="1055"/>
      <c r="B45" s="1055"/>
      <c r="C45" s="1055"/>
      <c r="D45" s="1055"/>
      <c r="E45" s="60" t="s">
        <v>947</v>
      </c>
    </row>
    <row r="46" spans="1:5">
      <c r="A46" s="805"/>
    </row>
    <row r="47" spans="1:5">
      <c r="A47" s="806"/>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3" customWidth="1"/>
    <col min="2" max="3" width="10.42578125" style="773" customWidth="1"/>
    <col min="4" max="4" width="11.5703125" style="773" customWidth="1"/>
    <col min="5" max="16384" width="9.140625" style="773"/>
  </cols>
  <sheetData>
    <row r="1" spans="1:4">
      <c r="A1" s="133" t="s">
        <v>1588</v>
      </c>
      <c r="B1" s="263"/>
      <c r="C1" s="263"/>
      <c r="D1" s="263"/>
    </row>
    <row r="2" spans="1:4">
      <c r="A2" s="485" t="s">
        <v>1589</v>
      </c>
      <c r="B2" s="263"/>
      <c r="C2" s="263"/>
      <c r="D2" s="263"/>
    </row>
    <row r="3" spans="1:4">
      <c r="A3" s="263"/>
      <c r="B3" s="263"/>
      <c r="C3" s="263"/>
      <c r="D3" s="263"/>
    </row>
    <row r="4" spans="1:4">
      <c r="A4" s="263"/>
      <c r="B4" s="263"/>
      <c r="C4" s="263"/>
      <c r="D4" s="13" t="s">
        <v>1260</v>
      </c>
    </row>
    <row r="5" spans="1:4" ht="48" customHeight="1">
      <c r="A5" s="1233" t="s">
        <v>286</v>
      </c>
      <c r="B5" s="774" t="s">
        <v>885</v>
      </c>
      <c r="C5" s="1235" t="s">
        <v>324</v>
      </c>
      <c r="D5" s="1235"/>
    </row>
    <row r="6" spans="1:4" ht="26.25" customHeight="1">
      <c r="A6" s="1234"/>
      <c r="B6" s="775" t="s">
        <v>1682</v>
      </c>
      <c r="C6" s="776" t="s">
        <v>325</v>
      </c>
      <c r="D6" s="776" t="s">
        <v>326</v>
      </c>
    </row>
    <row r="7" spans="1:4">
      <c r="A7" s="417" t="s">
        <v>886</v>
      </c>
      <c r="B7" s="418">
        <v>1558.83332</v>
      </c>
      <c r="C7" s="419">
        <v>-6.3136365124530913E-3</v>
      </c>
      <c r="D7" s="418">
        <v>-9.9044399999999442</v>
      </c>
    </row>
    <row r="8" spans="1:4">
      <c r="A8" s="417" t="s">
        <v>891</v>
      </c>
      <c r="B8" s="418">
        <v>1150.0801100000001</v>
      </c>
      <c r="C8" s="419">
        <v>4.005211292895039E-2</v>
      </c>
      <c r="D8" s="418">
        <v>44.289260000000006</v>
      </c>
    </row>
    <row r="9" spans="1:4">
      <c r="A9" s="417" t="s">
        <v>892</v>
      </c>
      <c r="B9" s="418">
        <v>609495.26288000005</v>
      </c>
      <c r="C9" s="419">
        <v>0.287943049142944</v>
      </c>
      <c r="D9" s="418">
        <v>136263.73040999996</v>
      </c>
    </row>
    <row r="10" spans="1:4">
      <c r="A10" s="417" t="s">
        <v>1332</v>
      </c>
      <c r="B10" s="418">
        <v>0</v>
      </c>
      <c r="C10" s="476">
        <v>0</v>
      </c>
      <c r="D10" s="471">
        <v>0</v>
      </c>
    </row>
    <row r="11" spans="1:4">
      <c r="A11" s="417" t="s">
        <v>887</v>
      </c>
      <c r="B11" s="418">
        <v>799.14725999999996</v>
      </c>
      <c r="C11" s="419">
        <v>0.48847149127287826</v>
      </c>
      <c r="D11" s="418">
        <v>262.25605000000007</v>
      </c>
    </row>
    <row r="12" spans="1:4">
      <c r="A12" s="417" t="s">
        <v>888</v>
      </c>
      <c r="B12" s="418">
        <v>1228.14311</v>
      </c>
      <c r="C12" s="419">
        <v>1.7440214561048388</v>
      </c>
      <c r="D12" s="418">
        <v>780.57258999999988</v>
      </c>
    </row>
    <row r="13" spans="1:4">
      <c r="A13" s="417" t="s">
        <v>893</v>
      </c>
      <c r="B13" s="418">
        <v>40158.91188</v>
      </c>
      <c r="C13" s="419">
        <v>0.16251497314118168</v>
      </c>
      <c r="D13" s="418">
        <v>5614.0562800000016</v>
      </c>
    </row>
    <row r="14" spans="1:4" ht="22.5">
      <c r="A14" s="420" t="s">
        <v>894</v>
      </c>
      <c r="B14" s="418">
        <v>76.48360000000001</v>
      </c>
      <c r="C14" s="419">
        <v>-0.10978899686741483</v>
      </c>
      <c r="D14" s="418">
        <v>-9.4326600000000038</v>
      </c>
    </row>
    <row r="15" spans="1:4">
      <c r="A15" s="777" t="s">
        <v>889</v>
      </c>
      <c r="B15" s="778">
        <v>654466.86216000002</v>
      </c>
      <c r="C15" s="779">
        <v>0.27945184096826137</v>
      </c>
      <c r="D15" s="778">
        <v>142945.56749000002</v>
      </c>
    </row>
    <row r="16" spans="1:4">
      <c r="A16" s="417" t="s">
        <v>895</v>
      </c>
      <c r="B16" s="418">
        <v>0</v>
      </c>
      <c r="C16" s="419">
        <v>0</v>
      </c>
      <c r="D16" s="418">
        <v>0</v>
      </c>
    </row>
    <row r="17" spans="1:4">
      <c r="A17" s="420" t="s">
        <v>896</v>
      </c>
      <c r="B17" s="418">
        <v>29647.80286</v>
      </c>
      <c r="C17" s="419">
        <v>0.19923881547558242</v>
      </c>
      <c r="D17" s="418">
        <v>4925.6186899999975</v>
      </c>
    </row>
    <row r="18" spans="1:4" ht="22.5">
      <c r="A18" s="420" t="s">
        <v>898</v>
      </c>
      <c r="B18" s="418">
        <v>0</v>
      </c>
      <c r="C18" s="476">
        <v>0</v>
      </c>
      <c r="D18" s="471">
        <v>0</v>
      </c>
    </row>
    <row r="19" spans="1:4">
      <c r="A19" s="417" t="s">
        <v>899</v>
      </c>
      <c r="B19" s="418">
        <v>0</v>
      </c>
      <c r="C19" s="476">
        <v>0</v>
      </c>
      <c r="D19" s="471">
        <v>0</v>
      </c>
    </row>
    <row r="20" spans="1:4">
      <c r="A20" s="417" t="s">
        <v>1333</v>
      </c>
      <c r="B20" s="418">
        <v>13891.43873</v>
      </c>
      <c r="C20" s="476">
        <v>0</v>
      </c>
      <c r="D20" s="471">
        <v>13891.43873</v>
      </c>
    </row>
    <row r="21" spans="1:4">
      <c r="A21" s="417" t="s">
        <v>1334</v>
      </c>
      <c r="B21" s="418">
        <v>577226.72033000004</v>
      </c>
      <c r="C21" s="476">
        <v>0.26995947650338903</v>
      </c>
      <c r="D21" s="471">
        <v>122702.98866000003</v>
      </c>
    </row>
    <row r="22" spans="1:4">
      <c r="A22" s="417" t="s">
        <v>1335</v>
      </c>
      <c r="B22" s="418">
        <v>0</v>
      </c>
      <c r="C22" s="476">
        <v>0</v>
      </c>
      <c r="D22" s="471">
        <v>0</v>
      </c>
    </row>
    <row r="23" spans="1:4">
      <c r="A23" s="417" t="s">
        <v>1336</v>
      </c>
      <c r="B23" s="418">
        <v>0</v>
      </c>
      <c r="C23" s="476">
        <v>0</v>
      </c>
      <c r="D23" s="471">
        <v>0</v>
      </c>
    </row>
    <row r="24" spans="1:4">
      <c r="A24" s="417" t="s">
        <v>1337</v>
      </c>
      <c r="B24" s="418">
        <v>0</v>
      </c>
      <c r="C24" s="476">
        <v>0</v>
      </c>
      <c r="D24" s="471">
        <v>0</v>
      </c>
    </row>
    <row r="25" spans="1:4">
      <c r="A25" s="417" t="s">
        <v>1338</v>
      </c>
      <c r="B25" s="418">
        <v>3598.0594799999999</v>
      </c>
      <c r="C25" s="476">
        <v>-4.2149485803037123E-2</v>
      </c>
      <c r="D25" s="471">
        <v>-158.32987999999989</v>
      </c>
    </row>
    <row r="26" spans="1:4">
      <c r="A26" s="420" t="s">
        <v>900</v>
      </c>
      <c r="B26" s="418">
        <v>29961.759719999998</v>
      </c>
      <c r="C26" s="419">
        <v>5.4510727472989906E-2</v>
      </c>
      <c r="D26" s="418">
        <v>1548.8105300000011</v>
      </c>
    </row>
    <row r="27" spans="1:4" ht="22.5">
      <c r="A27" s="420" t="s">
        <v>901</v>
      </c>
      <c r="B27" s="418">
        <v>141.08104</v>
      </c>
      <c r="C27" s="419">
        <v>0.33044763744494077</v>
      </c>
      <c r="D27" s="418">
        <v>35.040760000000006</v>
      </c>
    </row>
    <row r="28" spans="1:4">
      <c r="A28" s="777" t="s">
        <v>890</v>
      </c>
      <c r="B28" s="778">
        <v>654466.86216000002</v>
      </c>
      <c r="C28" s="779">
        <v>0.27945184096826137</v>
      </c>
      <c r="D28" s="778">
        <v>142945.56749000002</v>
      </c>
    </row>
    <row r="29" spans="1:4">
      <c r="A29" s="417" t="s">
        <v>908</v>
      </c>
      <c r="B29" s="418">
        <v>0</v>
      </c>
      <c r="C29" s="476">
        <v>0</v>
      </c>
      <c r="D29" s="471">
        <v>0</v>
      </c>
    </row>
    <row r="30" spans="1:4">
      <c r="A30" s="33" t="s">
        <v>503</v>
      </c>
      <c r="B30" s="780"/>
      <c r="C30" s="780"/>
      <c r="D30" s="781"/>
    </row>
    <row r="31" spans="1:4">
      <c r="A31" s="806"/>
      <c r="B31" s="783"/>
      <c r="C31" s="783"/>
      <c r="D31" s="781"/>
    </row>
    <row r="32" spans="1:4">
      <c r="A32" s="133" t="s">
        <v>1590</v>
      </c>
      <c r="B32" s="783"/>
      <c r="C32" s="783"/>
      <c r="D32" s="781"/>
    </row>
    <row r="33" spans="1:6">
      <c r="A33" s="485" t="s">
        <v>1591</v>
      </c>
      <c r="B33" s="783"/>
      <c r="C33" s="783"/>
      <c r="D33" s="781"/>
    </row>
    <row r="34" spans="1:6">
      <c r="A34" s="782"/>
      <c r="B34" s="783"/>
      <c r="C34" s="783"/>
      <c r="D34" s="781"/>
    </row>
    <row r="35" spans="1:6">
      <c r="A35" s="784"/>
      <c r="B35" s="263"/>
      <c r="C35" s="263"/>
      <c r="D35" s="13" t="s">
        <v>1260</v>
      </c>
    </row>
    <row r="36" spans="1:6" ht="40.5" customHeight="1">
      <c r="A36" s="1233" t="s">
        <v>286</v>
      </c>
      <c r="B36" s="774" t="s">
        <v>287</v>
      </c>
      <c r="C36" s="1235" t="s">
        <v>344</v>
      </c>
      <c r="D36" s="1235"/>
    </row>
    <row r="37" spans="1:6" ht="24">
      <c r="A37" s="1236"/>
      <c r="B37" s="775" t="s">
        <v>1683</v>
      </c>
      <c r="C37" s="776" t="s">
        <v>325</v>
      </c>
      <c r="D37" s="776" t="s">
        <v>326</v>
      </c>
    </row>
    <row r="38" spans="1:6">
      <c r="A38" s="78" t="s">
        <v>1339</v>
      </c>
      <c r="B38" s="418">
        <v>32853.476989999996</v>
      </c>
      <c r="C38" s="476">
        <v>0.61783781133336668</v>
      </c>
      <c r="D38" s="471">
        <v>12546.44945</v>
      </c>
    </row>
    <row r="39" spans="1:6">
      <c r="A39" s="78" t="s">
        <v>1340</v>
      </c>
      <c r="B39" s="418">
        <v>-30660.836759999998</v>
      </c>
      <c r="C39" s="476">
        <v>0.57967759411862674</v>
      </c>
      <c r="D39" s="471">
        <v>-11251.283269999996</v>
      </c>
    </row>
    <row r="40" spans="1:6">
      <c r="A40" s="78" t="s">
        <v>1341</v>
      </c>
      <c r="B40" s="418">
        <v>2192.64023</v>
      </c>
      <c r="C40" s="476">
        <v>1.443123820683172</v>
      </c>
      <c r="D40" s="471">
        <v>1295.1661800000002</v>
      </c>
    </row>
    <row r="41" spans="1:6">
      <c r="A41" s="78" t="s">
        <v>1342</v>
      </c>
      <c r="B41" s="418">
        <v>0</v>
      </c>
      <c r="C41" s="476">
        <v>0</v>
      </c>
      <c r="D41" s="471">
        <v>0</v>
      </c>
    </row>
    <row r="42" spans="1:6">
      <c r="A42" s="78" t="s">
        <v>1343</v>
      </c>
      <c r="B42" s="475">
        <v>0</v>
      </c>
      <c r="C42" s="476">
        <v>0</v>
      </c>
      <c r="D42" s="471">
        <v>0</v>
      </c>
    </row>
    <row r="43" spans="1:6">
      <c r="A43" s="78" t="s">
        <v>1344</v>
      </c>
      <c r="B43" s="475">
        <v>0</v>
      </c>
      <c r="C43" s="476">
        <v>0</v>
      </c>
      <c r="D43" s="471">
        <v>0</v>
      </c>
    </row>
    <row r="44" spans="1:6">
      <c r="A44" s="78" t="s">
        <v>1345</v>
      </c>
      <c r="B44" s="475">
        <v>7399.5144299999993</v>
      </c>
      <c r="C44" s="476">
        <v>-0.50816503637680266</v>
      </c>
      <c r="D44" s="471">
        <v>-7645.1956400000008</v>
      </c>
    </row>
    <row r="45" spans="1:6" ht="22.5">
      <c r="A45" s="78" t="s">
        <v>1346</v>
      </c>
      <c r="B45" s="475">
        <v>6219.3738000000003</v>
      </c>
      <c r="C45" s="476">
        <v>-1.4324840751101235</v>
      </c>
      <c r="D45" s="471">
        <v>20599.958329999998</v>
      </c>
    </row>
    <row r="46" spans="1:6" ht="22.5">
      <c r="A46" s="78" t="s">
        <v>1347</v>
      </c>
      <c r="B46" s="475">
        <v>0</v>
      </c>
      <c r="C46" s="476">
        <v>0</v>
      </c>
      <c r="D46" s="471">
        <v>0</v>
      </c>
      <c r="E46" s="901"/>
      <c r="F46" s="901"/>
    </row>
    <row r="47" spans="1:6">
      <c r="A47" s="78" t="s">
        <v>1348</v>
      </c>
      <c r="B47" s="475">
        <v>-13891.43873</v>
      </c>
      <c r="C47" s="476">
        <v>0</v>
      </c>
      <c r="D47" s="471">
        <v>-13891.43873</v>
      </c>
    </row>
    <row r="48" spans="1:6">
      <c r="A48" s="78" t="s">
        <v>1349</v>
      </c>
      <c r="B48" s="475">
        <v>788.75279</v>
      </c>
      <c r="C48" s="785">
        <v>-3.187081064671482E-2</v>
      </c>
      <c r="D48" s="475">
        <v>-25.965739999999876</v>
      </c>
    </row>
    <row r="49" spans="1:5">
      <c r="A49" s="78" t="s">
        <v>1350</v>
      </c>
      <c r="B49" s="475">
        <v>-1458.8394500000002</v>
      </c>
      <c r="C49" s="785">
        <v>0.51146458086603297</v>
      </c>
      <c r="D49" s="475">
        <v>-493.65676000000025</v>
      </c>
    </row>
    <row r="50" spans="1:5">
      <c r="A50" s="78" t="s">
        <v>1351</v>
      </c>
      <c r="B50" s="475">
        <v>-1.091E-2</v>
      </c>
      <c r="C50" s="476">
        <v>-0.21227436823104695</v>
      </c>
      <c r="D50" s="471">
        <v>2.9399999999999995E-3</v>
      </c>
    </row>
    <row r="51" spans="1:5" ht="33.75">
      <c r="A51" s="78" t="s">
        <v>1352</v>
      </c>
      <c r="B51" s="475">
        <v>0</v>
      </c>
      <c r="C51" s="476">
        <v>0</v>
      </c>
      <c r="D51" s="471">
        <v>0</v>
      </c>
    </row>
    <row r="52" spans="1:5" ht="22.5">
      <c r="A52" s="78" t="s">
        <v>1353</v>
      </c>
      <c r="B52" s="475">
        <v>1249.99216</v>
      </c>
      <c r="C52" s="785">
        <v>-0.11418535602013835</v>
      </c>
      <c r="D52" s="475">
        <v>-161.12942000000015</v>
      </c>
    </row>
    <row r="53" spans="1:5">
      <c r="A53" s="78" t="s">
        <v>1354</v>
      </c>
      <c r="B53" s="475">
        <v>-106.69837</v>
      </c>
      <c r="C53" s="785">
        <v>0</v>
      </c>
      <c r="D53" s="475">
        <v>-106.69837</v>
      </c>
    </row>
    <row r="54" spans="1:5" ht="22.5">
      <c r="A54" s="78" t="s">
        <v>1355</v>
      </c>
      <c r="B54" s="475">
        <v>1143.2937899999999</v>
      </c>
      <c r="C54" s="785">
        <v>-0.18979781316929478</v>
      </c>
      <c r="D54" s="475">
        <v>-267.82779000000005</v>
      </c>
    </row>
    <row r="55" spans="1:5">
      <c r="A55" s="78" t="s">
        <v>1356</v>
      </c>
      <c r="B55" s="475">
        <v>0</v>
      </c>
      <c r="C55" s="1045">
        <v>0</v>
      </c>
      <c r="D55" s="1046">
        <v>0</v>
      </c>
    </row>
    <row r="56" spans="1:5" ht="21.75">
      <c r="A56" s="786" t="s">
        <v>897</v>
      </c>
      <c r="B56" s="787">
        <v>1143.2937899999999</v>
      </c>
      <c r="C56" s="788">
        <v>-0.18979781316929478</v>
      </c>
      <c r="D56" s="787">
        <v>-267.82779000000005</v>
      </c>
    </row>
    <row r="57" spans="1:5">
      <c r="A57" s="33" t="s">
        <v>503</v>
      </c>
    </row>
    <row r="58" spans="1:5">
      <c r="A58" s="805"/>
    </row>
    <row r="59" spans="1:5">
      <c r="A59" s="572"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3" customWidth="1"/>
    <col min="2" max="2" width="13.140625" style="773" customWidth="1"/>
    <col min="3" max="3" width="13.42578125" style="773" customWidth="1"/>
    <col min="4" max="4" width="12.85546875" style="773" customWidth="1"/>
    <col min="5" max="5" width="12.7109375" style="773" bestFit="1" customWidth="1"/>
    <col min="6" max="6" width="15.7109375" style="773" bestFit="1" customWidth="1"/>
    <col min="7" max="16384" width="9.140625" style="773"/>
  </cols>
  <sheetData>
    <row r="1" spans="1:8">
      <c r="A1" s="1084" t="s">
        <v>1592</v>
      </c>
      <c r="B1" s="790"/>
      <c r="C1" s="790"/>
      <c r="D1" s="790"/>
      <c r="E1" s="655" t="s">
        <v>1678</v>
      </c>
    </row>
    <row r="2" spans="1:8">
      <c r="A2" s="492" t="s">
        <v>1627</v>
      </c>
      <c r="B2" s="790"/>
      <c r="C2" s="790"/>
      <c r="D2" s="790"/>
      <c r="E2" s="490" t="s">
        <v>1679</v>
      </c>
    </row>
    <row r="3" spans="1:8">
      <c r="A3" s="790"/>
      <c r="B3" s="790"/>
      <c r="C3" s="13" t="s">
        <v>1260</v>
      </c>
      <c r="D3" s="790"/>
    </row>
    <row r="4" spans="1:8" ht="24">
      <c r="A4" s="1071" t="s">
        <v>393</v>
      </c>
      <c r="B4" s="1085" t="s">
        <v>1593</v>
      </c>
      <c r="C4" s="1085" t="s">
        <v>1594</v>
      </c>
      <c r="D4" s="790"/>
      <c r="E4" s="997"/>
      <c r="F4" s="999"/>
      <c r="G4" s="999"/>
      <c r="H4" s="1086"/>
    </row>
    <row r="5" spans="1:8" ht="15">
      <c r="A5" s="1087" t="s">
        <v>1595</v>
      </c>
      <c r="B5" s="792">
        <v>8362.2062799999985</v>
      </c>
      <c r="C5" s="793">
        <v>1.4974904239476198E-2</v>
      </c>
      <c r="D5" s="1002"/>
      <c r="E5" s="997"/>
      <c r="F5" s="998"/>
      <c r="G5" s="998"/>
      <c r="H5" s="999"/>
    </row>
    <row r="6" spans="1:8" ht="15">
      <c r="A6" s="1088" t="s">
        <v>1596</v>
      </c>
      <c r="B6" s="792">
        <v>2692.4362800000004</v>
      </c>
      <c r="C6" s="793">
        <v>4.8215714984600365E-3</v>
      </c>
      <c r="D6" s="1002"/>
      <c r="E6" s="997"/>
      <c r="F6" s="998"/>
      <c r="G6" s="998"/>
      <c r="H6" s="999"/>
    </row>
    <row r="7" spans="1:8" ht="15">
      <c r="A7" s="1088" t="s">
        <v>1597</v>
      </c>
      <c r="B7" s="792">
        <v>3035.5233699999999</v>
      </c>
      <c r="C7" s="793">
        <v>5.4359663299817663E-3</v>
      </c>
      <c r="D7" s="1002"/>
      <c r="E7" s="997"/>
      <c r="F7" s="998"/>
      <c r="G7" s="998"/>
      <c r="H7" s="999"/>
    </row>
    <row r="8" spans="1:8" ht="15">
      <c r="A8" s="1088" t="s">
        <v>1598</v>
      </c>
      <c r="B8" s="792">
        <v>433538.76064999995</v>
      </c>
      <c r="C8" s="793">
        <v>0.77637422558714275</v>
      </c>
      <c r="D8" s="1002"/>
      <c r="E8" s="43"/>
      <c r="F8" s="998"/>
      <c r="G8" s="998"/>
      <c r="H8" s="1086"/>
    </row>
    <row r="9" spans="1:8" ht="15">
      <c r="A9" s="1088" t="s">
        <v>1599</v>
      </c>
      <c r="B9" s="792">
        <v>184.32511</v>
      </c>
      <c r="C9" s="793">
        <v>3.3008643637297557E-4</v>
      </c>
      <c r="D9" s="1002"/>
      <c r="E9" s="997"/>
      <c r="F9" s="998"/>
      <c r="G9" s="998"/>
      <c r="H9" s="999"/>
    </row>
    <row r="10" spans="1:8" ht="15">
      <c r="A10" s="1088" t="s">
        <v>1600</v>
      </c>
      <c r="B10" s="792">
        <v>18669.320879999999</v>
      </c>
      <c r="C10" s="793">
        <v>3.3432718953932995E-2</v>
      </c>
      <c r="D10" s="1002"/>
      <c r="E10" s="997"/>
      <c r="F10" s="998"/>
      <c r="G10" s="998"/>
      <c r="H10" s="999"/>
    </row>
    <row r="11" spans="1:8" ht="15">
      <c r="A11" s="1088" t="s">
        <v>1601</v>
      </c>
      <c r="B11" s="792">
        <v>1688.6880000000001</v>
      </c>
      <c r="C11" s="793">
        <v>3.0240752552151326E-3</v>
      </c>
      <c r="D11" s="1002"/>
      <c r="E11" s="997"/>
      <c r="F11" s="998"/>
      <c r="G11" s="998"/>
      <c r="H11" s="999"/>
    </row>
    <row r="12" spans="1:8" ht="15">
      <c r="A12" s="1089" t="s">
        <v>1602</v>
      </c>
      <c r="B12" s="792">
        <v>78012.898269999991</v>
      </c>
      <c r="C12" s="793">
        <v>0.13970424095269368</v>
      </c>
      <c r="D12" s="1002"/>
      <c r="E12" s="997"/>
      <c r="F12" s="998"/>
      <c r="G12" s="998"/>
      <c r="H12" s="999"/>
    </row>
    <row r="13" spans="1:8" ht="15">
      <c r="A13" s="1088" t="s">
        <v>1603</v>
      </c>
      <c r="B13" s="792">
        <v>12230.515890000001</v>
      </c>
      <c r="C13" s="793">
        <v>2.1902210746724372E-2</v>
      </c>
      <c r="D13" s="1002"/>
      <c r="E13" s="43"/>
      <c r="F13" s="998"/>
      <c r="G13" s="998"/>
      <c r="H13" s="1086"/>
    </row>
    <row r="14" spans="1:8" ht="21.75">
      <c r="A14" s="1090" t="s">
        <v>1604</v>
      </c>
      <c r="B14" s="1091">
        <v>558414.67472999997</v>
      </c>
      <c r="C14" s="1092">
        <v>0.99999999999999978</v>
      </c>
      <c r="D14" s="1002"/>
      <c r="E14" s="997"/>
      <c r="F14" s="998"/>
      <c r="G14" s="998"/>
      <c r="H14" s="999"/>
    </row>
    <row r="15" spans="1:8">
      <c r="A15" s="33" t="s">
        <v>503</v>
      </c>
      <c r="B15" s="790"/>
      <c r="C15" s="790"/>
      <c r="D15" s="1002"/>
    </row>
    <row r="16" spans="1:8">
      <c r="A16" s="805"/>
      <c r="B16" s="790"/>
      <c r="C16" s="790"/>
      <c r="D16" s="790"/>
    </row>
    <row r="17" spans="1:5">
      <c r="A17" s="806"/>
      <c r="B17" s="790"/>
      <c r="C17" s="790"/>
      <c r="D17" s="790"/>
    </row>
    <row r="18" spans="1:5">
      <c r="A18" s="1084" t="s">
        <v>1628</v>
      </c>
      <c r="B18" s="790"/>
      <c r="C18" s="790"/>
      <c r="E18" s="655" t="s">
        <v>1678</v>
      </c>
    </row>
    <row r="19" spans="1:5">
      <c r="A19" s="492" t="s">
        <v>1629</v>
      </c>
      <c r="B19" s="790"/>
      <c r="C19" s="790"/>
      <c r="E19" s="490" t="s">
        <v>1679</v>
      </c>
    </row>
    <row r="20" spans="1:5">
      <c r="A20" s="790"/>
      <c r="B20" s="13" t="s">
        <v>1260</v>
      </c>
      <c r="C20" s="790"/>
      <c r="D20" s="790"/>
    </row>
    <row r="21" spans="1:5" ht="24">
      <c r="A21" s="1093" t="s">
        <v>1605</v>
      </c>
      <c r="B21" s="1094" t="s">
        <v>1606</v>
      </c>
      <c r="C21" s="790"/>
      <c r="D21" s="790"/>
    </row>
    <row r="22" spans="1:5">
      <c r="A22" s="1095" t="s">
        <v>1607</v>
      </c>
      <c r="B22" s="1096">
        <v>20474.070009999999</v>
      </c>
      <c r="C22" s="790"/>
      <c r="D22" s="790"/>
    </row>
    <row r="23" spans="1:5">
      <c r="A23" s="1095" t="s">
        <v>1608</v>
      </c>
      <c r="B23" s="1096">
        <v>40837.114480000004</v>
      </c>
      <c r="C23" s="790"/>
      <c r="D23" s="790"/>
    </row>
    <row r="24" spans="1:5" ht="21.75">
      <c r="A24" s="1097" t="s">
        <v>1609</v>
      </c>
      <c r="B24" s="1098">
        <v>20363.044469999997</v>
      </c>
      <c r="C24" s="790"/>
      <c r="D24" s="790"/>
    </row>
    <row r="25" spans="1:5">
      <c r="A25" s="1095" t="s">
        <v>1610</v>
      </c>
      <c r="B25" s="1096">
        <v>6824.69</v>
      </c>
      <c r="C25" s="790"/>
      <c r="D25" s="790"/>
    </row>
    <row r="26" spans="1:5">
      <c r="A26" s="1095" t="s">
        <v>1611</v>
      </c>
      <c r="B26" s="1096">
        <v>40837.114480000004</v>
      </c>
      <c r="C26" s="790"/>
      <c r="D26" s="790"/>
    </row>
    <row r="27" spans="1:5" ht="32.25">
      <c r="A27" s="1097" t="s">
        <v>1612</v>
      </c>
      <c r="B27" s="1098">
        <v>34012.424480000001</v>
      </c>
      <c r="C27" s="790"/>
      <c r="D27" s="790"/>
    </row>
    <row r="28" spans="1:5" ht="22.5">
      <c r="A28" s="1081" t="s">
        <v>1613</v>
      </c>
      <c r="B28" s="1096">
        <v>6131.7939999999999</v>
      </c>
      <c r="C28" s="790"/>
      <c r="D28" s="790"/>
    </row>
    <row r="29" spans="1:5">
      <c r="A29" s="1095" t="s">
        <v>1611</v>
      </c>
      <c r="B29" s="1096">
        <v>40837.114480000004</v>
      </c>
      <c r="C29" s="790"/>
      <c r="D29" s="790"/>
    </row>
    <row r="30" spans="1:5" ht="32.25">
      <c r="A30" s="1097" t="s">
        <v>1614</v>
      </c>
      <c r="B30" s="1098">
        <v>34705.320480000002</v>
      </c>
      <c r="C30" s="790"/>
      <c r="D30" s="790"/>
    </row>
    <row r="31" spans="1:5">
      <c r="A31" s="33" t="s">
        <v>503</v>
      </c>
      <c r="B31" s="790"/>
      <c r="C31" s="790"/>
      <c r="D31" s="790"/>
    </row>
    <row r="32" spans="1:5">
      <c r="A32" s="55" t="s">
        <v>917</v>
      </c>
      <c r="B32" s="790"/>
      <c r="C32" s="790"/>
      <c r="D32" s="790"/>
    </row>
    <row r="33" spans="1:4">
      <c r="A33" s="805"/>
      <c r="B33" s="790"/>
      <c r="C33" s="790"/>
      <c r="D33" s="790"/>
    </row>
    <row r="34" spans="1:4">
      <c r="A34" s="1084"/>
      <c r="B34" s="790"/>
      <c r="C34" s="790"/>
      <c r="D34" s="790"/>
    </row>
    <row r="35" spans="1:4">
      <c r="A35" s="572" t="s">
        <v>81</v>
      </c>
      <c r="B35" s="790"/>
      <c r="C35" s="790"/>
      <c r="D35" s="790"/>
    </row>
    <row r="36" spans="1:4">
      <c r="A36" s="790"/>
      <c r="C36" s="790"/>
      <c r="D36" s="13"/>
    </row>
    <row r="37" spans="1:4">
      <c r="A37" s="1099"/>
      <c r="B37" s="1099"/>
      <c r="C37" s="1237"/>
      <c r="D37" s="1237"/>
    </row>
    <row r="38" spans="1:4">
      <c r="A38" s="1100"/>
      <c r="B38" s="1101"/>
      <c r="C38" s="1102"/>
      <c r="D38" s="1102"/>
    </row>
    <row r="39" spans="1:4">
      <c r="A39" s="1103"/>
      <c r="B39" s="1104"/>
      <c r="C39" s="1060"/>
      <c r="D39" s="1104"/>
    </row>
    <row r="40" spans="1:4">
      <c r="A40" s="1103"/>
      <c r="B40" s="1104"/>
      <c r="C40" s="1060"/>
      <c r="D40" s="1104"/>
    </row>
    <row r="41" spans="1:4">
      <c r="A41" s="1103"/>
      <c r="B41" s="1104"/>
      <c r="C41" s="1060"/>
      <c r="D41" s="1104"/>
    </row>
    <row r="42" spans="1:4">
      <c r="A42" s="1103"/>
      <c r="B42" s="1104"/>
      <c r="C42" s="1060"/>
      <c r="D42" s="1104"/>
    </row>
    <row r="43" spans="1:4">
      <c r="A43" s="1103"/>
      <c r="B43" s="1104"/>
      <c r="C43" s="1060"/>
      <c r="D43" s="1104"/>
    </row>
    <row r="44" spans="1:4">
      <c r="A44" s="1105"/>
      <c r="B44" s="1106"/>
      <c r="C44" s="1063"/>
      <c r="D44" s="1106"/>
    </row>
    <row r="45" spans="1:4">
      <c r="A45" s="33"/>
    </row>
    <row r="47" spans="1:4">
      <c r="A47" s="805"/>
    </row>
    <row r="48" spans="1:4">
      <c r="A48" s="806"/>
    </row>
    <row r="62" spans="5:5">
      <c r="E62" s="60" t="s">
        <v>1615</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9" t="s">
        <v>591</v>
      </c>
    </row>
    <row r="4" spans="1:1">
      <c r="A4" s="589"/>
    </row>
    <row r="5" spans="1:1">
      <c r="A5" s="762" t="s">
        <v>717</v>
      </c>
    </row>
    <row r="6" spans="1:1">
      <c r="A6" s="763" t="s">
        <v>876</v>
      </c>
    </row>
    <row r="7" spans="1:1">
      <c r="A7" s="762" t="s">
        <v>609</v>
      </c>
    </row>
    <row r="8" spans="1:1">
      <c r="A8" s="763" t="s">
        <v>610</v>
      </c>
    </row>
    <row r="9" spans="1:1">
      <c r="A9" s="762" t="s">
        <v>690</v>
      </c>
    </row>
    <row r="10" spans="1:1">
      <c r="A10" s="763" t="s">
        <v>691</v>
      </c>
    </row>
    <row r="11" spans="1:1">
      <c r="A11" s="762" t="s">
        <v>611</v>
      </c>
    </row>
    <row r="12" spans="1:1" s="243" customFormat="1">
      <c r="A12" s="763" t="s">
        <v>727</v>
      </c>
    </row>
    <row r="13" spans="1:1">
      <c r="A13" s="762" t="s">
        <v>694</v>
      </c>
    </row>
    <row r="14" spans="1:1">
      <c r="A14" s="763" t="s">
        <v>877</v>
      </c>
    </row>
    <row r="15" spans="1:1">
      <c r="A15" s="762" t="s">
        <v>613</v>
      </c>
    </row>
    <row r="16" spans="1:1">
      <c r="A16" s="763" t="s">
        <v>878</v>
      </c>
    </row>
    <row r="17" spans="1:2">
      <c r="A17" s="762" t="s">
        <v>614</v>
      </c>
    </row>
    <row r="18" spans="1:2">
      <c r="A18" s="763" t="s">
        <v>615</v>
      </c>
      <c r="B18" s="135"/>
    </row>
    <row r="19" spans="1:2">
      <c r="A19" s="762" t="s">
        <v>616</v>
      </c>
      <c r="B19" s="512"/>
    </row>
    <row r="20" spans="1:2">
      <c r="A20" s="763" t="s">
        <v>617</v>
      </c>
      <c r="B20" s="316"/>
    </row>
    <row r="21" spans="1:2">
      <c r="A21" s="762" t="s">
        <v>618</v>
      </c>
      <c r="B21" s="135"/>
    </row>
    <row r="22" spans="1:2">
      <c r="A22" s="763" t="s">
        <v>861</v>
      </c>
      <c r="B22" s="512"/>
    </row>
    <row r="23" spans="1:2">
      <c r="A23" s="762" t="s">
        <v>619</v>
      </c>
      <c r="B23" s="135"/>
    </row>
    <row r="24" spans="1:2">
      <c r="A24" s="763" t="s">
        <v>862</v>
      </c>
      <c r="B24" s="512"/>
    </row>
    <row r="25" spans="1:2">
      <c r="A25" s="762" t="s">
        <v>736</v>
      </c>
      <c r="B25" s="284"/>
    </row>
    <row r="26" spans="1:2">
      <c r="A26" s="763" t="s">
        <v>879</v>
      </c>
      <c r="B26" s="517"/>
    </row>
    <row r="27" spans="1:2">
      <c r="A27" s="762" t="s">
        <v>622</v>
      </c>
      <c r="B27" s="121"/>
    </row>
    <row r="28" spans="1:2">
      <c r="A28" s="763" t="s">
        <v>621</v>
      </c>
      <c r="B28" s="488"/>
    </row>
    <row r="29" spans="1:2">
      <c r="A29" s="762" t="s">
        <v>692</v>
      </c>
      <c r="B29" s="136"/>
    </row>
    <row r="30" spans="1:2">
      <c r="A30" s="763" t="s">
        <v>880</v>
      </c>
      <c r="B30" s="515"/>
    </row>
    <row r="31" spans="1:2">
      <c r="A31" s="762" t="s">
        <v>624</v>
      </c>
      <c r="B31" s="135"/>
    </row>
    <row r="32" spans="1:2">
      <c r="A32" s="763" t="s">
        <v>865</v>
      </c>
      <c r="B32" s="512"/>
    </row>
    <row r="33" spans="1:2">
      <c r="A33" s="762" t="s">
        <v>625</v>
      </c>
      <c r="B33" s="121"/>
    </row>
    <row r="34" spans="1:2">
      <c r="A34" s="763" t="s">
        <v>866</v>
      </c>
      <c r="B34" s="488"/>
    </row>
    <row r="35" spans="1:2">
      <c r="A35" s="762" t="s">
        <v>693</v>
      </c>
      <c r="B35" s="121"/>
    </row>
    <row r="36" spans="1:2">
      <c r="A36" s="763" t="s">
        <v>881</v>
      </c>
      <c r="B36" s="488"/>
    </row>
    <row r="37" spans="1:2">
      <c r="A37" s="762" t="s">
        <v>626</v>
      </c>
      <c r="B37" s="135"/>
    </row>
    <row r="38" spans="1:2">
      <c r="A38" s="763" t="s">
        <v>867</v>
      </c>
      <c r="B38" s="514"/>
    </row>
    <row r="39" spans="1:2">
      <c r="A39" s="762" t="s">
        <v>954</v>
      </c>
      <c r="B39" s="137"/>
    </row>
    <row r="40" spans="1:2">
      <c r="A40" s="763" t="s">
        <v>955</v>
      </c>
      <c r="B40" s="514"/>
    </row>
    <row r="41" spans="1:2">
      <c r="A41" s="762" t="s">
        <v>956</v>
      </c>
      <c r="B41" s="136"/>
    </row>
    <row r="42" spans="1:2">
      <c r="A42" s="763" t="s">
        <v>957</v>
      </c>
      <c r="B42" s="488"/>
    </row>
    <row r="43" spans="1:2">
      <c r="A43" s="762" t="s">
        <v>958</v>
      </c>
      <c r="B43" s="136"/>
    </row>
    <row r="44" spans="1:2">
      <c r="A44" s="763" t="s">
        <v>959</v>
      </c>
      <c r="B44" s="488"/>
    </row>
    <row r="45" spans="1:2" s="243" customFormat="1">
      <c r="A45" s="762" t="s">
        <v>960</v>
      </c>
      <c r="B45" s="488"/>
    </row>
    <row r="46" spans="1:2" s="243" customFormat="1">
      <c r="A46" s="763" t="s">
        <v>868</v>
      </c>
      <c r="B46" s="488"/>
    </row>
    <row r="47" spans="1:2" s="243" customFormat="1">
      <c r="A47" s="762" t="s">
        <v>940</v>
      </c>
      <c r="B47" s="488"/>
    </row>
    <row r="48" spans="1:2" s="243" customFormat="1">
      <c r="A48" s="763" t="s">
        <v>941</v>
      </c>
      <c r="B48" s="488"/>
    </row>
    <row r="49" spans="1:5" s="243" customFormat="1">
      <c r="A49" s="762" t="s">
        <v>943</v>
      </c>
      <c r="B49" s="488"/>
    </row>
    <row r="50" spans="1:5" s="243" customFormat="1">
      <c r="A50" s="763" t="s">
        <v>944</v>
      </c>
      <c r="B50" s="488"/>
    </row>
    <row r="51" spans="1:5" s="243" customFormat="1">
      <c r="A51" s="762" t="s">
        <v>961</v>
      </c>
      <c r="B51" s="488"/>
    </row>
    <row r="52" spans="1:5" s="243" customFormat="1">
      <c r="A52" s="763" t="s">
        <v>962</v>
      </c>
      <c r="B52" s="488"/>
    </row>
    <row r="53" spans="1:5">
      <c r="A53" s="591"/>
      <c r="B53" s="512"/>
    </row>
    <row r="54" spans="1:5">
      <c r="A54" s="599" t="s">
        <v>592</v>
      </c>
      <c r="B54" s="121"/>
    </row>
    <row r="55" spans="1:5">
      <c r="A55" s="590"/>
      <c r="B55" s="488"/>
    </row>
    <row r="56" spans="1:5" ht="15" customHeight="1">
      <c r="A56" s="794" t="s">
        <v>1547</v>
      </c>
      <c r="C56" s="694"/>
      <c r="D56" s="57"/>
      <c r="E56" s="57"/>
    </row>
    <row r="57" spans="1:5">
      <c r="A57" s="764" t="s">
        <v>1548</v>
      </c>
      <c r="C57" s="695"/>
    </row>
    <row r="58" spans="1:5">
      <c r="A58" s="794" t="s">
        <v>1549</v>
      </c>
      <c r="C58" s="695"/>
    </row>
    <row r="59" spans="1:5">
      <c r="A59" s="764" t="s">
        <v>1550</v>
      </c>
      <c r="C59" s="695"/>
    </row>
    <row r="60" spans="1:5" s="243" customFormat="1">
      <c r="A60" s="794" t="s">
        <v>1587</v>
      </c>
    </row>
    <row r="61" spans="1:5" s="243" customFormat="1">
      <c r="A61" s="764" t="s">
        <v>1624</v>
      </c>
    </row>
    <row r="62" spans="1:5" s="243" customFormat="1">
      <c r="A62" s="794" t="s">
        <v>1625</v>
      </c>
    </row>
    <row r="63" spans="1:5" s="243" customFormat="1">
      <c r="A63" s="764" t="s">
        <v>1626</v>
      </c>
    </row>
    <row r="64" spans="1:5" s="243" customFormat="1">
      <c r="A64" s="794" t="s">
        <v>1588</v>
      </c>
    </row>
    <row r="65" spans="1:1" s="243" customFormat="1">
      <c r="A65" s="764" t="s">
        <v>1589</v>
      </c>
    </row>
    <row r="66" spans="1:1" s="243" customFormat="1">
      <c r="A66" s="794" t="s">
        <v>1590</v>
      </c>
    </row>
    <row r="67" spans="1:1" s="243" customFormat="1">
      <c r="A67" s="764" t="s">
        <v>1591</v>
      </c>
    </row>
    <row r="68" spans="1:1" s="997" customFormat="1">
      <c r="A68" s="794" t="s">
        <v>1592</v>
      </c>
    </row>
    <row r="69" spans="1:1" s="997" customFormat="1">
      <c r="A69" s="764" t="s">
        <v>1627</v>
      </c>
    </row>
    <row r="70" spans="1:1" s="997" customFormat="1">
      <c r="A70" s="794" t="s">
        <v>1628</v>
      </c>
    </row>
    <row r="71" spans="1:1" s="997" customFormat="1">
      <c r="A71" s="764" t="s">
        <v>1629</v>
      </c>
    </row>
    <row r="72" spans="1:1">
      <c r="A72" s="590"/>
    </row>
    <row r="73" spans="1:1">
      <c r="A73" s="600" t="s">
        <v>593</v>
      </c>
    </row>
    <row r="74" spans="1:1">
      <c r="A74" s="592"/>
    </row>
    <row r="75" spans="1:1">
      <c r="A75" s="796" t="s">
        <v>1319</v>
      </c>
    </row>
    <row r="76" spans="1:1">
      <c r="A76" s="797" t="s">
        <v>1318</v>
      </c>
    </row>
    <row r="77" spans="1:1">
      <c r="A77" s="796" t="s">
        <v>695</v>
      </c>
    </row>
    <row r="78" spans="1:1">
      <c r="A78" s="797" t="s">
        <v>696</v>
      </c>
    </row>
    <row r="79" spans="1:1">
      <c r="A79" s="593"/>
    </row>
    <row r="80" spans="1:1">
      <c r="A80" s="601" t="s">
        <v>594</v>
      </c>
    </row>
    <row r="81" spans="1:1">
      <c r="A81" s="594"/>
    </row>
    <row r="82" spans="1:1">
      <c r="A82" s="766" t="s">
        <v>627</v>
      </c>
    </row>
    <row r="83" spans="1:1">
      <c r="A83" s="795" t="s">
        <v>628</v>
      </c>
    </row>
    <row r="84" spans="1:1" s="243" customFormat="1">
      <c r="A84" s="766" t="s">
        <v>629</v>
      </c>
    </row>
    <row r="85" spans="1:1" s="243" customFormat="1">
      <c r="A85" s="795" t="s">
        <v>630</v>
      </c>
    </row>
    <row r="86" spans="1:1">
      <c r="A86" s="766" t="s">
        <v>836</v>
      </c>
    </row>
    <row r="87" spans="1:1">
      <c r="A87" s="795" t="s">
        <v>837</v>
      </c>
    </row>
    <row r="88" spans="1:1">
      <c r="A88" s="766" t="s">
        <v>844</v>
      </c>
    </row>
    <row r="89" spans="1:1">
      <c r="A89" s="795" t="s">
        <v>845</v>
      </c>
    </row>
    <row r="90" spans="1:1">
      <c r="A90" s="766" t="s">
        <v>846</v>
      </c>
    </row>
    <row r="91" spans="1:1">
      <c r="A91" s="795" t="s">
        <v>847</v>
      </c>
    </row>
    <row r="92" spans="1:1">
      <c r="A92" s="766" t="s">
        <v>848</v>
      </c>
    </row>
    <row r="93" spans="1:1">
      <c r="A93" s="795" t="s">
        <v>849</v>
      </c>
    </row>
    <row r="94" spans="1:1">
      <c r="A94" s="766" t="s">
        <v>850</v>
      </c>
    </row>
    <row r="95" spans="1:1">
      <c r="A95" s="795" t="s">
        <v>851</v>
      </c>
    </row>
    <row r="96" spans="1:1" s="243" customFormat="1">
      <c r="A96" s="766" t="s">
        <v>927</v>
      </c>
    </row>
    <row r="97" spans="1:5" s="243" customFormat="1">
      <c r="A97" s="795" t="s">
        <v>928</v>
      </c>
    </row>
    <row r="98" spans="1:5">
      <c r="A98" s="595"/>
    </row>
    <row r="99" spans="1:5" s="243" customFormat="1">
      <c r="A99" s="696" t="s">
        <v>700</v>
      </c>
    </row>
    <row r="100" spans="1:5" s="243" customFormat="1">
      <c r="A100" s="595"/>
    </row>
    <row r="101" spans="1:5" s="243" customFormat="1">
      <c r="A101" s="798" t="s">
        <v>634</v>
      </c>
      <c r="E101" s="133"/>
    </row>
    <row r="102" spans="1:5" s="243" customFormat="1">
      <c r="A102" s="795" t="s">
        <v>635</v>
      </c>
      <c r="E102" s="133"/>
    </row>
    <row r="103" spans="1:5" s="243" customFormat="1">
      <c r="A103" s="798" t="s">
        <v>636</v>
      </c>
      <c r="E103" s="133"/>
    </row>
    <row r="104" spans="1:5" s="243" customFormat="1">
      <c r="A104" s="795" t="s">
        <v>637</v>
      </c>
      <c r="E104" s="133"/>
    </row>
    <row r="105" spans="1:5" s="243" customFormat="1">
      <c r="A105" s="798" t="s">
        <v>638</v>
      </c>
      <c r="E105" s="133"/>
    </row>
    <row r="106" spans="1:5" s="243" customFormat="1">
      <c r="A106" s="795" t="s">
        <v>639</v>
      </c>
      <c r="E106" s="673"/>
    </row>
    <row r="107" spans="1:5" s="243" customFormat="1">
      <c r="A107" s="798" t="s">
        <v>818</v>
      </c>
      <c r="E107" s="673"/>
    </row>
    <row r="108" spans="1:5" s="243" customFormat="1">
      <c r="A108" s="795" t="s">
        <v>819</v>
      </c>
      <c r="E108" s="673"/>
    </row>
    <row r="109" spans="1:5" s="243" customFormat="1">
      <c r="A109" s="595"/>
      <c r="E109" s="673"/>
    </row>
    <row r="110" spans="1:5">
      <c r="A110" s="618" t="s">
        <v>697</v>
      </c>
      <c r="E110" s="133"/>
    </row>
    <row r="111" spans="1:5">
      <c r="A111" s="592"/>
      <c r="E111" s="673"/>
    </row>
    <row r="112" spans="1:5">
      <c r="A112" s="799" t="s">
        <v>701</v>
      </c>
    </row>
    <row r="113" spans="1:3">
      <c r="A113" s="795" t="s">
        <v>702</v>
      </c>
    </row>
    <row r="114" spans="1:3">
      <c r="A114" s="799" t="s">
        <v>703</v>
      </c>
    </row>
    <row r="115" spans="1:3">
      <c r="A115" s="795" t="s">
        <v>704</v>
      </c>
      <c r="C115" s="604"/>
    </row>
    <row r="116" spans="1:3">
      <c r="A116" s="799" t="s">
        <v>673</v>
      </c>
    </row>
    <row r="117" spans="1:3">
      <c r="A117" s="795" t="s">
        <v>674</v>
      </c>
    </row>
    <row r="118" spans="1:3">
      <c r="A118" s="799" t="s">
        <v>705</v>
      </c>
    </row>
    <row r="119" spans="1:3">
      <c r="A119" s="795" t="s">
        <v>706</v>
      </c>
    </row>
    <row r="120" spans="1:3">
      <c r="A120" s="799" t="s">
        <v>707</v>
      </c>
    </row>
    <row r="121" spans="1:3">
      <c r="A121" s="795" t="s">
        <v>708</v>
      </c>
    </row>
    <row r="122" spans="1:3">
      <c r="A122" s="799" t="s">
        <v>709</v>
      </c>
    </row>
    <row r="123" spans="1:3">
      <c r="A123" s="795" t="s">
        <v>776</v>
      </c>
    </row>
    <row r="124" spans="1:3">
      <c r="A124" s="799" t="s">
        <v>680</v>
      </c>
    </row>
    <row r="125" spans="1:3">
      <c r="A125" s="795" t="s">
        <v>772</v>
      </c>
    </row>
    <row r="126" spans="1:3">
      <c r="A126" s="799" t="s">
        <v>681</v>
      </c>
    </row>
    <row r="127" spans="1:3">
      <c r="A127" s="795" t="s">
        <v>774</v>
      </c>
    </row>
    <row r="128" spans="1:3">
      <c r="A128" s="799" t="s">
        <v>682</v>
      </c>
    </row>
    <row r="129" spans="1:1">
      <c r="A129" s="795" t="s">
        <v>710</v>
      </c>
    </row>
    <row r="130" spans="1:1">
      <c r="A130" s="799" t="s">
        <v>711</v>
      </c>
    </row>
    <row r="131" spans="1:1">
      <c r="A131" s="795" t="s">
        <v>712</v>
      </c>
    </row>
    <row r="132" spans="1:1">
      <c r="A132" s="799" t="s">
        <v>713</v>
      </c>
    </row>
    <row r="133" spans="1:1">
      <c r="A133" s="795" t="s">
        <v>714</v>
      </c>
    </row>
    <row r="134" spans="1:1">
      <c r="A134" s="799" t="s">
        <v>715</v>
      </c>
    </row>
    <row r="135" spans="1:1">
      <c r="A135" s="795" t="s">
        <v>716</v>
      </c>
    </row>
    <row r="136" spans="1:1">
      <c r="A136" s="605"/>
    </row>
    <row r="137" spans="1:1">
      <c r="A137" s="606" t="s">
        <v>698</v>
      </c>
    </row>
    <row r="138" spans="1:1">
      <c r="A138" s="595"/>
    </row>
    <row r="139" spans="1:1">
      <c r="A139" s="1107" t="s">
        <v>648</v>
      </c>
    </row>
    <row r="140" spans="1:1">
      <c r="A140" s="795" t="s">
        <v>649</v>
      </c>
    </row>
    <row r="141" spans="1:1">
      <c r="A141" s="1107" t="s">
        <v>650</v>
      </c>
    </row>
    <row r="142" spans="1:1">
      <c r="A142" s="795" t="s">
        <v>651</v>
      </c>
    </row>
    <row r="143" spans="1:1">
      <c r="A143" s="1107" t="s">
        <v>652</v>
      </c>
    </row>
    <row r="144" spans="1:1">
      <c r="A144" s="795" t="s">
        <v>653</v>
      </c>
    </row>
    <row r="145" spans="1:5">
      <c r="A145" s="1107" t="s">
        <v>654</v>
      </c>
    </row>
    <row r="146" spans="1:5">
      <c r="A146" s="795" t="s">
        <v>906</v>
      </c>
    </row>
    <row r="147" spans="1:5">
      <c r="A147" s="1107" t="s">
        <v>655</v>
      </c>
    </row>
    <row r="148" spans="1:5">
      <c r="A148" s="795" t="s">
        <v>656</v>
      </c>
    </row>
    <row r="149" spans="1:5">
      <c r="A149" s="1107" t="s">
        <v>657</v>
      </c>
    </row>
    <row r="150" spans="1:5">
      <c r="A150" s="795" t="s">
        <v>658</v>
      </c>
    </row>
    <row r="151" spans="1:5">
      <c r="A151" s="1107" t="s">
        <v>659</v>
      </c>
    </row>
    <row r="152" spans="1:5">
      <c r="A152" s="795" t="s">
        <v>660</v>
      </c>
    </row>
    <row r="153" spans="1:5" s="243" customFormat="1">
      <c r="A153" s="1107" t="s">
        <v>786</v>
      </c>
    </row>
    <row r="154" spans="1:5" s="243" customFormat="1">
      <c r="A154" s="795" t="s">
        <v>787</v>
      </c>
    </row>
    <row r="155" spans="1:5">
      <c r="A155" s="607"/>
    </row>
    <row r="156" spans="1:5">
      <c r="A156" s="588" t="s">
        <v>699</v>
      </c>
    </row>
    <row r="157" spans="1:5">
      <c r="A157" s="170"/>
      <c r="B157" s="170"/>
      <c r="C157" s="170"/>
      <c r="D157" s="170"/>
      <c r="E157" s="170"/>
    </row>
    <row r="158" spans="1:5">
      <c r="A158" s="1108" t="s">
        <v>663</v>
      </c>
    </row>
    <row r="159" spans="1:5">
      <c r="A159" s="795" t="s">
        <v>664</v>
      </c>
    </row>
    <row r="160" spans="1:5">
      <c r="A160" s="1108" t="s">
        <v>665</v>
      </c>
    </row>
    <row r="161" spans="1:8">
      <c r="A161" s="795" t="s">
        <v>666</v>
      </c>
      <c r="H161" s="216"/>
    </row>
    <row r="162" spans="1:8">
      <c r="A162" s="1108" t="s">
        <v>667</v>
      </c>
    </row>
    <row r="163" spans="1:8">
      <c r="A163" s="795" t="s">
        <v>668</v>
      </c>
      <c r="F163" s="61"/>
    </row>
    <row r="164" spans="1:8">
      <c r="A164" s="1108" t="s">
        <v>669</v>
      </c>
    </row>
    <row r="165" spans="1:8">
      <c r="A165" s="795" t="s">
        <v>670</v>
      </c>
    </row>
    <row r="166" spans="1:8">
      <c r="A166" s="1108" t="s">
        <v>671</v>
      </c>
    </row>
    <row r="167" spans="1:8" s="243" customFormat="1">
      <c r="A167" s="795" t="s">
        <v>672</v>
      </c>
    </row>
    <row r="168" spans="1:8">
      <c r="A168" s="1108" t="s">
        <v>791</v>
      </c>
    </row>
    <row r="169" spans="1:8" s="243" customFormat="1">
      <c r="A169" s="795" t="s">
        <v>792</v>
      </c>
    </row>
    <row r="170" spans="1:8" s="243" customFormat="1">
      <c r="A170" s="596"/>
    </row>
    <row r="171" spans="1:8">
      <c r="A171" s="597"/>
    </row>
    <row r="172" spans="1:8">
      <c r="A172" s="25" t="s">
        <v>4</v>
      </c>
    </row>
    <row r="173" spans="1:8">
      <c r="A173" s="598" t="s">
        <v>5</v>
      </c>
    </row>
    <row r="174" spans="1:8">
      <c r="A174" s="596"/>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5" t="s">
        <v>1526</v>
      </c>
      <c r="B1" s="555"/>
      <c r="C1" s="506"/>
      <c r="D1" s="506"/>
      <c r="E1" s="179"/>
      <c r="F1" s="179"/>
      <c r="G1" s="179"/>
      <c r="H1" s="179"/>
      <c r="I1" s="179"/>
      <c r="J1" s="179"/>
      <c r="K1" s="179"/>
      <c r="L1" s="179"/>
      <c r="M1" s="179"/>
      <c r="N1" s="179"/>
      <c r="O1" s="179"/>
      <c r="P1" s="179"/>
      <c r="Q1" s="179"/>
    </row>
    <row r="2" spans="1:19" ht="18">
      <c r="A2" s="556" t="s">
        <v>87</v>
      </c>
      <c r="B2" s="556"/>
      <c r="C2" s="506"/>
      <c r="D2" s="506"/>
      <c r="E2" s="179"/>
      <c r="F2" s="179"/>
      <c r="G2" s="179"/>
      <c r="H2" s="179"/>
      <c r="I2" s="179"/>
      <c r="J2" s="179"/>
      <c r="K2" s="179"/>
      <c r="L2" s="179"/>
      <c r="M2" s="179"/>
      <c r="N2" s="179"/>
      <c r="O2" s="179"/>
      <c r="P2" s="179"/>
      <c r="Q2" s="179"/>
    </row>
    <row r="3" spans="1:19" s="243" customFormat="1" ht="18">
      <c r="A3" s="507"/>
      <c r="B3" s="507"/>
      <c r="C3" s="506"/>
      <c r="D3" s="506"/>
      <c r="E3" s="179"/>
      <c r="F3" s="179"/>
      <c r="G3" s="179"/>
      <c r="H3" s="179"/>
      <c r="I3" s="179"/>
      <c r="J3" s="179"/>
      <c r="K3" s="179"/>
      <c r="L3" s="179"/>
      <c r="M3" s="179"/>
      <c r="N3" s="179"/>
      <c r="O3" s="179"/>
      <c r="P3" s="179"/>
      <c r="Q3" s="179"/>
    </row>
    <row r="4" spans="1:19" ht="12.6" customHeight="1">
      <c r="A4" s="133" t="s">
        <v>1690</v>
      </c>
      <c r="B4" s="133"/>
    </row>
    <row r="5" spans="1:19" ht="12.75" customHeight="1">
      <c r="A5" s="485" t="s">
        <v>1691</v>
      </c>
      <c r="B5" s="485"/>
      <c r="I5" s="51"/>
      <c r="K5" s="51"/>
    </row>
    <row r="6" spans="1:19" ht="12.75" customHeight="1">
      <c r="N6" s="906"/>
      <c r="O6" s="906"/>
      <c r="P6" s="906"/>
      <c r="Q6" s="24" t="s">
        <v>1274</v>
      </c>
    </row>
    <row r="7" spans="1:19" ht="24" customHeight="1">
      <c r="A7" s="882"/>
      <c r="B7" s="881"/>
      <c r="C7" s="1238" t="s">
        <v>494</v>
      </c>
      <c r="D7" s="1238"/>
      <c r="E7" s="1238"/>
      <c r="F7" s="1238"/>
      <c r="G7" s="1238"/>
      <c r="H7" s="1238" t="s">
        <v>495</v>
      </c>
      <c r="I7" s="1238"/>
      <c r="J7" s="1238"/>
      <c r="K7" s="1238"/>
      <c r="L7" s="1238"/>
      <c r="M7" s="1238" t="s">
        <v>496</v>
      </c>
      <c r="N7" s="1238"/>
      <c r="O7" s="1238"/>
      <c r="P7" s="1238"/>
      <c r="Q7" s="1238"/>
    </row>
    <row r="8" spans="1:19" ht="24">
      <c r="A8" s="881" t="s">
        <v>1174</v>
      </c>
      <c r="B8" s="881" t="s">
        <v>1175</v>
      </c>
      <c r="C8" s="1239" t="s">
        <v>1284</v>
      </c>
      <c r="D8" s="1239"/>
      <c r="E8" s="1239"/>
      <c r="F8" s="1239" t="s">
        <v>497</v>
      </c>
      <c r="G8" s="1239"/>
      <c r="H8" s="1239" t="s">
        <v>1284</v>
      </c>
      <c r="I8" s="1239"/>
      <c r="J8" s="1239"/>
      <c r="K8" s="1239" t="s">
        <v>498</v>
      </c>
      <c r="L8" s="1239"/>
      <c r="M8" s="1239" t="s">
        <v>1284</v>
      </c>
      <c r="N8" s="1239"/>
      <c r="O8" s="1239"/>
      <c r="P8" s="1239" t="s">
        <v>498</v>
      </c>
      <c r="Q8" s="1239"/>
    </row>
    <row r="9" spans="1:19" ht="54.75" customHeight="1">
      <c r="A9" s="882"/>
      <c r="B9" s="881"/>
      <c r="C9" s="755" t="s">
        <v>1692</v>
      </c>
      <c r="D9" s="755" t="s">
        <v>1693</v>
      </c>
      <c r="E9" s="359" t="s">
        <v>1694</v>
      </c>
      <c r="F9" s="755" t="s">
        <v>1692</v>
      </c>
      <c r="G9" s="755" t="s">
        <v>1693</v>
      </c>
      <c r="H9" s="755" t="s">
        <v>1676</v>
      </c>
      <c r="I9" s="755" t="s">
        <v>1677</v>
      </c>
      <c r="J9" s="1130" t="s">
        <v>1694</v>
      </c>
      <c r="K9" s="755" t="s">
        <v>1692</v>
      </c>
      <c r="L9" s="755" t="s">
        <v>1693</v>
      </c>
      <c r="M9" s="755" t="s">
        <v>1676</v>
      </c>
      <c r="N9" s="755" t="s">
        <v>1677</v>
      </c>
      <c r="O9" s="1130" t="s">
        <v>1694</v>
      </c>
      <c r="P9" s="755" t="s">
        <v>1692</v>
      </c>
      <c r="Q9" s="755" t="s">
        <v>1693</v>
      </c>
    </row>
    <row r="10" spans="1:19">
      <c r="A10" s="80" t="s">
        <v>1461</v>
      </c>
      <c r="B10" s="80" t="s">
        <v>1462</v>
      </c>
      <c r="C10" s="1069">
        <v>219354.44028000001</v>
      </c>
      <c r="D10" s="1069">
        <v>234902.85247000001</v>
      </c>
      <c r="E10" s="1035">
        <v>107.08825960858275</v>
      </c>
      <c r="F10" s="1036">
        <v>0.15152358326937246</v>
      </c>
      <c r="G10" s="1037">
        <v>0.14853168864826474</v>
      </c>
      <c r="H10" s="1122">
        <v>0</v>
      </c>
      <c r="I10" s="1122">
        <v>0</v>
      </c>
      <c r="J10" s="1035">
        <v>0</v>
      </c>
      <c r="K10" s="1036">
        <v>0</v>
      </c>
      <c r="L10" s="1037">
        <v>0</v>
      </c>
      <c r="M10" s="1069">
        <v>219354.44028000001</v>
      </c>
      <c r="N10" s="1069">
        <v>234902.85247000001</v>
      </c>
      <c r="O10" s="1038">
        <v>107.08825960858275</v>
      </c>
      <c r="P10" s="1039">
        <v>0.12584217580071982</v>
      </c>
      <c r="Q10" s="1037">
        <v>0.12530103056483019</v>
      </c>
      <c r="R10" s="62"/>
    </row>
    <row r="11" spans="1:19">
      <c r="A11" s="80" t="s">
        <v>1463</v>
      </c>
      <c r="B11" s="80" t="s">
        <v>1464</v>
      </c>
      <c r="C11" s="1069">
        <v>12518.18629</v>
      </c>
      <c r="D11" s="1069">
        <v>12883.45175</v>
      </c>
      <c r="E11" s="1035">
        <v>102.91787844930688</v>
      </c>
      <c r="F11" s="1036">
        <v>8.6471941952627768E-3</v>
      </c>
      <c r="G11" s="1037">
        <v>8.1463499652067086E-3</v>
      </c>
      <c r="H11" s="1122">
        <v>34647.831509999996</v>
      </c>
      <c r="I11" s="1122">
        <v>34711.490460000001</v>
      </c>
      <c r="J11" s="1035">
        <v>100.18373141182482</v>
      </c>
      <c r="K11" s="1036">
        <v>0.11727819085906491</v>
      </c>
      <c r="L11" s="1037">
        <v>0.11838514767748576</v>
      </c>
      <c r="M11" s="1069">
        <v>47166.017799999994</v>
      </c>
      <c r="N11" s="1069">
        <v>47594.942210000001</v>
      </c>
      <c r="O11" s="1038">
        <v>100.90939288497663</v>
      </c>
      <c r="P11" s="1039">
        <v>2.7058829063277716E-2</v>
      </c>
      <c r="Q11" s="1037">
        <v>2.5387922053216338E-2</v>
      </c>
      <c r="R11" s="62"/>
      <c r="S11" s="243"/>
    </row>
    <row r="12" spans="1:19">
      <c r="A12" s="80" t="s">
        <v>1465</v>
      </c>
      <c r="B12" s="80" t="s">
        <v>1466</v>
      </c>
      <c r="C12" s="1069">
        <v>148100.85778999998</v>
      </c>
      <c r="D12" s="1069">
        <v>156510.99137999999</v>
      </c>
      <c r="E12" s="1035">
        <v>105.67865285555955</v>
      </c>
      <c r="F12" s="1036">
        <v>0.10230370823113273</v>
      </c>
      <c r="G12" s="1037">
        <v>9.8963642191847417E-2</v>
      </c>
      <c r="H12" s="1122">
        <v>47399.89215</v>
      </c>
      <c r="I12" s="1122">
        <v>44757.875</v>
      </c>
      <c r="J12" s="1035">
        <v>94.426111473757857</v>
      </c>
      <c r="K12" s="1036">
        <v>0.16044217938032776</v>
      </c>
      <c r="L12" s="1037">
        <v>0.15264880797070354</v>
      </c>
      <c r="M12" s="1069">
        <v>195500.74994000001</v>
      </c>
      <c r="N12" s="1069">
        <v>201268.86637999999</v>
      </c>
      <c r="O12" s="1038">
        <v>102.95043187392901</v>
      </c>
      <c r="P12" s="1039">
        <v>0.1121574731367095</v>
      </c>
      <c r="Q12" s="1037">
        <v>0.10736011126663482</v>
      </c>
      <c r="R12" s="62"/>
      <c r="S12" s="243"/>
    </row>
    <row r="13" spans="1:19">
      <c r="A13" s="80" t="s">
        <v>1467</v>
      </c>
      <c r="B13" s="80" t="s">
        <v>1468</v>
      </c>
      <c r="C13" s="1069">
        <v>410393.98843000003</v>
      </c>
      <c r="D13" s="1069">
        <v>465174.00277999998</v>
      </c>
      <c r="E13" s="1035">
        <v>113.3481522376987</v>
      </c>
      <c r="F13" s="1036">
        <v>0.28348807345657706</v>
      </c>
      <c r="G13" s="1037">
        <v>0.29413470045882062</v>
      </c>
      <c r="H13" s="1122">
        <v>37722.026279999998</v>
      </c>
      <c r="I13" s="1122">
        <v>29892.80775</v>
      </c>
      <c r="J13" s="1035">
        <v>79.244968253068095</v>
      </c>
      <c r="K13" s="1037">
        <v>0.1276839214708044</v>
      </c>
      <c r="L13" s="1037">
        <v>0.10195080686772794</v>
      </c>
      <c r="M13" s="1069">
        <v>448116.01470999996</v>
      </c>
      <c r="N13" s="1069">
        <v>495066.81052999996</v>
      </c>
      <c r="O13" s="1038">
        <v>110.47737511688449</v>
      </c>
      <c r="P13" s="1039">
        <v>0.25708116156787636</v>
      </c>
      <c r="Q13" s="1037">
        <v>0.26407674877330334</v>
      </c>
      <c r="R13" s="62"/>
      <c r="S13" s="243"/>
    </row>
    <row r="14" spans="1:19">
      <c r="A14" s="80" t="s">
        <v>1469</v>
      </c>
      <c r="B14" s="80" t="s">
        <v>1470</v>
      </c>
      <c r="C14" s="1069">
        <v>223964.95535</v>
      </c>
      <c r="D14" s="1069">
        <v>244018.78190999999</v>
      </c>
      <c r="E14" s="1035">
        <v>108.95400199047256</v>
      </c>
      <c r="F14" s="1036">
        <v>0.15470839121414026</v>
      </c>
      <c r="G14" s="1037">
        <v>0.1542957923153096</v>
      </c>
      <c r="H14" s="1122">
        <v>0</v>
      </c>
      <c r="I14" s="1122">
        <v>0</v>
      </c>
      <c r="J14" s="1035">
        <v>0</v>
      </c>
      <c r="K14" s="1036">
        <v>0</v>
      </c>
      <c r="L14" s="1037">
        <v>0</v>
      </c>
      <c r="M14" s="1069">
        <v>223964.95535</v>
      </c>
      <c r="N14" s="1069">
        <v>244018.78190999999</v>
      </c>
      <c r="O14" s="1038">
        <v>108.95400199047256</v>
      </c>
      <c r="P14" s="1039">
        <v>0.12848719747080867</v>
      </c>
      <c r="Q14" s="1037">
        <v>0.1301636166993862</v>
      </c>
      <c r="R14" s="62"/>
      <c r="S14" s="243"/>
    </row>
    <row r="15" spans="1:19">
      <c r="A15" s="80" t="s">
        <v>1471</v>
      </c>
      <c r="B15" s="80" t="s">
        <v>1472</v>
      </c>
      <c r="C15" s="1069">
        <v>96829.608349999995</v>
      </c>
      <c r="D15" s="1069">
        <v>103732.48890000001</v>
      </c>
      <c r="E15" s="1035">
        <v>107.12889442354128</v>
      </c>
      <c r="F15" s="1036">
        <v>6.6887040011743434E-2</v>
      </c>
      <c r="G15" s="1037">
        <v>6.5591207522574094E-2</v>
      </c>
      <c r="H15" s="1122">
        <v>34211.881909999996</v>
      </c>
      <c r="I15" s="1122">
        <v>36588.595950000003</v>
      </c>
      <c r="J15" s="1035">
        <v>106.94704268608299</v>
      </c>
      <c r="K15" s="1036">
        <v>0.11580256083647672</v>
      </c>
      <c r="L15" s="1037">
        <v>0.1247871029866635</v>
      </c>
      <c r="M15" s="1069">
        <v>131041.49026000001</v>
      </c>
      <c r="N15" s="1069">
        <v>140321.08484999998</v>
      </c>
      <c r="O15" s="1038">
        <v>107.08141716916397</v>
      </c>
      <c r="P15" s="1039">
        <v>7.5177626828239724E-2</v>
      </c>
      <c r="Q15" s="1037">
        <v>7.4849565923961983E-2</v>
      </c>
      <c r="R15" s="62"/>
      <c r="S15" s="243"/>
    </row>
    <row r="16" spans="1:19">
      <c r="A16" s="80" t="s">
        <v>1473</v>
      </c>
      <c r="B16" s="80" t="s">
        <v>1474</v>
      </c>
      <c r="C16" s="1069">
        <v>34764.541680000002</v>
      </c>
      <c r="D16" s="1069">
        <v>38826.655579999999</v>
      </c>
      <c r="E16" s="1035">
        <v>111.68464678001759</v>
      </c>
      <c r="F16" s="1036">
        <v>2.4014320928936017E-2</v>
      </c>
      <c r="G16" s="1037">
        <v>2.4550526556924145E-2</v>
      </c>
      <c r="H16" s="1122">
        <v>31710.208739999998</v>
      </c>
      <c r="I16" s="1122">
        <v>32446.393680000001</v>
      </c>
      <c r="J16" s="1035">
        <v>102.3216023143719</v>
      </c>
      <c r="K16" s="1036">
        <v>0.10733473786713493</v>
      </c>
      <c r="L16" s="1037">
        <v>0.11065993008381585</v>
      </c>
      <c r="M16" s="1069">
        <v>66474.750419999997</v>
      </c>
      <c r="N16" s="1069">
        <v>71273.04926</v>
      </c>
      <c r="O16" s="1038">
        <v>107.21822768748051</v>
      </c>
      <c r="P16" s="1039">
        <v>3.8136119870582519E-2</v>
      </c>
      <c r="Q16" s="1037">
        <v>3.8018212337018999E-2</v>
      </c>
      <c r="R16" s="62"/>
      <c r="S16" s="243"/>
    </row>
    <row r="17" spans="1:19">
      <c r="A17" s="80" t="s">
        <v>1475</v>
      </c>
      <c r="B17" s="80" t="s">
        <v>1476</v>
      </c>
      <c r="C17" s="1069">
        <v>0</v>
      </c>
      <c r="D17" s="1069">
        <v>0</v>
      </c>
      <c r="E17" s="1035">
        <v>0</v>
      </c>
      <c r="F17" s="1036">
        <v>0</v>
      </c>
      <c r="G17" s="1037">
        <v>0</v>
      </c>
      <c r="H17" s="1122">
        <v>8873.6393499999995</v>
      </c>
      <c r="I17" s="1122">
        <v>9920.8677299999999</v>
      </c>
      <c r="J17" s="1035">
        <v>111.801565723989</v>
      </c>
      <c r="K17" s="1036">
        <v>3.003606066958182E-2</v>
      </c>
      <c r="L17" s="1037">
        <v>3.3835579392889399E-2</v>
      </c>
      <c r="M17" s="1069">
        <v>8873.6393499999995</v>
      </c>
      <c r="N17" s="1069">
        <v>9920.8677299999999</v>
      </c>
      <c r="O17" s="1038">
        <v>111.801565723989</v>
      </c>
      <c r="P17" s="1039">
        <v>5.0907475665843641E-3</v>
      </c>
      <c r="Q17" s="1037">
        <v>5.2919534079524481E-3</v>
      </c>
      <c r="R17" s="62"/>
      <c r="S17" s="243"/>
    </row>
    <row r="18" spans="1:19">
      <c r="A18" s="80" t="s">
        <v>1642</v>
      </c>
      <c r="B18" s="80" t="s">
        <v>1477</v>
      </c>
      <c r="C18" s="1069">
        <v>48396.246460000002</v>
      </c>
      <c r="D18" s="1069">
        <v>53034.893520000005</v>
      </c>
      <c r="E18" s="1035">
        <v>109.58472484810137</v>
      </c>
      <c r="F18" s="1036">
        <v>3.3430700883220262E-2</v>
      </c>
      <c r="G18" s="1037">
        <v>3.3534553578111824E-2</v>
      </c>
      <c r="H18" s="1122">
        <v>0</v>
      </c>
      <c r="I18" s="1122">
        <v>0</v>
      </c>
      <c r="J18" s="1035">
        <v>0</v>
      </c>
      <c r="K18" s="1036">
        <v>0</v>
      </c>
      <c r="L18" s="1037">
        <v>0</v>
      </c>
      <c r="M18" s="1069">
        <v>48396.246460000002</v>
      </c>
      <c r="N18" s="1069">
        <v>53034.893520000005</v>
      </c>
      <c r="O18" s="1038">
        <v>109.58472484810137</v>
      </c>
      <c r="P18" s="1039">
        <v>2.7764603020299913E-2</v>
      </c>
      <c r="Q18" s="1037">
        <v>2.8289681219604287E-2</v>
      </c>
      <c r="R18" s="62"/>
      <c r="S18" s="243"/>
    </row>
    <row r="19" spans="1:19">
      <c r="A19" s="80" t="s">
        <v>1478</v>
      </c>
      <c r="B19" s="80" t="s">
        <v>1479</v>
      </c>
      <c r="C19" s="1069">
        <v>2163.2112599999996</v>
      </c>
      <c r="D19" s="1069">
        <v>2318.5422599999997</v>
      </c>
      <c r="E19" s="1035">
        <v>107.18057467951606</v>
      </c>
      <c r="F19" s="1036">
        <v>1.4942825915238139E-3</v>
      </c>
      <c r="G19" s="1037">
        <v>1.4660400819276778E-3</v>
      </c>
      <c r="H19" s="1122">
        <v>0</v>
      </c>
      <c r="I19" s="1122">
        <v>0</v>
      </c>
      <c r="J19" s="1035">
        <v>0</v>
      </c>
      <c r="K19" s="1036">
        <v>0</v>
      </c>
      <c r="L19" s="1037">
        <v>0</v>
      </c>
      <c r="M19" s="1069">
        <v>2163.2112599999996</v>
      </c>
      <c r="N19" s="1069">
        <v>2318.5422599999997</v>
      </c>
      <c r="O19" s="1038">
        <v>107.18057467951606</v>
      </c>
      <c r="P19" s="1039">
        <v>1.2410198367880361E-3</v>
      </c>
      <c r="Q19" s="1037">
        <v>1.2367484325172802E-3</v>
      </c>
      <c r="R19" s="62"/>
      <c r="S19" s="243"/>
    </row>
    <row r="20" spans="1:19">
      <c r="A20" s="80" t="s">
        <v>1480</v>
      </c>
      <c r="B20" s="80" t="s">
        <v>1481</v>
      </c>
      <c r="C20" s="1069">
        <v>5778.5708099999993</v>
      </c>
      <c r="D20" s="1069">
        <v>6957.8144000000002</v>
      </c>
      <c r="E20" s="1035">
        <v>120.40718421169613</v>
      </c>
      <c r="F20" s="1036">
        <v>3.9916664289509404E-3</v>
      </c>
      <c r="G20" s="1037">
        <v>4.399503502262485E-3</v>
      </c>
      <c r="H20" s="1122">
        <v>28516.883710000002</v>
      </c>
      <c r="I20" s="1122">
        <v>27498.100640000001</v>
      </c>
      <c r="J20" s="1035">
        <v>96.427438985407989</v>
      </c>
      <c r="K20" s="1036">
        <v>9.6525767550037916E-2</v>
      </c>
      <c r="L20" s="1037">
        <v>9.3783547233965869E-2</v>
      </c>
      <c r="M20" s="1069">
        <v>34295.454520000007</v>
      </c>
      <c r="N20" s="1069">
        <v>34455.91504</v>
      </c>
      <c r="O20" s="1038">
        <v>100.46787693076473</v>
      </c>
      <c r="P20" s="1039">
        <v>1.9675072961196555E-2</v>
      </c>
      <c r="Q20" s="1037">
        <v>1.837934966804038E-2</v>
      </c>
      <c r="R20" s="62"/>
      <c r="S20" s="243"/>
    </row>
    <row r="21" spans="1:19">
      <c r="A21" s="80" t="s">
        <v>1482</v>
      </c>
      <c r="B21" s="80" t="s">
        <v>1483</v>
      </c>
      <c r="C21" s="1069">
        <v>76034.358819999994</v>
      </c>
      <c r="D21" s="1069">
        <v>79073.245030000005</v>
      </c>
      <c r="E21" s="1035">
        <v>103.99672760730991</v>
      </c>
      <c r="F21" s="1036">
        <v>5.2522294444048503E-2</v>
      </c>
      <c r="G21" s="1037">
        <v>4.9998893107114882E-2</v>
      </c>
      <c r="H21" s="1122">
        <v>7733.6217900000001</v>
      </c>
      <c r="I21" s="1122">
        <v>7830.4640899999995</v>
      </c>
      <c r="J21" s="1035">
        <v>101.25222441217932</v>
      </c>
      <c r="K21" s="1035">
        <v>2.6177256491727936E-2</v>
      </c>
      <c r="L21" s="1037">
        <v>2.6706160853166058E-2</v>
      </c>
      <c r="M21" s="1069">
        <v>83767.980609999999</v>
      </c>
      <c r="N21" s="1069">
        <v>86903.70912</v>
      </c>
      <c r="O21" s="1038">
        <v>103.74334977059918</v>
      </c>
      <c r="P21" s="1039">
        <v>4.805713040929973E-2</v>
      </c>
      <c r="Q21" s="1037">
        <v>4.6355862426289217E-2</v>
      </c>
      <c r="R21" s="62"/>
      <c r="S21" s="243"/>
    </row>
    <row r="22" spans="1:19">
      <c r="A22" s="80" t="s">
        <v>1484</v>
      </c>
      <c r="B22" s="80" t="s">
        <v>1485</v>
      </c>
      <c r="C22" s="1069">
        <v>77549.530569999988</v>
      </c>
      <c r="D22" s="1069">
        <v>83274.424900000013</v>
      </c>
      <c r="E22" s="1035">
        <v>107.38224240420445</v>
      </c>
      <c r="F22" s="1036">
        <v>5.3568930438904441E-2</v>
      </c>
      <c r="G22" s="1037">
        <v>5.265534590811223E-2</v>
      </c>
      <c r="H22" s="1122">
        <v>23865.632600000001</v>
      </c>
      <c r="I22" s="1122">
        <v>21969.28458</v>
      </c>
      <c r="J22" s="1035">
        <v>92.054063465302818</v>
      </c>
      <c r="K22" s="1035">
        <v>8.0781916011895369E-2</v>
      </c>
      <c r="L22" s="1037">
        <v>7.4927263707362302E-2</v>
      </c>
      <c r="M22" s="1069">
        <v>101415.16317</v>
      </c>
      <c r="N22" s="1069">
        <v>105243.70948</v>
      </c>
      <c r="O22" s="1038">
        <v>103.77512217140774</v>
      </c>
      <c r="P22" s="1039">
        <v>5.8181201056186009E-2</v>
      </c>
      <c r="Q22" s="1037">
        <v>5.6138719132811515E-2</v>
      </c>
      <c r="R22" s="62"/>
      <c r="S22" s="243"/>
    </row>
    <row r="23" spans="1:19">
      <c r="A23" s="80" t="s">
        <v>1486</v>
      </c>
      <c r="B23" s="80" t="s">
        <v>1487</v>
      </c>
      <c r="C23" s="1069">
        <v>91810.248160000003</v>
      </c>
      <c r="D23" s="1069">
        <v>100791.76673999999</v>
      </c>
      <c r="E23" s="1035">
        <v>109.78269720428995</v>
      </c>
      <c r="F23" s="1036">
        <v>6.341981390618745E-2</v>
      </c>
      <c r="G23" s="1037">
        <v>6.3731756163523626E-2</v>
      </c>
      <c r="H23" s="1122">
        <v>40751.243399999999</v>
      </c>
      <c r="I23" s="1122">
        <v>47592.272840000005</v>
      </c>
      <c r="J23" s="1035">
        <v>116.78729007812312</v>
      </c>
      <c r="K23" s="1035">
        <v>0.13793740886294817</v>
      </c>
      <c r="L23" s="1037">
        <v>0.16231565322621977</v>
      </c>
      <c r="M23" s="1069">
        <v>132561.49155999999</v>
      </c>
      <c r="N23" s="1069">
        <v>148384.03958000001</v>
      </c>
      <c r="O23" s="1038">
        <v>111.93600632717565</v>
      </c>
      <c r="P23" s="1039">
        <v>7.6049641411431002E-2</v>
      </c>
      <c r="Q23" s="1037">
        <v>7.9150478094432972E-2</v>
      </c>
      <c r="R23" s="62"/>
      <c r="S23" s="243"/>
    </row>
    <row r="24" spans="1:19" ht="18.75" customHeight="1">
      <c r="A24" s="1015" t="s">
        <v>499</v>
      </c>
      <c r="B24" s="360"/>
      <c r="C24" s="1070">
        <v>1447658.7442499998</v>
      </c>
      <c r="D24" s="1070">
        <v>1581499.9116199999</v>
      </c>
      <c r="E24" s="1040">
        <v>109.24535343026164</v>
      </c>
      <c r="F24" s="1041">
        <v>1</v>
      </c>
      <c r="G24" s="1042">
        <v>1</v>
      </c>
      <c r="H24" s="1070">
        <v>295432.86144000001</v>
      </c>
      <c r="I24" s="1070">
        <v>293208.15272000001</v>
      </c>
      <c r="J24" s="1040">
        <v>99.246966397320762</v>
      </c>
      <c r="K24" s="1041">
        <v>1</v>
      </c>
      <c r="L24" s="1042">
        <v>1</v>
      </c>
      <c r="M24" s="1070">
        <v>1743091.6056900001</v>
      </c>
      <c r="N24" s="1070">
        <v>1874708.06434</v>
      </c>
      <c r="O24" s="1043">
        <v>107.55074823493855</v>
      </c>
      <c r="P24" s="1044">
        <v>1</v>
      </c>
      <c r="Q24" s="1042">
        <v>1</v>
      </c>
      <c r="S24" s="243" t="str">
        <f t="shared" ref="S24:S25" si="0">IF(A24=R24,"OK","")</f>
        <v/>
      </c>
    </row>
    <row r="25" spans="1:19" ht="12.75" customHeight="1">
      <c r="A25" s="33" t="s">
        <v>500</v>
      </c>
      <c r="B25" s="33"/>
      <c r="S25" s="243" t="str">
        <f t="shared" si="0"/>
        <v/>
      </c>
    </row>
    <row r="26" spans="1:19" ht="12.75" customHeight="1">
      <c r="N26" s="75"/>
    </row>
    <row r="27" spans="1:19" ht="12.75" customHeight="1">
      <c r="A27" s="1006" t="s">
        <v>1287</v>
      </c>
      <c r="B27" s="264"/>
    </row>
    <row r="28" spans="1:19" ht="12.75" customHeight="1">
      <c r="A28" s="1007" t="s">
        <v>1288</v>
      </c>
      <c r="B28" s="801"/>
    </row>
    <row r="29" spans="1:19">
      <c r="A29" s="508"/>
      <c r="B29" s="877"/>
    </row>
    <row r="30" spans="1:19" ht="12.75" customHeight="1">
      <c r="A30" s="1022"/>
      <c r="B30" s="508"/>
    </row>
    <row r="31" spans="1:19" ht="12.75" customHeight="1">
      <c r="A31" s="49"/>
      <c r="B31" s="802"/>
    </row>
    <row r="32" spans="1:19" ht="12.75" customHeight="1">
      <c r="A32" s="802"/>
      <c r="B32" s="802"/>
    </row>
    <row r="33" spans="1:2" ht="12.75" customHeight="1">
      <c r="A33" s="572" t="s">
        <v>81</v>
      </c>
    </row>
    <row r="34" spans="1:2" ht="12.75" customHeight="1">
      <c r="B34" s="572"/>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1616</v>
      </c>
    </row>
    <row r="101" spans="1:2">
      <c r="A101" s="602"/>
      <c r="B101" s="602"/>
    </row>
    <row r="103" spans="1:2">
      <c r="A103" s="603"/>
      <c r="B103" s="603"/>
    </row>
    <row r="105" spans="1:2">
      <c r="A105" s="603"/>
      <c r="B105" s="603"/>
    </row>
    <row r="107" spans="1:2">
      <c r="A107" s="603"/>
      <c r="B107" s="603"/>
    </row>
    <row r="109" spans="1:2">
      <c r="A109" s="603"/>
      <c r="B109" s="603"/>
    </row>
    <row r="111" spans="1:2">
      <c r="A111" s="603"/>
      <c r="B111" s="603"/>
    </row>
    <row r="113" spans="1:2">
      <c r="A113" s="603"/>
      <c r="B113" s="603"/>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1695</v>
      </c>
      <c r="F1" s="179"/>
    </row>
    <row r="2" spans="1:8">
      <c r="A2" s="505" t="s">
        <v>1696</v>
      </c>
    </row>
    <row r="3" spans="1:8" ht="12.75" customHeight="1"/>
    <row r="4" spans="1:8" ht="12.75" customHeight="1">
      <c r="B4" s="754"/>
      <c r="C4" s="753"/>
      <c r="D4" s="753"/>
      <c r="E4" s="753"/>
      <c r="F4" s="24" t="s">
        <v>1286</v>
      </c>
    </row>
    <row r="5" spans="1:8">
      <c r="A5" s="1240" t="s">
        <v>462</v>
      </c>
      <c r="B5" s="1240" t="s">
        <v>463</v>
      </c>
      <c r="C5" s="1241" t="s">
        <v>821</v>
      </c>
      <c r="D5" s="1241"/>
      <c r="E5" s="1242" t="s">
        <v>822</v>
      </c>
      <c r="F5" s="1242"/>
    </row>
    <row r="6" spans="1:8" ht="65.25">
      <c r="A6" s="1240"/>
      <c r="B6" s="1240"/>
      <c r="C6" s="361" t="s">
        <v>464</v>
      </c>
      <c r="D6" s="361" t="s">
        <v>1285</v>
      </c>
      <c r="E6" s="361" t="s">
        <v>465</v>
      </c>
      <c r="F6" s="361" t="s">
        <v>466</v>
      </c>
    </row>
    <row r="7" spans="1:8" ht="22.5">
      <c r="A7" s="81">
        <v>1</v>
      </c>
      <c r="B7" s="82" t="s">
        <v>467</v>
      </c>
      <c r="C7" s="1066">
        <v>3272459</v>
      </c>
      <c r="D7" s="1066">
        <v>73117.649489999996</v>
      </c>
      <c r="E7" s="1066">
        <v>11501</v>
      </c>
      <c r="F7" s="1066">
        <v>11316.59015</v>
      </c>
      <c r="G7" s="51"/>
    </row>
    <row r="8" spans="1:8" ht="22.5">
      <c r="A8" s="81">
        <v>2</v>
      </c>
      <c r="B8" s="82" t="s">
        <v>469</v>
      </c>
      <c r="C8" s="1066">
        <v>618025</v>
      </c>
      <c r="D8" s="1066">
        <v>136590.76128999999</v>
      </c>
      <c r="E8" s="1066">
        <v>6627650</v>
      </c>
      <c r="F8" s="1066">
        <v>91669.81839</v>
      </c>
      <c r="G8" s="51"/>
    </row>
    <row r="9" spans="1:8" ht="22.5">
      <c r="A9" s="81">
        <v>3</v>
      </c>
      <c r="B9" s="82" t="s">
        <v>468</v>
      </c>
      <c r="C9" s="1066">
        <v>828548</v>
      </c>
      <c r="D9" s="1066">
        <v>311894.61800999998</v>
      </c>
      <c r="E9" s="1066">
        <v>126466</v>
      </c>
      <c r="F9" s="1066">
        <v>166588.82280000002</v>
      </c>
      <c r="G9" s="51"/>
    </row>
    <row r="10" spans="1:8" ht="22.5">
      <c r="A10" s="81">
        <v>4</v>
      </c>
      <c r="B10" s="82" t="s">
        <v>470</v>
      </c>
      <c r="C10" s="1066">
        <v>103</v>
      </c>
      <c r="D10" s="1066">
        <v>693.44683999999995</v>
      </c>
      <c r="E10" s="1066">
        <v>177</v>
      </c>
      <c r="F10" s="1066">
        <v>387.48885999999999</v>
      </c>
    </row>
    <row r="11" spans="1:8" ht="22.5">
      <c r="A11" s="81">
        <v>5</v>
      </c>
      <c r="B11" s="82" t="s">
        <v>471</v>
      </c>
      <c r="C11" s="1066">
        <v>259</v>
      </c>
      <c r="D11" s="1066">
        <v>2077.7284300000001</v>
      </c>
      <c r="E11" s="1066">
        <v>9</v>
      </c>
      <c r="F11" s="354">
        <v>362.12018</v>
      </c>
    </row>
    <row r="12" spans="1:8" ht="22.5">
      <c r="A12" s="81">
        <v>6</v>
      </c>
      <c r="B12" s="82" t="s">
        <v>472</v>
      </c>
      <c r="C12" s="1066">
        <v>23937</v>
      </c>
      <c r="D12" s="1066">
        <v>31025.629079999999</v>
      </c>
      <c r="E12" s="1066">
        <v>1420</v>
      </c>
      <c r="F12" s="1066">
        <v>18687.413570000001</v>
      </c>
    </row>
    <row r="13" spans="1:8" ht="22.5">
      <c r="A13" s="81">
        <v>7</v>
      </c>
      <c r="B13" s="82" t="s">
        <v>473</v>
      </c>
      <c r="C13" s="1066">
        <v>22795</v>
      </c>
      <c r="D13" s="1066">
        <v>6230.9109100000005</v>
      </c>
      <c r="E13" s="1066">
        <v>2033</v>
      </c>
      <c r="F13" s="1066">
        <v>1997.31583</v>
      </c>
    </row>
    <row r="14" spans="1:8" ht="22.5">
      <c r="A14" s="81">
        <v>8</v>
      </c>
      <c r="B14" s="82" t="s">
        <v>474</v>
      </c>
      <c r="C14" s="1066">
        <v>818436</v>
      </c>
      <c r="D14" s="1066">
        <v>147271.13274999999</v>
      </c>
      <c r="E14" s="1066">
        <v>26724</v>
      </c>
      <c r="F14" s="1066">
        <v>59877.14273</v>
      </c>
      <c r="H14" s="243"/>
    </row>
    <row r="15" spans="1:8" ht="22.5">
      <c r="A15" s="81">
        <v>9</v>
      </c>
      <c r="B15" s="82" t="s">
        <v>475</v>
      </c>
      <c r="C15" s="1066">
        <v>876290</v>
      </c>
      <c r="D15" s="1066">
        <v>137061.83041</v>
      </c>
      <c r="E15" s="1066">
        <v>49030</v>
      </c>
      <c r="F15" s="1066">
        <v>61156.398020000001</v>
      </c>
    </row>
    <row r="16" spans="1:8" ht="22.5">
      <c r="A16" s="81">
        <v>10</v>
      </c>
      <c r="B16" s="82" t="s">
        <v>476</v>
      </c>
      <c r="C16" s="1066">
        <v>3471401</v>
      </c>
      <c r="D16" s="1066">
        <v>561282.50066999998</v>
      </c>
      <c r="E16" s="1066">
        <v>122438</v>
      </c>
      <c r="F16" s="1066">
        <v>308923.38714999997</v>
      </c>
    </row>
    <row r="17" spans="1:6" ht="22.5">
      <c r="A17" s="81">
        <v>11</v>
      </c>
      <c r="B17" s="82" t="s">
        <v>477</v>
      </c>
      <c r="C17" s="1066">
        <v>3577</v>
      </c>
      <c r="D17" s="1066">
        <v>975.38303000000008</v>
      </c>
      <c r="E17" s="1066">
        <v>1</v>
      </c>
      <c r="F17" s="1066">
        <v>9.6952700000000007</v>
      </c>
    </row>
    <row r="18" spans="1:6" ht="22.5">
      <c r="A18" s="81">
        <v>12</v>
      </c>
      <c r="B18" s="82" t="s">
        <v>478</v>
      </c>
      <c r="C18" s="1066">
        <v>73270</v>
      </c>
      <c r="D18" s="1066">
        <v>6302.32456</v>
      </c>
      <c r="E18" s="1066">
        <v>399</v>
      </c>
      <c r="F18" s="1066">
        <v>1675.5138100000001</v>
      </c>
    </row>
    <row r="19" spans="1:6" ht="22.5">
      <c r="A19" s="81">
        <v>13</v>
      </c>
      <c r="B19" s="82" t="s">
        <v>479</v>
      </c>
      <c r="C19" s="1066">
        <v>389477</v>
      </c>
      <c r="D19" s="1066">
        <v>91868.187279999998</v>
      </c>
      <c r="E19" s="1066">
        <v>10181</v>
      </c>
      <c r="F19" s="1066">
        <v>27818.859379999998</v>
      </c>
    </row>
    <row r="20" spans="1:6" ht="22.5">
      <c r="A20" s="81">
        <v>14</v>
      </c>
      <c r="B20" s="82" t="s">
        <v>480</v>
      </c>
      <c r="C20" s="1066">
        <v>47826</v>
      </c>
      <c r="D20" s="1066">
        <v>19044.751940000002</v>
      </c>
      <c r="E20" s="1066">
        <v>583</v>
      </c>
      <c r="F20" s="1066">
        <v>-5331.9350999999997</v>
      </c>
    </row>
    <row r="21" spans="1:6" ht="22.5">
      <c r="A21" s="81">
        <v>15</v>
      </c>
      <c r="B21" s="82" t="s">
        <v>481</v>
      </c>
      <c r="C21" s="1066">
        <v>1308</v>
      </c>
      <c r="D21" s="1066">
        <v>1492.1562300000001</v>
      </c>
      <c r="E21" s="1066">
        <v>389</v>
      </c>
      <c r="F21" s="1066">
        <v>607.78319999999997</v>
      </c>
    </row>
    <row r="22" spans="1:6" ht="22.5">
      <c r="A22" s="81">
        <v>16</v>
      </c>
      <c r="B22" s="82" t="s">
        <v>482</v>
      </c>
      <c r="C22" s="1066">
        <v>429146</v>
      </c>
      <c r="D22" s="1066">
        <v>26642.661479999999</v>
      </c>
      <c r="E22" s="1066">
        <v>6771</v>
      </c>
      <c r="F22" s="1066">
        <v>5723.4122400000006</v>
      </c>
    </row>
    <row r="23" spans="1:6" ht="22.5">
      <c r="A23" s="81">
        <v>17</v>
      </c>
      <c r="B23" s="82" t="s">
        <v>483</v>
      </c>
      <c r="C23" s="1066">
        <v>15358</v>
      </c>
      <c r="D23" s="1066">
        <v>339.45315000000005</v>
      </c>
      <c r="E23" s="1066">
        <v>16</v>
      </c>
      <c r="F23" s="1066">
        <v>-1.7239599999999999</v>
      </c>
    </row>
    <row r="24" spans="1:6" ht="22.5">
      <c r="A24" s="81">
        <v>18</v>
      </c>
      <c r="B24" s="82" t="s">
        <v>484</v>
      </c>
      <c r="C24" s="1066">
        <v>1300354</v>
      </c>
      <c r="D24" s="1066">
        <v>27588.786070000002</v>
      </c>
      <c r="E24" s="1066">
        <v>429350</v>
      </c>
      <c r="F24" s="1066">
        <v>15199.090320000001</v>
      </c>
    </row>
    <row r="25" spans="1:6" ht="22.5">
      <c r="A25" s="81">
        <v>19</v>
      </c>
      <c r="B25" s="82" t="s">
        <v>485</v>
      </c>
      <c r="C25" s="1066">
        <v>748833</v>
      </c>
      <c r="D25" s="1066">
        <v>206811.80827000001</v>
      </c>
      <c r="E25" s="1066">
        <v>56142</v>
      </c>
      <c r="F25" s="1066">
        <v>295012.71179000003</v>
      </c>
    </row>
    <row r="26" spans="1:6" ht="22.5">
      <c r="A26" s="81">
        <v>20</v>
      </c>
      <c r="B26" s="82" t="s">
        <v>486</v>
      </c>
      <c r="C26" s="1066">
        <v>2479</v>
      </c>
      <c r="D26" s="1066">
        <v>802.51608999999996</v>
      </c>
      <c r="E26" s="1066">
        <v>2053</v>
      </c>
      <c r="F26" s="1066">
        <v>2361.4424900000004</v>
      </c>
    </row>
    <row r="27" spans="1:6" ht="33.75">
      <c r="A27" s="81">
        <v>21</v>
      </c>
      <c r="B27" s="82" t="s">
        <v>487</v>
      </c>
      <c r="C27" s="1066">
        <v>524056</v>
      </c>
      <c r="D27" s="1066">
        <v>16575.209750000002</v>
      </c>
      <c r="E27" s="1066">
        <v>1540</v>
      </c>
      <c r="F27" s="1066">
        <v>1521.32545</v>
      </c>
    </row>
    <row r="28" spans="1:6" ht="22.5">
      <c r="A28" s="81">
        <v>22</v>
      </c>
      <c r="B28" s="82" t="s">
        <v>488</v>
      </c>
      <c r="C28" s="1066">
        <v>1168</v>
      </c>
      <c r="D28" s="1066">
        <v>236.44276000000002</v>
      </c>
      <c r="E28" s="1066">
        <v>165</v>
      </c>
      <c r="F28" s="1066">
        <v>1027.26296</v>
      </c>
    </row>
    <row r="29" spans="1:6" ht="45">
      <c r="A29" s="81">
        <v>23</v>
      </c>
      <c r="B29" s="82" t="s">
        <v>489</v>
      </c>
      <c r="C29" s="1066">
        <v>88617</v>
      </c>
      <c r="D29" s="1066">
        <v>68782.17585</v>
      </c>
      <c r="E29" s="1066">
        <v>4812</v>
      </c>
      <c r="F29" s="1066">
        <v>24468.682949999999</v>
      </c>
    </row>
    <row r="30" spans="1:6" ht="22.5">
      <c r="A30" s="81">
        <v>24</v>
      </c>
      <c r="B30" s="82" t="s">
        <v>490</v>
      </c>
      <c r="C30" s="1066">
        <v>0</v>
      </c>
      <c r="D30" s="1066">
        <v>0</v>
      </c>
      <c r="E30" s="1066">
        <v>0</v>
      </c>
      <c r="F30" s="1066">
        <v>0</v>
      </c>
    </row>
    <row r="31" spans="1:6" ht="22.5">
      <c r="A31" s="81">
        <v>25</v>
      </c>
      <c r="B31" s="82" t="s">
        <v>491</v>
      </c>
      <c r="C31" s="1066">
        <v>0</v>
      </c>
      <c r="D31" s="1066">
        <v>0</v>
      </c>
      <c r="E31" s="1066">
        <v>0</v>
      </c>
      <c r="F31" s="1066">
        <v>0</v>
      </c>
    </row>
    <row r="32" spans="1:6" ht="22.5">
      <c r="A32" s="364"/>
      <c r="B32" s="365" t="s">
        <v>492</v>
      </c>
      <c r="C32" s="1067">
        <v>12192569</v>
      </c>
      <c r="D32" s="1067">
        <v>1581499.9116199999</v>
      </c>
      <c r="E32" s="1067">
        <v>7415138</v>
      </c>
      <c r="F32" s="1067">
        <v>766667.19284000003</v>
      </c>
    </row>
    <row r="33" spans="1:7" ht="22.5">
      <c r="A33" s="364"/>
      <c r="B33" s="365" t="s">
        <v>493</v>
      </c>
      <c r="C33" s="1067">
        <v>1365153</v>
      </c>
      <c r="D33" s="1067">
        <v>293208.15272000001</v>
      </c>
      <c r="E33" s="1067">
        <v>64712</v>
      </c>
      <c r="F33" s="1067">
        <v>324391.42563999997</v>
      </c>
    </row>
    <row r="34" spans="1:7">
      <c r="A34" s="362"/>
      <c r="B34" s="363" t="s">
        <v>258</v>
      </c>
      <c r="C34" s="1068">
        <v>13557722</v>
      </c>
      <c r="D34" s="1068">
        <v>1874708.0643399998</v>
      </c>
      <c r="E34" s="1068">
        <v>7479850</v>
      </c>
      <c r="F34" s="1068">
        <v>1091058.6184799999</v>
      </c>
    </row>
    <row r="35" spans="1:7" ht="12.75" customHeight="1">
      <c r="A35" s="33" t="s">
        <v>461</v>
      </c>
      <c r="F35" s="243"/>
    </row>
    <row r="36" spans="1:7" ht="12.75" customHeight="1">
      <c r="G36" s="75"/>
    </row>
    <row r="37" spans="1:7" s="997" customFormat="1" ht="12.75" customHeight="1">
      <c r="A37" s="264" t="s">
        <v>1289</v>
      </c>
      <c r="G37" s="75"/>
    </row>
    <row r="38" spans="1:7" s="997" customFormat="1" ht="12.75" customHeight="1">
      <c r="A38" s="1008" t="s">
        <v>1290</v>
      </c>
      <c r="G38" s="75"/>
    </row>
    <row r="39" spans="1:7" ht="12.75" customHeight="1"/>
    <row r="40" spans="1:7" ht="12.75" customHeight="1">
      <c r="A40" s="572" t="s">
        <v>81</v>
      </c>
      <c r="F40" s="34" t="s">
        <v>1617</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7" t="s">
        <v>88</v>
      </c>
      <c r="B1" s="179"/>
      <c r="C1" s="179"/>
      <c r="D1" s="179"/>
      <c r="E1" s="179"/>
      <c r="F1" s="179"/>
      <c r="G1" s="179"/>
    </row>
    <row r="2" spans="1:7">
      <c r="A2" s="558" t="s">
        <v>89</v>
      </c>
      <c r="B2" s="179"/>
      <c r="C2" s="179"/>
      <c r="D2" s="179"/>
      <c r="E2" s="179"/>
      <c r="F2" s="179"/>
      <c r="G2" s="179"/>
    </row>
    <row r="3" spans="1:7" s="243" customFormat="1">
      <c r="A3" s="504"/>
      <c r="B3" s="179"/>
      <c r="C3" s="179"/>
      <c r="D3" s="179"/>
      <c r="E3" s="179"/>
      <c r="F3" s="179"/>
      <c r="G3" s="179"/>
    </row>
    <row r="4" spans="1:7" ht="12.75" customHeight="1">
      <c r="A4" s="23" t="s">
        <v>627</v>
      </c>
    </row>
    <row r="5" spans="1:7" ht="12.75" customHeight="1">
      <c r="A5" s="486" t="s">
        <v>628</v>
      </c>
      <c r="B5" s="179"/>
    </row>
    <row r="6" spans="1:7" ht="53.25" customHeight="1">
      <c r="A6" s="758" t="s">
        <v>1263</v>
      </c>
      <c r="B6" s="1243" t="s">
        <v>445</v>
      </c>
      <c r="C6" s="1244"/>
      <c r="D6" s="1245"/>
      <c r="E6" s="1243" t="s">
        <v>798</v>
      </c>
      <c r="F6" s="1244"/>
      <c r="G6" s="1245"/>
    </row>
    <row r="7" spans="1:7" s="243" customFormat="1">
      <c r="A7" s="1246" t="s">
        <v>808</v>
      </c>
      <c r="B7" s="373" t="str">
        <f>Naslovnica!A20</f>
        <v>Studeni 2025.</v>
      </c>
      <c r="C7" s="1247" t="s">
        <v>809</v>
      </c>
      <c r="D7" s="1249" t="s">
        <v>804</v>
      </c>
      <c r="E7" s="373" t="str">
        <f>$B$7</f>
        <v>Studeni 2025.</v>
      </c>
      <c r="F7" s="1247" t="s">
        <v>809</v>
      </c>
      <c r="G7" s="1249" t="s">
        <v>804</v>
      </c>
    </row>
    <row r="8" spans="1:7" s="243" customFormat="1">
      <c r="A8" s="1246"/>
      <c r="B8" s="745" t="str">
        <f>Naslovnica!A24</f>
        <v>November 2025</v>
      </c>
      <c r="C8" s="1248"/>
      <c r="D8" s="1246"/>
      <c r="E8" s="745" t="str">
        <f>$B$8</f>
        <v>November 2025</v>
      </c>
      <c r="F8" s="1248"/>
      <c r="G8" s="1246"/>
    </row>
    <row r="9" spans="1:7" ht="25.5">
      <c r="A9" s="223" t="s">
        <v>448</v>
      </c>
      <c r="B9" s="231">
        <v>35428995.299999997</v>
      </c>
      <c r="C9" s="227">
        <v>558816726.10000002</v>
      </c>
      <c r="D9" s="234">
        <v>-0.41311472995294507</v>
      </c>
      <c r="E9" s="231">
        <v>289496</v>
      </c>
      <c r="F9" s="226">
        <v>3753869</v>
      </c>
      <c r="G9" s="237">
        <v>-0.77779442530320164</v>
      </c>
    </row>
    <row r="10" spans="1:7">
      <c r="A10" s="83" t="s">
        <v>450</v>
      </c>
      <c r="B10" s="232">
        <v>31768961.32</v>
      </c>
      <c r="C10" s="172">
        <v>478192783.93000001</v>
      </c>
      <c r="D10" s="235">
        <v>-0.43017329565756568</v>
      </c>
      <c r="E10" s="232">
        <v>289496</v>
      </c>
      <c r="F10" s="173">
        <v>3753869</v>
      </c>
      <c r="G10" s="235">
        <v>-0.77779442530320164</v>
      </c>
    </row>
    <row r="11" spans="1:7">
      <c r="A11" s="83" t="s">
        <v>449</v>
      </c>
      <c r="B11" s="232">
        <v>491260.34</v>
      </c>
      <c r="C11" s="172">
        <v>23072486.660000004</v>
      </c>
      <c r="D11" s="235">
        <v>-0.51669160075593834</v>
      </c>
      <c r="E11" s="232" t="s">
        <v>138</v>
      </c>
      <c r="F11" s="173" t="s">
        <v>138</v>
      </c>
      <c r="G11" s="235" t="s">
        <v>138</v>
      </c>
    </row>
    <row r="12" spans="1:7">
      <c r="A12" s="83" t="s">
        <v>451</v>
      </c>
      <c r="B12" s="232" t="s">
        <v>138</v>
      </c>
      <c r="C12" s="173" t="s">
        <v>138</v>
      </c>
      <c r="D12" s="236" t="s">
        <v>138</v>
      </c>
      <c r="E12" s="232" t="s">
        <v>138</v>
      </c>
      <c r="F12" s="173" t="s">
        <v>138</v>
      </c>
      <c r="G12" s="235" t="s">
        <v>138</v>
      </c>
    </row>
    <row r="13" spans="1:7">
      <c r="A13" s="83" t="s">
        <v>1428</v>
      </c>
      <c r="B13" s="232">
        <v>1127679.5</v>
      </c>
      <c r="C13" s="173">
        <v>11071179.899999999</v>
      </c>
      <c r="D13" s="236">
        <v>0.18106283133881562</v>
      </c>
      <c r="E13" s="232" t="s">
        <v>138</v>
      </c>
      <c r="F13" s="173" t="s">
        <v>138</v>
      </c>
      <c r="G13" s="235" t="s">
        <v>138</v>
      </c>
    </row>
    <row r="14" spans="1:7">
      <c r="A14" s="83" t="s">
        <v>452</v>
      </c>
      <c r="B14" s="232" t="s">
        <v>138</v>
      </c>
      <c r="C14" s="173" t="s">
        <v>138</v>
      </c>
      <c r="D14" s="236" t="s">
        <v>138</v>
      </c>
      <c r="E14" s="232" t="s">
        <v>138</v>
      </c>
      <c r="F14" s="173" t="s">
        <v>138</v>
      </c>
      <c r="G14" s="235" t="s">
        <v>138</v>
      </c>
    </row>
    <row r="15" spans="1:7" s="243" customFormat="1">
      <c r="A15" s="83" t="s">
        <v>923</v>
      </c>
      <c r="B15" s="232">
        <v>2041094.14</v>
      </c>
      <c r="C15" s="173">
        <v>46480275.609999992</v>
      </c>
      <c r="D15" s="236">
        <v>-0.22820743801742271</v>
      </c>
      <c r="E15" s="232" t="s">
        <v>138</v>
      </c>
      <c r="F15" s="173" t="s">
        <v>138</v>
      </c>
      <c r="G15" s="235" t="s">
        <v>138</v>
      </c>
    </row>
    <row r="16" spans="1:7">
      <c r="A16" s="807" t="s">
        <v>919</v>
      </c>
      <c r="B16" s="808">
        <v>2275280</v>
      </c>
      <c r="C16" s="809">
        <v>169008855.47999999</v>
      </c>
      <c r="D16" s="810">
        <v>-0.83725579707628417</v>
      </c>
      <c r="E16" s="232" t="s">
        <v>138</v>
      </c>
      <c r="F16" s="173" t="s">
        <v>138</v>
      </c>
      <c r="G16" s="235" t="s">
        <v>138</v>
      </c>
    </row>
    <row r="17" spans="1:10">
      <c r="A17" s="807" t="s">
        <v>920</v>
      </c>
      <c r="B17" s="808">
        <v>7003500</v>
      </c>
      <c r="C17" s="809">
        <v>16322250</v>
      </c>
      <c r="D17" s="810">
        <v>1</v>
      </c>
      <c r="E17" s="232" t="s">
        <v>138</v>
      </c>
      <c r="F17" s="173" t="s">
        <v>138</v>
      </c>
      <c r="G17" s="235" t="s">
        <v>138</v>
      </c>
    </row>
    <row r="18" spans="1:10" ht="18.75" customHeight="1">
      <c r="A18" s="366" t="s">
        <v>453</v>
      </c>
      <c r="B18" s="367">
        <v>44707775.299999997</v>
      </c>
      <c r="C18" s="368">
        <v>744147831.58000004</v>
      </c>
      <c r="D18" s="369">
        <v>-0.39867321862052196</v>
      </c>
      <c r="E18" s="367">
        <v>289496</v>
      </c>
      <c r="F18" s="718">
        <v>3753869</v>
      </c>
      <c r="G18" s="369">
        <v>-0.77779442530320164</v>
      </c>
      <c r="J18" s="75"/>
    </row>
    <row r="19" spans="1:10" ht="15" customHeight="1">
      <c r="A19" s="1250" t="s">
        <v>807</v>
      </c>
      <c r="B19" s="370" t="str">
        <f>B7</f>
        <v>Studeni 2025.</v>
      </c>
      <c r="C19" s="1248" t="s">
        <v>809</v>
      </c>
      <c r="D19" s="1246" t="s">
        <v>804</v>
      </c>
      <c r="E19" s="746" t="str">
        <f>E7</f>
        <v>Studeni 2025.</v>
      </c>
      <c r="F19" s="1248" t="s">
        <v>809</v>
      </c>
      <c r="G19" s="1246" t="s">
        <v>804</v>
      </c>
    </row>
    <row r="20" spans="1:10" s="243" customFormat="1">
      <c r="A20" s="1250"/>
      <c r="B20" s="745" t="str">
        <f>B8</f>
        <v>November 2025</v>
      </c>
      <c r="C20" s="1248"/>
      <c r="D20" s="1246"/>
      <c r="E20" s="748" t="str">
        <f>E8</f>
        <v>November 2025</v>
      </c>
      <c r="F20" s="1248"/>
      <c r="G20" s="1246"/>
    </row>
    <row r="21" spans="1:10" ht="25.5">
      <c r="A21" s="224" t="s">
        <v>454</v>
      </c>
      <c r="B21" s="231">
        <v>2748640</v>
      </c>
      <c r="C21" s="226">
        <v>54276914.210000001</v>
      </c>
      <c r="D21" s="237">
        <v>-0.43008208805130554</v>
      </c>
      <c r="E21" s="231">
        <v>275</v>
      </c>
      <c r="F21" s="226">
        <v>8232</v>
      </c>
      <c r="G21" s="237">
        <v>-0.80130057803468202</v>
      </c>
    </row>
    <row r="22" spans="1:10">
      <c r="A22" s="83" t="s">
        <v>450</v>
      </c>
      <c r="B22" s="232">
        <v>1059844</v>
      </c>
      <c r="C22" s="173">
        <v>16439707</v>
      </c>
      <c r="D22" s="235">
        <v>-0.22688727451511037</v>
      </c>
      <c r="E22" s="232">
        <v>275</v>
      </c>
      <c r="F22" s="173">
        <v>8232</v>
      </c>
      <c r="G22" s="235">
        <v>-0.80130057803468202</v>
      </c>
    </row>
    <row r="23" spans="1:10">
      <c r="A23" s="83" t="s">
        <v>449</v>
      </c>
      <c r="B23" s="232">
        <v>486850</v>
      </c>
      <c r="C23" s="173">
        <v>25185392.210000001</v>
      </c>
      <c r="D23" s="235">
        <v>-0.79852676446853854</v>
      </c>
      <c r="E23" s="232" t="s">
        <v>138</v>
      </c>
      <c r="F23" s="173" t="s">
        <v>138</v>
      </c>
      <c r="G23" s="235" t="s">
        <v>138</v>
      </c>
    </row>
    <row r="24" spans="1:10">
      <c r="A24" s="83" t="s">
        <v>451</v>
      </c>
      <c r="B24" s="232" t="s">
        <v>138</v>
      </c>
      <c r="C24" s="173" t="s">
        <v>138</v>
      </c>
      <c r="D24" s="236" t="s">
        <v>138</v>
      </c>
      <c r="E24" s="232" t="s">
        <v>138</v>
      </c>
      <c r="F24" s="173" t="s">
        <v>138</v>
      </c>
      <c r="G24" s="235" t="s">
        <v>138</v>
      </c>
    </row>
    <row r="25" spans="1:10">
      <c r="A25" s="83" t="s">
        <v>1428</v>
      </c>
      <c r="B25" s="232">
        <v>1141000</v>
      </c>
      <c r="C25" s="173">
        <v>11223000</v>
      </c>
      <c r="D25" s="236">
        <v>0.18115942028985499</v>
      </c>
      <c r="E25" s="232" t="s">
        <v>138</v>
      </c>
      <c r="F25" s="173" t="s">
        <v>138</v>
      </c>
      <c r="G25" s="235" t="s">
        <v>138</v>
      </c>
    </row>
    <row r="26" spans="1:10">
      <c r="A26" s="83" t="s">
        <v>452</v>
      </c>
      <c r="B26" s="232" t="s">
        <v>138</v>
      </c>
      <c r="C26" s="173" t="s">
        <v>138</v>
      </c>
      <c r="D26" s="236" t="s">
        <v>138</v>
      </c>
      <c r="E26" s="232" t="s">
        <v>138</v>
      </c>
      <c r="F26" s="173" t="s">
        <v>138</v>
      </c>
      <c r="G26" s="235" t="s">
        <v>138</v>
      </c>
    </row>
    <row r="27" spans="1:10" s="243" customFormat="1">
      <c r="A27" s="83" t="s">
        <v>923</v>
      </c>
      <c r="B27" s="232">
        <v>60946</v>
      </c>
      <c r="C27" s="173">
        <v>1428815</v>
      </c>
      <c r="D27" s="236">
        <v>-0.12359615191038376</v>
      </c>
      <c r="E27" s="232" t="s">
        <v>138</v>
      </c>
      <c r="F27" s="173" t="s">
        <v>138</v>
      </c>
      <c r="G27" s="235" t="s">
        <v>138</v>
      </c>
    </row>
    <row r="28" spans="1:10">
      <c r="A28" s="807" t="s">
        <v>921</v>
      </c>
      <c r="B28" s="808">
        <v>51316</v>
      </c>
      <c r="C28" s="809">
        <v>3562560</v>
      </c>
      <c r="D28" s="856">
        <v>-0.90482266925339694</v>
      </c>
      <c r="E28" s="232" t="s">
        <v>138</v>
      </c>
      <c r="F28" s="173" t="s">
        <v>138</v>
      </c>
      <c r="G28" s="235" t="s">
        <v>138</v>
      </c>
    </row>
    <row r="29" spans="1:10">
      <c r="A29" s="807" t="s">
        <v>922</v>
      </c>
      <c r="B29" s="808">
        <v>7000000</v>
      </c>
      <c r="C29" s="809">
        <v>17000000</v>
      </c>
      <c r="D29" s="810">
        <v>1</v>
      </c>
      <c r="E29" s="232" t="s">
        <v>138</v>
      </c>
      <c r="F29" s="173" t="s">
        <v>138</v>
      </c>
      <c r="G29" s="235" t="s">
        <v>138</v>
      </c>
    </row>
    <row r="30" spans="1:10" ht="18.75" customHeight="1">
      <c r="A30" s="366" t="s">
        <v>455</v>
      </c>
      <c r="B30" s="367">
        <v>9799956</v>
      </c>
      <c r="C30" s="371">
        <v>74839474.210000008</v>
      </c>
      <c r="D30" s="369">
        <v>0.82765712699961513</v>
      </c>
      <c r="E30" s="367">
        <v>275</v>
      </c>
      <c r="F30" s="371">
        <v>8232</v>
      </c>
      <c r="G30" s="369">
        <v>-0.80130057803468202</v>
      </c>
    </row>
    <row r="31" spans="1:10" ht="18.75" customHeight="1">
      <c r="A31" s="374" t="s">
        <v>456</v>
      </c>
      <c r="B31" s="231">
        <v>7533</v>
      </c>
      <c r="C31" s="375">
        <v>107321</v>
      </c>
      <c r="D31" s="376">
        <v>-0.34615050776842293</v>
      </c>
      <c r="E31" s="231">
        <v>71</v>
      </c>
      <c r="F31" s="375">
        <v>1058</v>
      </c>
      <c r="G31" s="376">
        <v>-0.79714285714285715</v>
      </c>
    </row>
    <row r="32" spans="1:10" ht="15" customHeight="1">
      <c r="A32" s="1250" t="s">
        <v>806</v>
      </c>
      <c r="B32" s="370" t="str">
        <f>B7</f>
        <v>Studeni 2025.</v>
      </c>
      <c r="C32" s="1248" t="s">
        <v>809</v>
      </c>
      <c r="D32" s="1246" t="s">
        <v>804</v>
      </c>
      <c r="E32" s="370" t="str">
        <f>E7</f>
        <v>Studeni 2025.</v>
      </c>
      <c r="F32" s="1248" t="s">
        <v>809</v>
      </c>
      <c r="G32" s="1246" t="s">
        <v>804</v>
      </c>
    </row>
    <row r="33" spans="1:7" s="243" customFormat="1">
      <c r="A33" s="1250"/>
      <c r="B33" s="745" t="str">
        <f>B8</f>
        <v>November 2025</v>
      </c>
      <c r="C33" s="1248"/>
      <c r="D33" s="1246"/>
      <c r="E33" s="745" t="str">
        <f>E8</f>
        <v>November 2025</v>
      </c>
      <c r="F33" s="1248"/>
      <c r="G33" s="1246"/>
    </row>
    <row r="34" spans="1:7" ht="17.25" customHeight="1">
      <c r="A34" s="225" t="s">
        <v>457</v>
      </c>
      <c r="B34" s="232">
        <v>14714447.079999998</v>
      </c>
      <c r="C34" s="173">
        <v>353722797.76999998</v>
      </c>
      <c r="D34" s="235">
        <v>0.95065012295715268</v>
      </c>
      <c r="E34" s="232" t="s">
        <v>138</v>
      </c>
      <c r="F34" s="173" t="s">
        <v>138</v>
      </c>
      <c r="G34" s="235" t="s">
        <v>138</v>
      </c>
    </row>
    <row r="35" spans="1:7" ht="17.25" customHeight="1">
      <c r="A35" s="225" t="s">
        <v>458</v>
      </c>
      <c r="B35" s="232">
        <v>14959455.809999999</v>
      </c>
      <c r="C35" s="241">
        <v>347795457.51999998</v>
      </c>
      <c r="D35" s="235">
        <v>6.846673676127252</v>
      </c>
      <c r="E35" s="232" t="s">
        <v>138</v>
      </c>
      <c r="F35" s="173" t="s">
        <v>138</v>
      </c>
      <c r="G35" s="235" t="s">
        <v>138</v>
      </c>
    </row>
    <row r="36" spans="1:7">
      <c r="A36" s="1250" t="s">
        <v>802</v>
      </c>
      <c r="B36" s="747" t="str">
        <f>B7</f>
        <v>Studeni 2025.</v>
      </c>
      <c r="C36" s="1251" t="s">
        <v>803</v>
      </c>
      <c r="D36" s="1246" t="s">
        <v>804</v>
      </c>
      <c r="E36" s="372"/>
      <c r="F36" s="1251"/>
      <c r="G36" s="1246"/>
    </row>
    <row r="37" spans="1:7" s="243" customFormat="1" ht="21" customHeight="1">
      <c r="A37" s="1250"/>
      <c r="B37" s="745" t="str">
        <f>B8</f>
        <v>November 2025</v>
      </c>
      <c r="C37" s="1251"/>
      <c r="D37" s="1246"/>
      <c r="E37" s="372"/>
      <c r="F37" s="1251"/>
      <c r="G37" s="1246"/>
    </row>
    <row r="38" spans="1:7">
      <c r="A38" s="174" t="s">
        <v>62</v>
      </c>
      <c r="B38" s="233">
        <v>3794.49</v>
      </c>
      <c r="C38" s="84">
        <v>0.18906663741911212</v>
      </c>
      <c r="D38" s="235">
        <v>-5.3552892328018187E-3</v>
      </c>
      <c r="E38" s="233"/>
      <c r="F38" s="84"/>
      <c r="G38" s="235"/>
    </row>
    <row r="39" spans="1:7">
      <c r="A39" s="85" t="s">
        <v>110</v>
      </c>
      <c r="B39" s="233">
        <v>3005.36</v>
      </c>
      <c r="C39" s="84">
        <v>0.2253022118030783</v>
      </c>
      <c r="D39" s="235">
        <v>-5.3548852571866368E-3</v>
      </c>
      <c r="E39" s="233"/>
      <c r="F39" s="84"/>
      <c r="G39" s="235"/>
    </row>
    <row r="40" spans="1:7">
      <c r="A40" s="85" t="s">
        <v>63</v>
      </c>
      <c r="B40" s="233">
        <v>2414.46</v>
      </c>
      <c r="C40" s="84">
        <v>0.20559039705999838</v>
      </c>
      <c r="D40" s="235">
        <v>-7.0815238847216078E-3</v>
      </c>
      <c r="E40" s="233"/>
      <c r="F40" s="84"/>
      <c r="G40" s="235"/>
    </row>
    <row r="41" spans="1:7" s="243" customFormat="1">
      <c r="A41" s="85" t="s">
        <v>913</v>
      </c>
      <c r="B41" s="233">
        <v>2777.22</v>
      </c>
      <c r="C41" s="84">
        <v>0.23609998397692666</v>
      </c>
      <c r="D41" s="235">
        <v>-7.0789626102066849E-3</v>
      </c>
      <c r="E41" s="233"/>
      <c r="F41" s="84"/>
      <c r="G41" s="235"/>
    </row>
    <row r="42" spans="1:7">
      <c r="A42" s="85" t="s">
        <v>770</v>
      </c>
      <c r="B42" s="233">
        <v>2076.87</v>
      </c>
      <c r="C42" s="84">
        <v>0.13161192598565918</v>
      </c>
      <c r="D42" s="235">
        <v>1.712122473566402E-2</v>
      </c>
      <c r="E42" s="233"/>
      <c r="F42" s="84"/>
      <c r="G42" s="235"/>
    </row>
    <row r="43" spans="1:7" s="243" customFormat="1">
      <c r="A43" s="85" t="s">
        <v>90</v>
      </c>
      <c r="B43" s="233">
        <v>2422.96</v>
      </c>
      <c r="C43" s="84">
        <v>0.20641306512646884</v>
      </c>
      <c r="D43" s="235">
        <v>-3.5040386924836131E-3</v>
      </c>
      <c r="E43" s="233"/>
      <c r="F43" s="84"/>
      <c r="G43" s="235"/>
    </row>
    <row r="44" spans="1:7">
      <c r="A44" s="85" t="s">
        <v>91</v>
      </c>
      <c r="B44" s="233">
        <v>3344.18</v>
      </c>
      <c r="C44" s="84">
        <v>0.46965269018980527</v>
      </c>
      <c r="D44" s="235">
        <v>1.2844734407420066E-3</v>
      </c>
      <c r="E44" s="233"/>
      <c r="F44" s="84"/>
      <c r="G44" s="235"/>
    </row>
    <row r="45" spans="1:7">
      <c r="A45" s="85" t="s">
        <v>92</v>
      </c>
      <c r="B45" s="233">
        <v>1070.9000000000001</v>
      </c>
      <c r="C45" s="84">
        <v>0.61401657874905813</v>
      </c>
      <c r="D45" s="235">
        <v>-2.2285928184714643E-2</v>
      </c>
      <c r="E45" s="233"/>
      <c r="F45" s="84"/>
      <c r="G45" s="235"/>
    </row>
    <row r="46" spans="1:7">
      <c r="A46" s="85" t="s">
        <v>93</v>
      </c>
      <c r="B46" s="233">
        <v>792.91</v>
      </c>
      <c r="C46" s="84">
        <v>-9.7139668875680374E-2</v>
      </c>
      <c r="D46" s="235">
        <v>-2.3401608552672148E-2</v>
      </c>
      <c r="E46" s="233"/>
      <c r="F46" s="84"/>
      <c r="G46" s="235"/>
    </row>
    <row r="47" spans="1:7">
      <c r="A47" s="85" t="s">
        <v>94</v>
      </c>
      <c r="B47" s="233">
        <v>1080.79</v>
      </c>
      <c r="C47" s="84">
        <v>-0.12105168992550674</v>
      </c>
      <c r="D47" s="235">
        <v>-7.8618255598844056E-2</v>
      </c>
      <c r="E47" s="233"/>
      <c r="F47" s="84"/>
      <c r="G47" s="235"/>
    </row>
    <row r="48" spans="1:7">
      <c r="A48" s="85" t="s">
        <v>95</v>
      </c>
      <c r="B48" s="233">
        <v>4973.47</v>
      </c>
      <c r="C48" s="84">
        <v>0.21071747645373406</v>
      </c>
      <c r="D48" s="235">
        <v>5.5877900842202122E-2</v>
      </c>
      <c r="E48" s="233"/>
      <c r="F48" s="84"/>
      <c r="G48" s="235"/>
    </row>
    <row r="49" spans="1:7">
      <c r="A49" s="174" t="s">
        <v>64</v>
      </c>
      <c r="B49" s="233">
        <v>99.199700000000007</v>
      </c>
      <c r="C49" s="84">
        <v>-4.7814776431307493E-3</v>
      </c>
      <c r="D49" s="235">
        <v>2.3291784554024808E-4</v>
      </c>
      <c r="E49" s="233"/>
      <c r="F49" s="84"/>
      <c r="G49" s="235"/>
    </row>
    <row r="50" spans="1:7">
      <c r="A50" s="174" t="s">
        <v>82</v>
      </c>
      <c r="B50" s="233">
        <v>185.8569</v>
      </c>
      <c r="C50" s="84">
        <v>1.7866355302949666E-2</v>
      </c>
      <c r="D50" s="235">
        <v>2.1417051790766362E-3</v>
      </c>
      <c r="E50" s="233"/>
      <c r="F50" s="84"/>
      <c r="G50" s="235"/>
    </row>
    <row r="51" spans="1:7" ht="15" customHeight="1">
      <c r="A51" s="1250" t="s">
        <v>805</v>
      </c>
      <c r="B51" s="370" t="str">
        <f>B7</f>
        <v>Studeni 2025.</v>
      </c>
      <c r="C51" s="1252"/>
      <c r="D51" s="1246" t="s">
        <v>804</v>
      </c>
      <c r="E51" s="370" t="str">
        <f>E7</f>
        <v>Studeni 2025.</v>
      </c>
      <c r="F51" s="1252"/>
      <c r="G51" s="1246" t="s">
        <v>804</v>
      </c>
    </row>
    <row r="52" spans="1:7" s="243" customFormat="1">
      <c r="A52" s="1250"/>
      <c r="B52" s="745" t="str">
        <f>B8</f>
        <v>November 2025</v>
      </c>
      <c r="C52" s="1252"/>
      <c r="D52" s="1246"/>
      <c r="E52" s="745" t="str">
        <f>E8</f>
        <v>November 2025</v>
      </c>
      <c r="F52" s="1252"/>
      <c r="G52" s="1246"/>
    </row>
    <row r="53" spans="1:7">
      <c r="A53" s="83" t="s">
        <v>450</v>
      </c>
      <c r="B53" s="232">
        <v>31893.848105500001</v>
      </c>
      <c r="C53" s="173"/>
      <c r="D53" s="235">
        <v>-7.3861146402076638E-3</v>
      </c>
      <c r="E53" s="232">
        <v>105.8112</v>
      </c>
      <c r="F53" s="173"/>
      <c r="G53" s="235">
        <v>-7.4117047918558998E-2</v>
      </c>
    </row>
    <row r="54" spans="1:7">
      <c r="A54" s="83" t="s">
        <v>449</v>
      </c>
      <c r="B54" s="232">
        <v>19567.634781410001</v>
      </c>
      <c r="C54" s="173"/>
      <c r="D54" s="235">
        <v>5.9397858533483117E-5</v>
      </c>
      <c r="E54" s="232">
        <v>1.32722808</v>
      </c>
      <c r="F54" s="173"/>
      <c r="G54" s="235">
        <v>0</v>
      </c>
    </row>
    <row r="55" spans="1:7">
      <c r="A55" s="83" t="s">
        <v>451</v>
      </c>
      <c r="B55" s="232" t="s">
        <v>138</v>
      </c>
      <c r="C55" s="173"/>
      <c r="D55" s="236" t="s">
        <v>138</v>
      </c>
      <c r="E55" s="232" t="s">
        <v>138</v>
      </c>
      <c r="F55" s="173"/>
      <c r="G55" s="235" t="s">
        <v>138</v>
      </c>
    </row>
    <row r="56" spans="1:7">
      <c r="A56" s="83" t="s">
        <v>1428</v>
      </c>
      <c r="B56" s="232">
        <v>5157.1785264999999</v>
      </c>
      <c r="C56" s="173"/>
      <c r="D56" s="236">
        <v>6.1445029539441975E-2</v>
      </c>
      <c r="E56" s="232" t="s">
        <v>138</v>
      </c>
      <c r="F56" s="173"/>
      <c r="G56" s="235" t="s">
        <v>138</v>
      </c>
    </row>
    <row r="57" spans="1:7" s="243" customFormat="1">
      <c r="A57" s="83" t="s">
        <v>923</v>
      </c>
      <c r="B57" s="232">
        <v>124.19284146</v>
      </c>
      <c r="C57" s="173"/>
      <c r="D57" s="235">
        <v>-3.050953215528085E-2</v>
      </c>
      <c r="E57" s="232" t="s">
        <v>138</v>
      </c>
      <c r="F57" s="173"/>
      <c r="G57" s="235" t="s">
        <v>138</v>
      </c>
    </row>
    <row r="58" spans="1:7" ht="18.75" customHeight="1">
      <c r="A58" s="366" t="s">
        <v>459</v>
      </c>
      <c r="B58" s="367">
        <v>56742.854254869999</v>
      </c>
      <c r="C58" s="371"/>
      <c r="D58" s="369">
        <v>1.0314764825545275E-3</v>
      </c>
      <c r="E58" s="367">
        <v>107.13842808</v>
      </c>
      <c r="F58" s="371"/>
      <c r="G58" s="369">
        <v>-7.3266157904224194E-2</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2" t="s">
        <v>81</v>
      </c>
      <c r="B62" s="220"/>
      <c r="C62" s="221"/>
      <c r="D62" s="222"/>
    </row>
    <row r="63" spans="1:7" ht="12.75" customHeight="1">
      <c r="B63" s="35"/>
      <c r="C63" s="35"/>
      <c r="D63" s="35"/>
    </row>
    <row r="64" spans="1:7" ht="12.75" customHeight="1">
      <c r="B64" s="50"/>
      <c r="C64" s="50"/>
      <c r="G64" s="13" t="s">
        <v>1618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2"/>
    </row>
    <row r="118" spans="1:1">
      <c r="A118" s="603"/>
    </row>
    <row r="120" spans="1:1">
      <c r="A120" s="603"/>
    </row>
    <row r="122" spans="1:1">
      <c r="A122" s="603"/>
    </row>
    <row r="124" spans="1:1">
      <c r="A124" s="603"/>
    </row>
    <row r="126" spans="1:1">
      <c r="A126" s="603"/>
    </row>
    <row r="128" spans="1:1">
      <c r="A128" s="603"/>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Studeni 2025.</v>
      </c>
      <c r="G1" s="124" t="s">
        <v>836</v>
      </c>
      <c r="H1" s="243"/>
      <c r="I1" s="243"/>
      <c r="J1" s="243"/>
      <c r="K1" s="122" t="str">
        <f>E1</f>
        <v>Studeni 2025.</v>
      </c>
    </row>
    <row r="2" spans="1:18" ht="12.75" customHeight="1">
      <c r="A2" s="492" t="s">
        <v>630</v>
      </c>
      <c r="E2" s="502" t="str">
        <f>Naslovnica!A24</f>
        <v>November 2025</v>
      </c>
      <c r="G2" s="492" t="s">
        <v>837</v>
      </c>
      <c r="H2" s="243"/>
      <c r="I2" s="243"/>
      <c r="J2" s="243"/>
      <c r="K2" s="490" t="str">
        <f>E2</f>
        <v>November 2025</v>
      </c>
    </row>
    <row r="3" spans="1:18" ht="12.75" customHeight="1">
      <c r="A3" s="38" t="s">
        <v>1261</v>
      </c>
      <c r="G3" s="38" t="s">
        <v>1261</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1710</v>
      </c>
      <c r="B5" s="87">
        <v>5364532</v>
      </c>
      <c r="C5" s="88">
        <v>0.168860792959661</v>
      </c>
      <c r="D5" s="89">
        <v>654</v>
      </c>
      <c r="E5" s="228">
        <v>-3.54</v>
      </c>
      <c r="F5" s="51"/>
      <c r="G5" s="86" t="s">
        <v>1731</v>
      </c>
      <c r="H5" s="87">
        <v>177330</v>
      </c>
      <c r="I5" s="88">
        <v>0.61254732362450603</v>
      </c>
      <c r="J5" s="89">
        <v>1040</v>
      </c>
      <c r="K5" s="228">
        <v>-9.5699999999999985</v>
      </c>
      <c r="P5" s="75"/>
      <c r="R5" s="744"/>
    </row>
    <row r="6" spans="1:18" ht="12.75" customHeight="1">
      <c r="A6" s="86" t="s">
        <v>1711</v>
      </c>
      <c r="B6" s="87">
        <v>3143287.8</v>
      </c>
      <c r="C6" s="88">
        <v>9.8942101642497102E-2</v>
      </c>
      <c r="D6" s="89">
        <v>72</v>
      </c>
      <c r="E6" s="228">
        <v>-9.77</v>
      </c>
      <c r="F6" s="51"/>
      <c r="G6" s="86" t="s">
        <v>1732</v>
      </c>
      <c r="H6" s="87">
        <v>109320</v>
      </c>
      <c r="I6" s="88">
        <v>0.3776217978832177</v>
      </c>
      <c r="J6" s="89">
        <v>3140</v>
      </c>
      <c r="K6" s="228">
        <v>-4.8500000000000005</v>
      </c>
      <c r="P6" s="75"/>
      <c r="R6" s="744"/>
    </row>
    <row r="7" spans="1:18" ht="12.75" customHeight="1">
      <c r="A7" s="86" t="s">
        <v>1712</v>
      </c>
      <c r="B7" s="87">
        <v>2106106.5</v>
      </c>
      <c r="C7" s="88">
        <v>6.6294471474398195E-2</v>
      </c>
      <c r="D7" s="89">
        <v>41.9</v>
      </c>
      <c r="E7" s="228">
        <v>-0.24</v>
      </c>
      <c r="F7" s="51"/>
      <c r="G7" s="86" t="s">
        <v>1733</v>
      </c>
      <c r="H7" s="87">
        <v>2846</v>
      </c>
      <c r="I7" s="88">
        <v>9.8308784922762314E-3</v>
      </c>
      <c r="J7" s="89">
        <v>41</v>
      </c>
      <c r="K7" s="228">
        <v>-4.6500000000000004</v>
      </c>
      <c r="P7" s="75"/>
      <c r="R7" s="744"/>
    </row>
    <row r="8" spans="1:18" ht="12.75" customHeight="1">
      <c r="A8" s="86" t="s">
        <v>1713</v>
      </c>
      <c r="B8" s="87">
        <v>2068820</v>
      </c>
      <c r="C8" s="88">
        <v>6.5120794449694E-2</v>
      </c>
      <c r="D8" s="89">
        <v>3440</v>
      </c>
      <c r="E8" s="228">
        <v>-1.71</v>
      </c>
      <c r="G8" s="86" t="s">
        <v>1734</v>
      </c>
      <c r="H8" s="87">
        <v>0</v>
      </c>
      <c r="I8" s="88">
        <v>0</v>
      </c>
      <c r="J8" s="89">
        <v>0</v>
      </c>
      <c r="K8" s="228">
        <v>0</v>
      </c>
      <c r="P8" s="75"/>
      <c r="R8" s="744"/>
    </row>
    <row r="9" spans="1:18" ht="12.75" customHeight="1">
      <c r="A9" s="86" t="s">
        <v>1714</v>
      </c>
      <c r="B9" s="87">
        <v>2066062.32</v>
      </c>
      <c r="C9" s="88">
        <v>6.5033990226785285E-2</v>
      </c>
      <c r="D9" s="89">
        <v>6.6</v>
      </c>
      <c r="E9" s="228">
        <v>4.7600000000000007</v>
      </c>
      <c r="G9" s="86"/>
      <c r="H9" s="87"/>
      <c r="I9" s="88"/>
      <c r="J9" s="89"/>
      <c r="K9" s="228"/>
      <c r="P9" s="75"/>
      <c r="R9" s="744"/>
    </row>
    <row r="10" spans="1:18" ht="12.75" customHeight="1">
      <c r="A10" s="86" t="s">
        <v>1715</v>
      </c>
      <c r="B10" s="87">
        <v>1842050</v>
      </c>
      <c r="C10" s="88">
        <v>5.7982695167321872E-2</v>
      </c>
      <c r="D10" s="89">
        <v>3560</v>
      </c>
      <c r="E10" s="229">
        <v>0.27999999999999997</v>
      </c>
      <c r="G10" s="86"/>
      <c r="H10" s="87"/>
      <c r="I10" s="88"/>
      <c r="J10" s="89"/>
      <c r="K10" s="229"/>
    </row>
    <row r="11" spans="1:18" ht="12.75" customHeight="1">
      <c r="A11" s="86" t="s">
        <v>1716</v>
      </c>
      <c r="B11" s="87">
        <v>1697175.5</v>
      </c>
      <c r="C11" s="88">
        <v>5.3422442204037399E-2</v>
      </c>
      <c r="D11" s="89">
        <v>199.5</v>
      </c>
      <c r="E11" s="228">
        <v>5</v>
      </c>
      <c r="G11" s="86"/>
      <c r="H11" s="87"/>
      <c r="I11" s="88"/>
      <c r="J11" s="89"/>
      <c r="K11" s="228"/>
    </row>
    <row r="12" spans="1:18" ht="12.75" customHeight="1">
      <c r="A12" s="86" t="s">
        <v>1717</v>
      </c>
      <c r="B12" s="87">
        <v>1671980</v>
      </c>
      <c r="C12" s="88">
        <v>5.2629356785026914E-2</v>
      </c>
      <c r="D12" s="89">
        <v>320</v>
      </c>
      <c r="E12" s="228">
        <v>3.2300000000000004</v>
      </c>
      <c r="G12" s="86"/>
      <c r="H12" s="87"/>
      <c r="I12" s="88"/>
      <c r="J12" s="89"/>
      <c r="K12" s="228"/>
    </row>
    <row r="13" spans="1:18" ht="12.75" customHeight="1">
      <c r="A13" s="86" t="s">
        <v>1718</v>
      </c>
      <c r="B13" s="87">
        <v>1400948.6</v>
      </c>
      <c r="C13" s="88">
        <v>4.4098029705429469E-2</v>
      </c>
      <c r="D13" s="89">
        <v>20.9</v>
      </c>
      <c r="E13" s="228">
        <v>1.46</v>
      </c>
      <c r="G13" s="86"/>
      <c r="H13" s="87"/>
      <c r="I13" s="88"/>
      <c r="J13" s="89"/>
      <c r="K13" s="228"/>
    </row>
    <row r="14" spans="1:18" ht="12.75" customHeight="1">
      <c r="A14" s="86" t="s">
        <v>1719</v>
      </c>
      <c r="B14" s="87">
        <v>1154846</v>
      </c>
      <c r="C14" s="88">
        <v>3.6351393058386576E-2</v>
      </c>
      <c r="D14" s="89">
        <v>158.5</v>
      </c>
      <c r="E14" s="228">
        <v>0.63</v>
      </c>
      <c r="G14" s="86"/>
      <c r="H14" s="87"/>
      <c r="I14" s="88"/>
      <c r="J14" s="89"/>
      <c r="K14" s="228"/>
    </row>
    <row r="15" spans="1:18" ht="12.75" customHeight="1">
      <c r="A15" s="86" t="s">
        <v>441</v>
      </c>
      <c r="B15" s="87">
        <v>9253152.5999999978</v>
      </c>
      <c r="C15" s="88">
        <v>0.29126393232676195</v>
      </c>
      <c r="D15" s="90"/>
      <c r="E15" s="230"/>
      <c r="G15" s="86" t="s">
        <v>441</v>
      </c>
      <c r="H15" s="87"/>
      <c r="I15" s="88"/>
      <c r="J15" s="90"/>
      <c r="K15" s="230"/>
    </row>
    <row r="16" spans="1:18" ht="15.75" customHeight="1">
      <c r="A16" s="379" t="s">
        <v>438</v>
      </c>
      <c r="B16" s="380">
        <f>SUM(B5:B15)</f>
        <v>31768961.32</v>
      </c>
      <c r="C16" s="903">
        <f>SUM(C5:C15)</f>
        <v>0.99999999999999967</v>
      </c>
      <c r="D16" s="381"/>
      <c r="E16" s="381"/>
      <c r="G16" s="379" t="s">
        <v>438</v>
      </c>
      <c r="H16" s="380">
        <f>SUM(H5:H15)</f>
        <v>289496</v>
      </c>
      <c r="I16" s="903">
        <f>SUM(I5:I15)</f>
        <v>1</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1371</v>
      </c>
    </row>
    <row r="20" spans="1:11" ht="12.75" customHeight="1">
      <c r="A20" s="492" t="s">
        <v>839</v>
      </c>
      <c r="G20" s="492" t="s">
        <v>1372</v>
      </c>
    </row>
    <row r="21" spans="1:11" ht="12.75" customHeight="1">
      <c r="A21" s="38" t="s">
        <v>1262</v>
      </c>
      <c r="G21" s="38" t="s">
        <v>1262</v>
      </c>
    </row>
    <row r="22" spans="1:11" ht="43.5">
      <c r="A22" s="377" t="s">
        <v>442</v>
      </c>
      <c r="B22" s="377" t="s">
        <v>434</v>
      </c>
      <c r="C22" s="377" t="s">
        <v>435</v>
      </c>
      <c r="D22" s="377" t="s">
        <v>443</v>
      </c>
      <c r="G22" s="377" t="s">
        <v>442</v>
      </c>
      <c r="H22" s="377" t="s">
        <v>434</v>
      </c>
      <c r="I22" s="377" t="s">
        <v>435</v>
      </c>
      <c r="J22" s="377" t="s">
        <v>443</v>
      </c>
    </row>
    <row r="23" spans="1:11" ht="15" customHeight="1">
      <c r="A23" s="92" t="s">
        <v>1720</v>
      </c>
      <c r="B23" s="87">
        <v>268541.94</v>
      </c>
      <c r="C23" s="93">
        <v>0.54663875370032922</v>
      </c>
      <c r="D23" s="119">
        <v>100.25</v>
      </c>
      <c r="E23" s="51"/>
      <c r="F23" s="51"/>
      <c r="G23" s="1024" t="s">
        <v>1735</v>
      </c>
      <c r="H23" s="87">
        <v>0</v>
      </c>
      <c r="I23" s="88" t="s">
        <v>138</v>
      </c>
      <c r="J23" s="119">
        <v>0</v>
      </c>
    </row>
    <row r="24" spans="1:11" ht="12.75" customHeight="1">
      <c r="A24" s="92" t="s">
        <v>1721</v>
      </c>
      <c r="B24" s="87">
        <v>182252</v>
      </c>
      <c r="C24" s="93">
        <v>0.37098862896198781</v>
      </c>
      <c r="D24" s="119">
        <v>101.35</v>
      </c>
      <c r="E24" s="51"/>
      <c r="F24" s="51"/>
      <c r="G24" s="92" t="s">
        <v>1736</v>
      </c>
      <c r="H24" s="87">
        <v>0</v>
      </c>
      <c r="I24" s="88" t="s">
        <v>138</v>
      </c>
      <c r="J24" s="119">
        <v>100</v>
      </c>
    </row>
    <row r="25" spans="1:11" ht="12.75" customHeight="1">
      <c r="A25" s="92" t="s">
        <v>1722</v>
      </c>
      <c r="B25" s="87">
        <v>40466.400000000001</v>
      </c>
      <c r="C25" s="93">
        <v>8.2372617337682905E-2</v>
      </c>
      <c r="D25" s="119">
        <v>104</v>
      </c>
      <c r="E25" s="51"/>
      <c r="F25" s="51"/>
      <c r="G25" s="92"/>
      <c r="H25" s="87"/>
      <c r="I25" s="93"/>
      <c r="J25" s="119"/>
    </row>
    <row r="26" spans="1:11" ht="12.75" customHeight="1">
      <c r="A26" s="92"/>
      <c r="B26" s="87"/>
      <c r="C26" s="93"/>
      <c r="D26" s="119"/>
      <c r="E26" s="51"/>
      <c r="G26" s="92"/>
      <c r="H26" s="87"/>
      <c r="I26" s="93"/>
      <c r="J26" s="119"/>
    </row>
    <row r="27" spans="1:11" ht="12.75" customHeight="1">
      <c r="A27" s="92"/>
      <c r="B27" s="87"/>
      <c r="C27" s="93"/>
      <c r="D27" s="119"/>
      <c r="G27" s="92"/>
      <c r="H27" s="87"/>
      <c r="I27" s="93"/>
      <c r="J27" s="119"/>
    </row>
    <row r="28" spans="1:11" ht="12.75" customHeight="1">
      <c r="A28" s="92"/>
      <c r="B28" s="87"/>
      <c r="C28" s="93"/>
      <c r="D28" s="119"/>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50" t="s">
        <v>1527</v>
      </c>
      <c r="B34" s="385">
        <f>SUM(B23:B33)</f>
        <v>491260.34</v>
      </c>
      <c r="C34" s="1034">
        <f>SUM(C23:C33)</f>
        <v>0.99999999999999989</v>
      </c>
      <c r="D34" s="386"/>
      <c r="G34" s="384" t="s">
        <v>438</v>
      </c>
      <c r="H34" s="385">
        <f>SUM(H23:H33)</f>
        <v>0</v>
      </c>
      <c r="I34" s="1034" t="s">
        <v>138</v>
      </c>
      <c r="J34" s="386"/>
    </row>
    <row r="35" spans="1:10" ht="15" customHeight="1">
      <c r="A35" s="91" t="s">
        <v>444</v>
      </c>
      <c r="B35" s="87"/>
      <c r="C35" s="93"/>
      <c r="D35" s="94"/>
    </row>
    <row r="36" spans="1:10" ht="12.75" customHeight="1">
      <c r="A36" s="169" t="s">
        <v>1723</v>
      </c>
      <c r="B36" s="245">
        <v>7003500</v>
      </c>
      <c r="C36" s="93">
        <v>1</v>
      </c>
      <c r="D36" s="94"/>
    </row>
    <row r="37" spans="1:10" ht="12.75" customHeight="1">
      <c r="A37" s="86" t="s">
        <v>441</v>
      </c>
      <c r="B37" s="246"/>
      <c r="C37" s="93"/>
      <c r="D37" s="94"/>
    </row>
    <row r="38" spans="1:10" ht="25.5">
      <c r="A38" s="1051" t="s">
        <v>1528</v>
      </c>
      <c r="B38" s="87">
        <f>SUM(B36:B37)</f>
        <v>7003500</v>
      </c>
      <c r="C38" s="93"/>
      <c r="D38" s="94"/>
    </row>
    <row r="39" spans="1:10" ht="26.25" customHeight="1">
      <c r="A39" s="384" t="s">
        <v>438</v>
      </c>
      <c r="B39" s="382">
        <f>B34+B38</f>
        <v>7494760.3399999999</v>
      </c>
      <c r="C39" s="1052">
        <f>C34+C38</f>
        <v>0.99999999999999989</v>
      </c>
      <c r="D39" s="383"/>
    </row>
    <row r="40" spans="1:10" ht="12.75" customHeight="1"/>
    <row r="41" spans="1:10" ht="12.75" customHeight="1">
      <c r="A41" s="124" t="s">
        <v>840</v>
      </c>
      <c r="G41" s="129"/>
      <c r="H41" s="179"/>
      <c r="I41" s="179"/>
      <c r="J41" s="179"/>
    </row>
    <row r="42" spans="1:10" ht="12.75" customHeight="1">
      <c r="A42" s="492" t="s">
        <v>841</v>
      </c>
      <c r="B42" s="44"/>
      <c r="G42" s="147"/>
      <c r="H42" s="179"/>
      <c r="I42" s="179"/>
      <c r="J42" s="179"/>
    </row>
    <row r="43" spans="1:10" ht="12.75" customHeight="1">
      <c r="A43" s="38" t="s">
        <v>1264</v>
      </c>
      <c r="G43" s="192"/>
      <c r="H43" s="179"/>
      <c r="I43" s="179"/>
      <c r="J43" s="179"/>
    </row>
    <row r="44" spans="1:10" ht="43.5">
      <c r="A44" s="377" t="s">
        <v>884</v>
      </c>
      <c r="B44" s="377" t="s">
        <v>434</v>
      </c>
      <c r="C44" s="377" t="s">
        <v>435</v>
      </c>
      <c r="D44" s="182"/>
      <c r="G44" s="182"/>
      <c r="H44" s="193"/>
      <c r="I44" s="182"/>
      <c r="J44" s="182"/>
    </row>
    <row r="45" spans="1:10" ht="12.75" customHeight="1">
      <c r="A45" s="92" t="s">
        <v>1724</v>
      </c>
      <c r="B45" s="87">
        <v>5333056.88</v>
      </c>
      <c r="C45" s="93">
        <v>0.36243678413501085</v>
      </c>
      <c r="D45" s="184"/>
      <c r="E45" s="51"/>
      <c r="F45" s="51"/>
      <c r="G45" s="181"/>
      <c r="H45" s="178"/>
      <c r="I45" s="183"/>
      <c r="J45" s="184"/>
    </row>
    <row r="46" spans="1:10" ht="12.75" customHeight="1">
      <c r="A46" s="92" t="s">
        <v>1725</v>
      </c>
      <c r="B46" s="87">
        <v>5331370.41</v>
      </c>
      <c r="C46" s="93">
        <v>0.3623221709259089</v>
      </c>
      <c r="D46" s="184"/>
      <c r="E46" s="51"/>
      <c r="F46" s="51"/>
      <c r="G46" s="189"/>
      <c r="H46" s="190"/>
      <c r="I46" s="183"/>
      <c r="J46" s="184"/>
    </row>
    <row r="47" spans="1:10" ht="12.75" customHeight="1">
      <c r="A47" s="92" t="s">
        <v>1721</v>
      </c>
      <c r="B47" s="87">
        <v>1527860</v>
      </c>
      <c r="C47" s="93">
        <v>0.10383400692484601</v>
      </c>
      <c r="D47" s="184"/>
      <c r="E47" s="51"/>
      <c r="G47" s="189"/>
      <c r="H47" s="190"/>
      <c r="I47" s="183"/>
      <c r="J47" s="184"/>
    </row>
    <row r="48" spans="1:10" ht="12.75" customHeight="1">
      <c r="A48" s="92" t="s">
        <v>1720</v>
      </c>
      <c r="B48" s="87">
        <v>1509600</v>
      </c>
      <c r="C48" s="93">
        <v>0.10259304966014396</v>
      </c>
      <c r="D48" s="184"/>
      <c r="G48" s="189"/>
      <c r="H48" s="190"/>
      <c r="I48" s="183"/>
      <c r="J48" s="184"/>
    </row>
    <row r="49" spans="1:10" ht="12.75" customHeight="1">
      <c r="A49" s="92" t="s">
        <v>1723</v>
      </c>
      <c r="B49" s="87">
        <v>386217.29</v>
      </c>
      <c r="C49" s="93">
        <v>2.6247489144525845E-2</v>
      </c>
      <c r="D49" s="184"/>
      <c r="G49" s="189"/>
      <c r="H49" s="190"/>
      <c r="I49" s="183"/>
      <c r="J49" s="184"/>
    </row>
    <row r="50" spans="1:10" ht="12.75" customHeight="1">
      <c r="A50" s="92" t="s">
        <v>1726</v>
      </c>
      <c r="B50" s="87">
        <v>249600</v>
      </c>
      <c r="C50" s="93">
        <v>1.6962920770516646E-2</v>
      </c>
      <c r="D50" s="185"/>
      <c r="G50" s="189"/>
      <c r="H50" s="190"/>
      <c r="I50" s="183"/>
      <c r="J50" s="185"/>
    </row>
    <row r="51" spans="1:10" ht="12.75" customHeight="1">
      <c r="A51" s="92" t="s">
        <v>998</v>
      </c>
      <c r="B51" s="87">
        <v>151596.75</v>
      </c>
      <c r="C51" s="93">
        <v>1.0302578763292547E-2</v>
      </c>
      <c r="D51" s="184"/>
      <c r="G51" s="189"/>
      <c r="H51" s="190"/>
      <c r="I51" s="183"/>
      <c r="J51" s="184"/>
    </row>
    <row r="52" spans="1:10" ht="12.75" customHeight="1">
      <c r="A52" s="92" t="s">
        <v>918</v>
      </c>
      <c r="B52" s="87">
        <v>95599.25</v>
      </c>
      <c r="C52" s="93">
        <v>6.4969651581362727E-3</v>
      </c>
      <c r="D52" s="184"/>
      <c r="G52" s="189"/>
      <c r="H52" s="190"/>
      <c r="I52" s="183"/>
      <c r="J52" s="184"/>
    </row>
    <row r="53" spans="1:10" ht="12.75" customHeight="1">
      <c r="A53" s="92" t="s">
        <v>1316</v>
      </c>
      <c r="B53" s="87">
        <v>90295.26</v>
      </c>
      <c r="C53" s="93">
        <v>6.1365037713669909E-3</v>
      </c>
      <c r="D53" s="184"/>
      <c r="G53" s="189"/>
      <c r="H53" s="190"/>
      <c r="I53" s="183"/>
      <c r="J53" s="184"/>
    </row>
    <row r="54" spans="1:10" ht="12.75" customHeight="1">
      <c r="A54" s="95" t="s">
        <v>1502</v>
      </c>
      <c r="B54" s="87">
        <v>39251.24</v>
      </c>
      <c r="C54" s="93">
        <v>2.6675307462521386E-3</v>
      </c>
      <c r="D54" s="184"/>
      <c r="G54" s="189"/>
      <c r="H54" s="190"/>
      <c r="I54" s="183"/>
      <c r="J54" s="184"/>
    </row>
    <row r="55" spans="1:10">
      <c r="A55" s="86" t="s">
        <v>441</v>
      </c>
      <c r="B55" s="87"/>
      <c r="C55" s="93"/>
      <c r="D55" s="186"/>
      <c r="G55" s="191"/>
      <c r="H55" s="190"/>
      <c r="I55" s="183"/>
      <c r="J55" s="186"/>
    </row>
    <row r="56" spans="1:10">
      <c r="A56" s="379" t="s">
        <v>438</v>
      </c>
      <c r="B56" s="382">
        <f>SUM(B45:B55)</f>
        <v>14714447.079999998</v>
      </c>
      <c r="C56" s="902">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3" t="s">
        <v>843</v>
      </c>
      <c r="G59" s="195"/>
      <c r="H59" s="179"/>
      <c r="I59" s="179"/>
      <c r="J59" s="179"/>
    </row>
    <row r="60" spans="1:10" ht="12.75" customHeight="1">
      <c r="A60" s="38" t="s">
        <v>1261</v>
      </c>
      <c r="G60" s="192"/>
      <c r="H60" s="179"/>
      <c r="I60" s="179"/>
      <c r="J60" s="179"/>
    </row>
    <row r="61" spans="1:10" ht="12.75" customHeight="1">
      <c r="A61" s="378"/>
      <c r="B61" s="811" t="s">
        <v>65</v>
      </c>
      <c r="C61" s="811" t="s">
        <v>66</v>
      </c>
      <c r="D61" s="811" t="s">
        <v>67</v>
      </c>
      <c r="E61" s="811" t="s">
        <v>68</v>
      </c>
      <c r="F61" s="811" t="s">
        <v>69</v>
      </c>
      <c r="G61" s="196"/>
      <c r="H61" s="176"/>
      <c r="I61" s="176"/>
      <c r="J61" s="176"/>
    </row>
    <row r="62" spans="1:10" ht="12.75" customHeight="1">
      <c r="A62" s="378"/>
      <c r="B62" s="812" t="s">
        <v>70</v>
      </c>
      <c r="C62" s="812" t="s">
        <v>71</v>
      </c>
      <c r="D62" s="812" t="s">
        <v>183</v>
      </c>
      <c r="E62" s="812" t="s">
        <v>72</v>
      </c>
      <c r="F62" s="812"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1426</v>
      </c>
    </row>
    <row r="67" spans="1:7" ht="12.75" customHeight="1">
      <c r="A67" s="503" t="s">
        <v>1427</v>
      </c>
    </row>
    <row r="68" spans="1:7" ht="12.75" customHeight="1">
      <c r="A68" s="38" t="s">
        <v>1261</v>
      </c>
    </row>
    <row r="69" spans="1:7" ht="12.75" customHeight="1">
      <c r="A69" s="378"/>
      <c r="B69" s="811" t="s">
        <v>65</v>
      </c>
      <c r="C69" s="811" t="s">
        <v>66</v>
      </c>
      <c r="D69" s="811" t="s">
        <v>67</v>
      </c>
      <c r="E69" s="811" t="s">
        <v>68</v>
      </c>
      <c r="F69" s="811" t="s">
        <v>69</v>
      </c>
    </row>
    <row r="70" spans="1:7" ht="12.75" customHeight="1">
      <c r="A70" s="378"/>
      <c r="B70" s="812" t="s">
        <v>70</v>
      </c>
      <c r="C70" s="812" t="s">
        <v>71</v>
      </c>
      <c r="D70" s="812" t="s">
        <v>183</v>
      </c>
      <c r="E70" s="812" t="s">
        <v>72</v>
      </c>
      <c r="F70" s="812" t="s">
        <v>73</v>
      </c>
    </row>
    <row r="71" spans="1:7" ht="12.75" customHeight="1">
      <c r="A71" s="1117" t="s">
        <v>1727</v>
      </c>
      <c r="B71" s="1118">
        <v>98.8</v>
      </c>
      <c r="C71" s="1118">
        <v>98.5</v>
      </c>
      <c r="D71" s="1118">
        <v>98.65</v>
      </c>
      <c r="E71" s="1119">
        <v>825000</v>
      </c>
      <c r="F71" s="1119">
        <v>813575.5</v>
      </c>
      <c r="G71" s="51"/>
    </row>
    <row r="72" spans="1:7" s="997" customFormat="1" ht="12.75" customHeight="1">
      <c r="A72" s="1117" t="s">
        <v>1728</v>
      </c>
      <c r="B72" s="1118">
        <v>99.6</v>
      </c>
      <c r="C72" s="1118">
        <v>99.55</v>
      </c>
      <c r="D72" s="1118">
        <v>99.55</v>
      </c>
      <c r="E72" s="1119">
        <v>170000</v>
      </c>
      <c r="F72" s="1119">
        <v>169310</v>
      </c>
      <c r="G72" s="51"/>
    </row>
    <row r="73" spans="1:7" s="997" customFormat="1" ht="12.75" customHeight="1">
      <c r="A73" s="1117" t="s">
        <v>1729</v>
      </c>
      <c r="B73" s="1118">
        <v>99.35</v>
      </c>
      <c r="C73" s="1118">
        <v>99.25</v>
      </c>
      <c r="D73" s="1118">
        <v>99.35</v>
      </c>
      <c r="E73" s="1119">
        <v>136000</v>
      </c>
      <c r="F73" s="1119">
        <v>135004</v>
      </c>
      <c r="G73" s="51"/>
    </row>
    <row r="74" spans="1:7" s="997" customFormat="1" ht="12.75" customHeight="1">
      <c r="A74" s="1117" t="s">
        <v>1730</v>
      </c>
      <c r="B74" s="1118">
        <v>97.9</v>
      </c>
      <c r="C74" s="1118">
        <v>97.9</v>
      </c>
      <c r="D74" s="1118">
        <v>97.9</v>
      </c>
      <c r="E74" s="1119">
        <v>10000</v>
      </c>
      <c r="F74" s="1119">
        <v>9790</v>
      </c>
      <c r="G74" s="51"/>
    </row>
    <row r="75" spans="1:7" ht="15" customHeight="1">
      <c r="A75" s="379" t="s">
        <v>438</v>
      </c>
      <c r="B75" s="389"/>
      <c r="C75" s="389"/>
      <c r="D75" s="389"/>
      <c r="E75" s="1120">
        <f>IF(SUM(E71:E74)=0,"",SUM(E71:E74))</f>
        <v>1141000</v>
      </c>
      <c r="F75" s="1120">
        <f>IF(SUM(F71:F74)=0,"",SUM(F71:F74))</f>
        <v>1127679.5</v>
      </c>
    </row>
    <row r="76" spans="1:7" ht="12.75" customHeight="1">
      <c r="A76" s="16"/>
    </row>
    <row r="77" spans="1:7" s="243" customFormat="1" ht="12.75" customHeight="1">
      <c r="A77" s="125" t="s">
        <v>925</v>
      </c>
    </row>
    <row r="78" spans="1:7" s="243" customFormat="1" ht="12.75" customHeight="1">
      <c r="A78" s="503" t="s">
        <v>926</v>
      </c>
    </row>
    <row r="79" spans="1:7" ht="12.75" customHeight="1">
      <c r="A79" s="38" t="s">
        <v>1261</v>
      </c>
    </row>
    <row r="80" spans="1:7" ht="43.5">
      <c r="A80" s="377" t="s">
        <v>924</v>
      </c>
      <c r="B80" s="377" t="s">
        <v>434</v>
      </c>
      <c r="C80" s="377" t="s">
        <v>435</v>
      </c>
      <c r="D80" s="377" t="s">
        <v>436</v>
      </c>
      <c r="E80" s="377" t="s">
        <v>437</v>
      </c>
    </row>
    <row r="81" spans="1:11" ht="12.75" customHeight="1">
      <c r="A81" s="1125" t="s">
        <v>998</v>
      </c>
      <c r="B81" s="87">
        <v>929928.82</v>
      </c>
      <c r="C81" s="88">
        <v>0.4556031011876796</v>
      </c>
      <c r="D81" s="89">
        <v>48.98</v>
      </c>
      <c r="E81" s="228">
        <v>-2.1800000000000002</v>
      </c>
    </row>
    <row r="82" spans="1:11" s="997" customFormat="1" ht="12.75" customHeight="1">
      <c r="A82" s="1125" t="s">
        <v>1316</v>
      </c>
      <c r="B82" s="87">
        <v>589940.96</v>
      </c>
      <c r="C82" s="88">
        <v>0.2890317249159316</v>
      </c>
      <c r="D82" s="89">
        <v>20.079999999999998</v>
      </c>
      <c r="E82" s="228">
        <v>2.1399999999999997</v>
      </c>
    </row>
    <row r="83" spans="1:11" s="997" customFormat="1" ht="12.75" customHeight="1">
      <c r="A83" s="86" t="s">
        <v>918</v>
      </c>
      <c r="B83" s="87">
        <v>364779.08</v>
      </c>
      <c r="C83" s="88">
        <v>0.17871742064773161</v>
      </c>
      <c r="D83" s="89">
        <v>33.619999999999997</v>
      </c>
      <c r="E83" s="228">
        <v>-0.62</v>
      </c>
    </row>
    <row r="84" spans="1:11" s="997" customFormat="1" ht="12.75" customHeight="1">
      <c r="A84" s="86" t="s">
        <v>1368</v>
      </c>
      <c r="B84" s="87">
        <v>151816.98000000001</v>
      </c>
      <c r="C84" s="88">
        <v>7.4380194928196697E-2</v>
      </c>
      <c r="D84" s="89">
        <v>105.98</v>
      </c>
      <c r="E84" s="228">
        <v>0.11</v>
      </c>
    </row>
    <row r="85" spans="1:11" s="997" customFormat="1" ht="12.75" customHeight="1">
      <c r="A85" s="86" t="s">
        <v>1502</v>
      </c>
      <c r="B85" s="87">
        <v>4628.3</v>
      </c>
      <c r="C85" s="88">
        <v>2.2675583204604171E-3</v>
      </c>
      <c r="D85" s="89">
        <v>10.88</v>
      </c>
      <c r="E85" s="228">
        <v>2.54</v>
      </c>
    </row>
    <row r="86" spans="1:11" ht="12.75" customHeight="1">
      <c r="A86" s="379" t="s">
        <v>438</v>
      </c>
      <c r="B86" s="380">
        <f>SUM(B81:B85)</f>
        <v>2041094.14</v>
      </c>
      <c r="C86" s="903">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2"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1" t="s">
        <v>631</v>
      </c>
      <c r="B1" s="670"/>
      <c r="C1" s="670"/>
      <c r="D1" s="670"/>
    </row>
    <row r="2" spans="1:7">
      <c r="A2" s="672" t="s">
        <v>632</v>
      </c>
      <c r="B2" s="670"/>
      <c r="C2" s="670"/>
      <c r="D2" s="670"/>
    </row>
    <row r="3" spans="1:7">
      <c r="A3" s="41" t="s">
        <v>799</v>
      </c>
    </row>
    <row r="4" spans="1:7">
      <c r="A4" s="1253"/>
      <c r="B4" s="1253"/>
      <c r="C4" s="1253"/>
      <c r="D4" s="1253"/>
      <c r="E4" s="1253"/>
      <c r="F4" s="1253"/>
      <c r="G4" s="1253"/>
    </row>
    <row r="5" spans="1:7">
      <c r="A5" s="133" t="s">
        <v>634</v>
      </c>
    </row>
    <row r="6" spans="1:7" s="674" customFormat="1">
      <c r="A6" s="673" t="s">
        <v>635</v>
      </c>
    </row>
    <row r="8" spans="1:7" ht="63.75">
      <c r="A8" s="693" t="s">
        <v>633</v>
      </c>
      <c r="B8" s="677" t="s">
        <v>596</v>
      </c>
      <c r="C8" s="677" t="s">
        <v>597</v>
      </c>
      <c r="D8" s="677" t="s">
        <v>598</v>
      </c>
      <c r="E8" s="669"/>
    </row>
    <row r="9" spans="1:7">
      <c r="A9" s="678" t="s">
        <v>1362</v>
      </c>
      <c r="B9" s="679">
        <v>5</v>
      </c>
      <c r="C9" s="679">
        <v>11</v>
      </c>
      <c r="D9" s="679">
        <v>6</v>
      </c>
    </row>
    <row r="10" spans="1:7">
      <c r="A10" s="678" t="s">
        <v>1422</v>
      </c>
      <c r="B10" s="679">
        <v>5</v>
      </c>
      <c r="C10" s="679">
        <v>11</v>
      </c>
      <c r="D10" s="679">
        <v>6</v>
      </c>
    </row>
    <row r="11" spans="1:7">
      <c r="A11" s="678" t="s">
        <v>1460</v>
      </c>
      <c r="B11" s="679">
        <v>5</v>
      </c>
      <c r="C11" s="679">
        <v>11</v>
      </c>
      <c r="D11" s="679">
        <v>6</v>
      </c>
    </row>
    <row r="12" spans="1:7">
      <c r="A12" s="678" t="s">
        <v>1508</v>
      </c>
      <c r="B12" s="679">
        <v>5</v>
      </c>
      <c r="C12" s="679">
        <v>11</v>
      </c>
      <c r="D12" s="679">
        <v>4</v>
      </c>
    </row>
    <row r="13" spans="1:7">
      <c r="A13" s="678" t="s">
        <v>1529</v>
      </c>
      <c r="B13" s="679">
        <v>6</v>
      </c>
      <c r="C13" s="679">
        <v>11</v>
      </c>
      <c r="D13" s="679">
        <v>4</v>
      </c>
    </row>
    <row r="14" spans="1:7">
      <c r="A14" s="678" t="s">
        <v>1553</v>
      </c>
      <c r="B14" s="679">
        <v>6</v>
      </c>
      <c r="C14" s="679">
        <v>11</v>
      </c>
      <c r="D14" s="679">
        <v>4</v>
      </c>
    </row>
    <row r="15" spans="1:7">
      <c r="A15" s="678" t="s">
        <v>1646</v>
      </c>
      <c r="B15" s="679">
        <v>6</v>
      </c>
      <c r="C15" s="679">
        <v>11</v>
      </c>
      <c r="D15" s="679">
        <v>4</v>
      </c>
    </row>
    <row r="16" spans="1:7">
      <c r="A16" s="292" t="s">
        <v>1655</v>
      </c>
      <c r="B16" s="292">
        <v>7</v>
      </c>
      <c r="C16" s="292">
        <v>11</v>
      </c>
      <c r="D16" s="292">
        <v>4</v>
      </c>
    </row>
    <row r="17" spans="1:9">
      <c r="A17" s="757" t="s">
        <v>1687</v>
      </c>
      <c r="B17" s="292">
        <v>7</v>
      </c>
      <c r="C17" s="292">
        <v>11</v>
      </c>
      <c r="D17" s="292">
        <v>4</v>
      </c>
    </row>
    <row r="18" spans="1:9">
      <c r="A18" s="33" t="s">
        <v>461</v>
      </c>
    </row>
    <row r="19" spans="1:9">
      <c r="A19" s="33"/>
    </row>
    <row r="20" spans="1:9">
      <c r="A20" s="133" t="s">
        <v>636</v>
      </c>
    </row>
    <row r="21" spans="1:9" s="674" customFormat="1">
      <c r="A21" s="673" t="s">
        <v>637</v>
      </c>
    </row>
    <row r="23" spans="1:9" s="675" customFormat="1">
      <c r="D23" s="122" t="s">
        <v>1275</v>
      </c>
    </row>
    <row r="24" spans="1:9" s="675" customFormat="1" ht="63.75">
      <c r="A24" s="693" t="s">
        <v>633</v>
      </c>
      <c r="B24" s="677" t="s">
        <v>596</v>
      </c>
      <c r="C24" s="677" t="s">
        <v>597</v>
      </c>
      <c r="D24" s="677" t="s">
        <v>598</v>
      </c>
      <c r="H24" s="573"/>
    </row>
    <row r="25" spans="1:9">
      <c r="A25" s="678" t="s">
        <v>1362</v>
      </c>
      <c r="B25" s="680">
        <v>5150111.82</v>
      </c>
      <c r="C25" s="680">
        <v>47781620.990000002</v>
      </c>
      <c r="D25" s="680">
        <v>619227317.36000001</v>
      </c>
      <c r="H25" s="574"/>
    </row>
    <row r="26" spans="1:9">
      <c r="A26" s="678" t="s">
        <v>1422</v>
      </c>
      <c r="B26" s="680">
        <v>5530726.3100000005</v>
      </c>
      <c r="C26" s="680">
        <v>50993044.340000004</v>
      </c>
      <c r="D26" s="680">
        <v>648160243.52999997</v>
      </c>
    </row>
    <row r="27" spans="1:9">
      <c r="A27" s="678" t="s">
        <v>1460</v>
      </c>
      <c r="B27" s="680">
        <v>6900843.9000000004</v>
      </c>
      <c r="C27" s="680">
        <v>53636877.539999999</v>
      </c>
      <c r="D27" s="680">
        <v>660889391.06999993</v>
      </c>
      <c r="E27" s="1001"/>
      <c r="F27" s="1001"/>
      <c r="G27" s="1001"/>
      <c r="I27" s="1001"/>
    </row>
    <row r="28" spans="1:9">
      <c r="A28" s="678" t="s">
        <v>1508</v>
      </c>
      <c r="B28" s="680">
        <v>7251772.1699999999</v>
      </c>
      <c r="C28" s="680">
        <v>50674672.359999999</v>
      </c>
      <c r="D28" s="680">
        <v>171802095.93000001</v>
      </c>
    </row>
    <row r="29" spans="1:9">
      <c r="A29" s="678" t="s">
        <v>1529</v>
      </c>
      <c r="B29" s="680">
        <v>7734172.9299999997</v>
      </c>
      <c r="C29" s="680">
        <v>51542386.640000001</v>
      </c>
      <c r="D29" s="680">
        <v>172561738.19999999</v>
      </c>
      <c r="E29" s="864"/>
      <c r="F29" s="864"/>
      <c r="G29" s="864"/>
    </row>
    <row r="30" spans="1:9">
      <c r="A30" s="678" t="s">
        <v>1553</v>
      </c>
      <c r="B30" s="680">
        <v>8457818.6999999993</v>
      </c>
      <c r="C30" s="680">
        <v>55303179.720000006</v>
      </c>
      <c r="D30" s="680">
        <v>197870406.38</v>
      </c>
    </row>
    <row r="31" spans="1:9">
      <c r="A31" s="292" t="s">
        <v>1646</v>
      </c>
      <c r="B31" s="680">
        <v>8976151.379999999</v>
      </c>
      <c r="C31" s="680">
        <v>61247127.789999999</v>
      </c>
      <c r="D31" s="680">
        <v>222692562.91</v>
      </c>
    </row>
    <row r="32" spans="1:9">
      <c r="A32" s="757" t="s">
        <v>1655</v>
      </c>
      <c r="B32" s="680">
        <v>131899293.37</v>
      </c>
      <c r="C32" s="680">
        <v>59624995.090000004</v>
      </c>
      <c r="D32" s="680">
        <v>120957045.89</v>
      </c>
    </row>
    <row r="33" spans="1:11">
      <c r="A33" s="757" t="s">
        <v>1687</v>
      </c>
      <c r="B33" s="680">
        <v>154596020.75</v>
      </c>
      <c r="C33" s="680">
        <v>61469979.140000001</v>
      </c>
      <c r="D33" s="680">
        <v>121227332.38</v>
      </c>
      <c r="E33" s="680"/>
      <c r="F33" s="680"/>
      <c r="G33" s="680"/>
      <c r="I33" s="749"/>
      <c r="J33" s="749"/>
      <c r="K33" s="749"/>
    </row>
    <row r="34" spans="1:11">
      <c r="A34" s="33" t="s">
        <v>461</v>
      </c>
      <c r="E34" s="864"/>
      <c r="F34" s="864"/>
      <c r="G34" s="864"/>
      <c r="I34" s="864"/>
      <c r="J34" s="864"/>
      <c r="K34" s="864"/>
    </row>
    <row r="35" spans="1:11">
      <c r="A35" s="516"/>
    </row>
    <row r="36" spans="1:11" s="674" customFormat="1">
      <c r="A36" s="133" t="s">
        <v>638</v>
      </c>
      <c r="B36" s="292"/>
      <c r="C36" s="292"/>
      <c r="D36" s="292"/>
      <c r="E36" s="292"/>
      <c r="F36" s="292"/>
      <c r="G36" s="292"/>
      <c r="H36" s="292"/>
      <c r="I36" s="292"/>
      <c r="J36" s="292"/>
    </row>
    <row r="37" spans="1:11">
      <c r="A37" s="673" t="s">
        <v>639</v>
      </c>
      <c r="B37" s="674"/>
      <c r="C37" s="674"/>
      <c r="D37" s="674"/>
      <c r="E37" s="674"/>
      <c r="F37" s="674"/>
      <c r="G37" s="674"/>
      <c r="H37" s="674"/>
      <c r="I37" s="674"/>
      <c r="J37" s="674"/>
    </row>
    <row r="38" spans="1:11" s="675" customFormat="1">
      <c r="A38" s="292"/>
      <c r="B38" s="292"/>
      <c r="C38" s="292"/>
      <c r="D38" s="292"/>
      <c r="E38" s="292"/>
      <c r="F38" s="292"/>
      <c r="G38" s="292"/>
      <c r="H38" s="292"/>
      <c r="I38" s="292"/>
      <c r="J38" s="292"/>
    </row>
    <row r="39" spans="1:11" s="675" customFormat="1">
      <c r="C39" s="122" t="s">
        <v>1275</v>
      </c>
    </row>
    <row r="40" spans="1:11" ht="51">
      <c r="A40" s="693" t="s">
        <v>633</v>
      </c>
      <c r="B40" s="677" t="s">
        <v>596</v>
      </c>
      <c r="C40" s="677" t="s">
        <v>597</v>
      </c>
      <c r="D40" s="675"/>
      <c r="E40" s="675"/>
      <c r="F40" s="675"/>
      <c r="G40" s="675"/>
      <c r="H40" s="675"/>
      <c r="I40" s="675"/>
      <c r="J40" s="675"/>
    </row>
    <row r="41" spans="1:11">
      <c r="A41" s="678" t="s">
        <v>1362</v>
      </c>
      <c r="B41" s="680">
        <v>1399133793.3699999</v>
      </c>
      <c r="C41" s="680">
        <v>14837057660.85</v>
      </c>
      <c r="D41" s="1001"/>
      <c r="E41" s="1001"/>
      <c r="F41" s="1001"/>
      <c r="G41" s="1001"/>
      <c r="I41" s="1001"/>
    </row>
    <row r="42" spans="1:11">
      <c r="A42" s="678" t="s">
        <v>1422</v>
      </c>
      <c r="B42" s="680">
        <v>977784997.59000003</v>
      </c>
      <c r="C42" s="680">
        <v>19160539854.84</v>
      </c>
    </row>
    <row r="43" spans="1:11">
      <c r="A43" s="678" t="s">
        <v>1460</v>
      </c>
      <c r="B43" s="680">
        <v>1069299115.05</v>
      </c>
      <c r="C43" s="680">
        <v>19508207662.389999</v>
      </c>
    </row>
    <row r="44" spans="1:11">
      <c r="A44" s="678" t="s">
        <v>1508</v>
      </c>
      <c r="B44" s="680">
        <v>1024787953.86</v>
      </c>
      <c r="C44" s="680">
        <v>19634183961.16</v>
      </c>
      <c r="D44" s="667"/>
      <c r="E44" s="667"/>
      <c r="F44" s="667"/>
      <c r="G44" s="667"/>
      <c r="H44" s="667"/>
      <c r="I44" s="667"/>
      <c r="J44" s="667"/>
    </row>
    <row r="45" spans="1:11">
      <c r="A45" s="678" t="s">
        <v>1529</v>
      </c>
      <c r="B45" s="680">
        <v>1032842945.9699999</v>
      </c>
      <c r="C45" s="680">
        <v>19965335308.479996</v>
      </c>
      <c r="H45" s="574"/>
    </row>
    <row r="46" spans="1:11">
      <c r="A46" s="678" t="s">
        <v>1553</v>
      </c>
      <c r="B46" s="680">
        <v>1090631809.2500002</v>
      </c>
      <c r="C46" s="680">
        <v>22254829384.259998</v>
      </c>
    </row>
    <row r="47" spans="1:11">
      <c r="A47" s="678" t="s">
        <v>1646</v>
      </c>
      <c r="B47" s="680">
        <v>1285674481.74</v>
      </c>
      <c r="C47" s="680">
        <v>24512408090.379997</v>
      </c>
    </row>
    <row r="48" spans="1:11">
      <c r="A48" s="292" t="s">
        <v>1655</v>
      </c>
      <c r="B48" s="680">
        <v>1411809446.96</v>
      </c>
      <c r="C48" s="680">
        <v>28385880452</v>
      </c>
    </row>
    <row r="49" spans="1:10">
      <c r="A49" s="757" t="s">
        <v>1687</v>
      </c>
      <c r="B49" s="680">
        <v>1625934984.1199999</v>
      </c>
      <c r="C49" s="680">
        <v>29316230312.779999</v>
      </c>
    </row>
    <row r="50" spans="1:10">
      <c r="A50" s="257" t="s">
        <v>784</v>
      </c>
    </row>
    <row r="51" spans="1:10">
      <c r="A51" s="721" t="s">
        <v>785</v>
      </c>
    </row>
    <row r="52" spans="1:10">
      <c r="A52" s="33" t="s">
        <v>461</v>
      </c>
    </row>
    <row r="53" spans="1:10">
      <c r="A53" s="33"/>
    </row>
    <row r="54" spans="1:10">
      <c r="A54" s="133" t="s">
        <v>818</v>
      </c>
    </row>
    <row r="55" spans="1:10" ht="15" customHeight="1">
      <c r="A55" s="673" t="s">
        <v>819</v>
      </c>
    </row>
    <row r="56" spans="1:10" ht="15" customHeight="1">
      <c r="J56" s="122" t="s">
        <v>1275</v>
      </c>
    </row>
    <row r="57" spans="1:10" ht="15">
      <c r="A57" s="670"/>
      <c r="B57" s="1254" t="s">
        <v>827</v>
      </c>
      <c r="C57" s="1254"/>
      <c r="D57" s="1254"/>
      <c r="E57" s="1254"/>
      <c r="F57" s="1254"/>
      <c r="G57" s="1254"/>
      <c r="H57" s="1254"/>
      <c r="I57" s="1254"/>
      <c r="J57" s="1254"/>
    </row>
    <row r="58" spans="1:10" ht="84">
      <c r="A58" s="693" t="s">
        <v>633</v>
      </c>
      <c r="B58" s="750" t="s">
        <v>828</v>
      </c>
      <c r="C58" s="750" t="s">
        <v>829</v>
      </c>
      <c r="D58" s="750" t="s">
        <v>830</v>
      </c>
      <c r="E58" s="750" t="s">
        <v>831</v>
      </c>
      <c r="F58" s="750" t="s">
        <v>832</v>
      </c>
      <c r="G58" s="750" t="s">
        <v>833</v>
      </c>
      <c r="H58" s="756" t="s">
        <v>834</v>
      </c>
      <c r="I58" s="756" t="s">
        <v>835</v>
      </c>
      <c r="J58" s="750" t="s">
        <v>820</v>
      </c>
    </row>
    <row r="59" spans="1:10">
      <c r="A59" s="757" t="s">
        <v>1362</v>
      </c>
      <c r="B59" s="1000">
        <v>155571450.64124143</v>
      </c>
      <c r="C59" s="1000">
        <v>17924453.780000001</v>
      </c>
      <c r="D59" s="1000">
        <v>0</v>
      </c>
      <c r="E59" s="1000">
        <v>0</v>
      </c>
      <c r="F59" s="1000">
        <v>0</v>
      </c>
      <c r="G59" s="1000">
        <v>2362062.5</v>
      </c>
      <c r="H59" s="1000">
        <v>0</v>
      </c>
      <c r="I59" s="1000">
        <v>3884281.2800000003</v>
      </c>
      <c r="J59" s="1000">
        <v>179742248.20124143</v>
      </c>
    </row>
    <row r="60" spans="1:10">
      <c r="A60" s="757" t="s">
        <v>1422</v>
      </c>
      <c r="B60" s="1000">
        <v>227033204.83233634</v>
      </c>
      <c r="C60" s="1000">
        <v>38749856.410000004</v>
      </c>
      <c r="D60" s="1000">
        <v>0</v>
      </c>
      <c r="E60" s="1000">
        <v>0</v>
      </c>
      <c r="F60" s="1000">
        <v>0</v>
      </c>
      <c r="G60" s="1000">
        <v>23928707.57</v>
      </c>
      <c r="H60" s="1000">
        <v>0</v>
      </c>
      <c r="I60" s="1000">
        <v>3856463.9834752027</v>
      </c>
      <c r="J60" s="1000">
        <v>293568232.79581153</v>
      </c>
    </row>
    <row r="61" spans="1:10">
      <c r="A61" s="757" t="s">
        <v>1460</v>
      </c>
      <c r="B61" s="1000">
        <v>375491974.08786798</v>
      </c>
      <c r="C61" s="1000">
        <v>45925286.585696653</v>
      </c>
      <c r="D61" s="1000">
        <v>0</v>
      </c>
      <c r="E61" s="1000">
        <v>0</v>
      </c>
      <c r="F61" s="1000">
        <v>0</v>
      </c>
      <c r="G61" s="1000">
        <v>10975910.35</v>
      </c>
      <c r="H61" s="1000">
        <v>0</v>
      </c>
      <c r="I61" s="1000">
        <v>15741386.039999999</v>
      </c>
      <c r="J61" s="1000">
        <v>448134557.06356466</v>
      </c>
    </row>
    <row r="62" spans="1:10">
      <c r="A62" s="757" t="s">
        <v>1508</v>
      </c>
      <c r="B62" s="1000">
        <v>456606935.1764468</v>
      </c>
      <c r="C62" s="1000">
        <v>18428722.329999998</v>
      </c>
      <c r="D62" s="1000">
        <v>0</v>
      </c>
      <c r="E62" s="1000">
        <v>0</v>
      </c>
      <c r="F62" s="1000">
        <v>0</v>
      </c>
      <c r="G62" s="1000">
        <v>17784305.09</v>
      </c>
      <c r="H62" s="1000">
        <v>8500000</v>
      </c>
      <c r="I62" s="1000">
        <v>2974572.0876133051</v>
      </c>
      <c r="J62" s="1000">
        <v>504294534.68406004</v>
      </c>
    </row>
    <row r="63" spans="1:10">
      <c r="A63" s="757" t="s">
        <v>1529</v>
      </c>
      <c r="B63" s="1000">
        <v>254197461.53150675</v>
      </c>
      <c r="C63" s="1000">
        <v>3974778.6999999993</v>
      </c>
      <c r="D63" s="1000">
        <v>0</v>
      </c>
      <c r="E63" s="1000">
        <v>0</v>
      </c>
      <c r="F63" s="1000">
        <v>0</v>
      </c>
      <c r="G63" s="1000">
        <v>1084724.97</v>
      </c>
      <c r="H63" s="1000">
        <v>0</v>
      </c>
      <c r="I63" s="1000">
        <v>2713662.22</v>
      </c>
      <c r="J63" s="1000">
        <v>261970627.42150673</v>
      </c>
    </row>
    <row r="64" spans="1:10">
      <c r="A64" s="757" t="s">
        <v>1553</v>
      </c>
      <c r="B64" s="1000">
        <v>316799687.21999508</v>
      </c>
      <c r="C64" s="1000">
        <v>39985428.539999999</v>
      </c>
      <c r="D64" s="1000">
        <v>0</v>
      </c>
      <c r="E64" s="1000">
        <v>0</v>
      </c>
      <c r="F64" s="1000">
        <v>0</v>
      </c>
      <c r="G64" s="1000">
        <v>22303808.495558973</v>
      </c>
      <c r="H64" s="1000">
        <v>1100000</v>
      </c>
      <c r="I64" s="1000">
        <v>445020</v>
      </c>
      <c r="J64" s="1000">
        <v>380633944.25555408</v>
      </c>
    </row>
    <row r="65" spans="1:10">
      <c r="A65" s="757" t="s">
        <v>1646</v>
      </c>
      <c r="B65" s="1000">
        <v>512959408.04517245</v>
      </c>
      <c r="C65" s="1000">
        <v>33907462.700000003</v>
      </c>
      <c r="D65" s="1000">
        <v>0</v>
      </c>
      <c r="E65" s="1000">
        <v>0</v>
      </c>
      <c r="F65" s="1000">
        <v>0</v>
      </c>
      <c r="G65" s="1000">
        <v>15440863.52</v>
      </c>
      <c r="H65" s="1000">
        <v>0</v>
      </c>
      <c r="I65" s="1000">
        <v>22919067.82</v>
      </c>
      <c r="J65" s="1000">
        <v>585226802.08517253</v>
      </c>
    </row>
    <row r="66" spans="1:10">
      <c r="A66" s="757" t="s">
        <v>1655</v>
      </c>
      <c r="B66" s="1000">
        <v>509920645.23530358</v>
      </c>
      <c r="C66" s="1000">
        <v>21920085.690000005</v>
      </c>
      <c r="D66" s="1000">
        <v>0</v>
      </c>
      <c r="E66" s="1000">
        <v>0</v>
      </c>
      <c r="F66" s="1000">
        <v>0</v>
      </c>
      <c r="G66" s="1000">
        <v>30955197.126802221</v>
      </c>
      <c r="H66" s="1000">
        <v>0</v>
      </c>
      <c r="I66" s="1000">
        <v>2752800</v>
      </c>
      <c r="J66" s="1000">
        <v>565548728.05210578</v>
      </c>
    </row>
    <row r="67" spans="1:10">
      <c r="A67" s="757" t="s">
        <v>1687</v>
      </c>
      <c r="B67" s="1000">
        <v>431724004.53267771</v>
      </c>
      <c r="C67" s="1000">
        <v>17830576.940000001</v>
      </c>
      <c r="D67" s="1000">
        <v>0</v>
      </c>
      <c r="E67" s="1000">
        <v>0</v>
      </c>
      <c r="F67" s="1000">
        <v>0</v>
      </c>
      <c r="G67" s="1000">
        <v>16855700.210000001</v>
      </c>
      <c r="H67" s="1000">
        <v>0</v>
      </c>
      <c r="I67" s="1000">
        <v>5882000</v>
      </c>
      <c r="J67" s="1000">
        <v>472292281.68267769</v>
      </c>
    </row>
    <row r="68" spans="1:10">
      <c r="A68" s="33" t="s">
        <v>461</v>
      </c>
    </row>
    <row r="70" spans="1:10">
      <c r="A70" s="572" t="s">
        <v>81</v>
      </c>
    </row>
    <row r="75" spans="1:10">
      <c r="J75" s="34" t="s">
        <v>1619</v>
      </c>
    </row>
    <row r="106" spans="2:2">
      <c r="B106" s="676"/>
    </row>
    <row r="107" spans="2:2">
      <c r="B107" s="681"/>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1"/>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9" t="s">
        <v>640</v>
      </c>
      <c r="B1" s="498"/>
      <c r="C1" s="498"/>
      <c r="D1" s="498"/>
      <c r="E1" s="499"/>
      <c r="F1" s="499"/>
      <c r="G1" s="499"/>
      <c r="H1" s="499"/>
      <c r="I1" s="499"/>
      <c r="J1" s="499"/>
      <c r="K1" s="499"/>
      <c r="L1" s="499"/>
    </row>
    <row r="2" spans="1:19" ht="15" customHeight="1">
      <c r="A2" s="560" t="s">
        <v>641</v>
      </c>
      <c r="B2" s="501"/>
      <c r="C2" s="501"/>
      <c r="D2" s="501"/>
      <c r="E2" s="501"/>
      <c r="F2" s="501"/>
      <c r="G2" s="501"/>
      <c r="H2" s="501"/>
      <c r="I2" s="501"/>
      <c r="J2" s="499"/>
      <c r="K2" s="499"/>
      <c r="L2" s="499"/>
    </row>
    <row r="3" spans="1:19" s="243" customFormat="1">
      <c r="A3" s="500"/>
      <c r="B3" s="501"/>
      <c r="C3" s="501"/>
      <c r="D3" s="501"/>
      <c r="E3" s="501"/>
      <c r="F3" s="501"/>
      <c r="G3" s="501"/>
      <c r="H3" s="501"/>
      <c r="I3" s="501"/>
      <c r="J3" s="499"/>
      <c r="K3" s="499"/>
      <c r="L3" s="499"/>
    </row>
    <row r="4" spans="1:19" ht="12.75" customHeight="1">
      <c r="A4" s="124" t="s">
        <v>642</v>
      </c>
    </row>
    <row r="5" spans="1:19" ht="12.75" customHeight="1">
      <c r="A5" s="492" t="s">
        <v>643</v>
      </c>
      <c r="H5" s="243"/>
      <c r="I5" s="243"/>
    </row>
    <row r="6" spans="1:19" ht="12.75" customHeight="1">
      <c r="F6" s="122"/>
      <c r="G6" s="122"/>
      <c r="H6" s="1256" t="str">
        <f>Naslovnica!A20</f>
        <v>Studeni 2025.</v>
      </c>
      <c r="I6" s="1256"/>
    </row>
    <row r="7" spans="1:19" ht="12.75" customHeight="1">
      <c r="F7" s="262"/>
      <c r="G7" s="262"/>
      <c r="H7" s="1257" t="str">
        <f>Naslovnica!A24</f>
        <v>November 2025</v>
      </c>
      <c r="I7" s="1257"/>
    </row>
    <row r="8" spans="1:19" ht="15" customHeight="1">
      <c r="A8" s="520"/>
      <c r="B8" s="521"/>
      <c r="C8" s="521"/>
      <c r="D8" s="521"/>
      <c r="E8" s="521"/>
      <c r="F8" s="521"/>
      <c r="G8" s="521"/>
      <c r="H8" s="697"/>
      <c r="I8" s="697"/>
      <c r="J8" s="522"/>
      <c r="K8" s="1255" t="s">
        <v>997</v>
      </c>
      <c r="L8" s="1255"/>
    </row>
    <row r="9" spans="1:19" ht="33.75">
      <c r="A9" s="523" t="s">
        <v>74</v>
      </c>
      <c r="B9" s="524" t="s">
        <v>154</v>
      </c>
      <c r="C9" s="524" t="s">
        <v>155</v>
      </c>
      <c r="D9" s="525" t="s">
        <v>75</v>
      </c>
      <c r="E9" s="524" t="s">
        <v>103</v>
      </c>
      <c r="F9" s="524" t="s">
        <v>140</v>
      </c>
      <c r="G9" s="524" t="s">
        <v>605</v>
      </c>
      <c r="H9" s="524" t="s">
        <v>1265</v>
      </c>
      <c r="I9" s="524" t="s">
        <v>1267</v>
      </c>
      <c r="J9" s="524" t="s">
        <v>601</v>
      </c>
      <c r="K9" s="524" t="s">
        <v>603</v>
      </c>
      <c r="L9" s="524" t="s">
        <v>59</v>
      </c>
    </row>
    <row r="10" spans="1:19" ht="31.5">
      <c r="A10" s="526" t="s">
        <v>184</v>
      </c>
      <c r="B10" s="527" t="s">
        <v>157</v>
      </c>
      <c r="C10" s="527" t="s">
        <v>156</v>
      </c>
      <c r="D10" s="528" t="s">
        <v>76</v>
      </c>
      <c r="E10" s="527" t="s">
        <v>430</v>
      </c>
      <c r="F10" s="527" t="s">
        <v>141</v>
      </c>
      <c r="G10" s="529" t="s">
        <v>606</v>
      </c>
      <c r="H10" s="529" t="s">
        <v>1266</v>
      </c>
      <c r="I10" s="529" t="s">
        <v>1268</v>
      </c>
      <c r="J10" s="529" t="s">
        <v>731</v>
      </c>
      <c r="K10" s="529" t="s">
        <v>220</v>
      </c>
      <c r="L10" s="529" t="s">
        <v>221</v>
      </c>
    </row>
    <row r="11" spans="1:19" ht="12.75" customHeight="1">
      <c r="A11" s="118" t="s">
        <v>1036</v>
      </c>
      <c r="B11" s="171">
        <v>37695515978</v>
      </c>
      <c r="C11" s="390" t="s">
        <v>1037</v>
      </c>
      <c r="D11" s="390" t="s">
        <v>77</v>
      </c>
      <c r="E11" s="391" t="s">
        <v>1031</v>
      </c>
      <c r="F11" s="391" t="s">
        <v>1030</v>
      </c>
      <c r="G11" s="391" t="s">
        <v>1032</v>
      </c>
      <c r="H11" s="392">
        <v>967704.38</v>
      </c>
      <c r="I11" s="393">
        <v>15.7441</v>
      </c>
      <c r="J11" s="394">
        <v>-1.7909935269120103E-2</v>
      </c>
      <c r="K11" s="394">
        <v>-1.792720581355467E-2</v>
      </c>
      <c r="L11" s="394">
        <v>0.19442695333540683</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60161836.460000001</v>
      </c>
      <c r="I12" s="393">
        <v>115.45310000000001</v>
      </c>
      <c r="J12" s="394">
        <v>-1.3684915541289366E-2</v>
      </c>
      <c r="K12" s="394">
        <v>7.0988253567616511E-4</v>
      </c>
      <c r="L12" s="394">
        <v>2.0556433620089187E-2</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40591033.880000003</v>
      </c>
      <c r="I13" s="393">
        <v>158.8639</v>
      </c>
      <c r="J13" s="394">
        <v>3.7022880298471117E-2</v>
      </c>
      <c r="K13" s="394">
        <v>-6.8405413667704806E-3</v>
      </c>
      <c r="L13" s="394">
        <v>0.24090609072623947</v>
      </c>
      <c r="M13" s="266"/>
      <c r="N13" s="266"/>
      <c r="O13" s="266"/>
      <c r="P13" s="148"/>
      <c r="Q13" s="175"/>
      <c r="R13" s="75"/>
      <c r="S13" s="75"/>
    </row>
    <row r="14" spans="1:19" s="997" customFormat="1" ht="12.75" customHeight="1">
      <c r="A14" s="118" t="s">
        <v>1042</v>
      </c>
      <c r="B14" s="171" t="s">
        <v>1043</v>
      </c>
      <c r="C14" s="390" t="s">
        <v>1044</v>
      </c>
      <c r="D14" s="390" t="s">
        <v>102</v>
      </c>
      <c r="E14" s="100" t="s">
        <v>1045</v>
      </c>
      <c r="F14" s="100" t="s">
        <v>1030</v>
      </c>
      <c r="G14" s="100" t="s">
        <v>1032</v>
      </c>
      <c r="H14" s="392">
        <v>23834161.140000001</v>
      </c>
      <c r="I14" s="393">
        <v>103.0548</v>
      </c>
      <c r="J14" s="394">
        <v>1.1421020155170325E-2</v>
      </c>
      <c r="K14" s="394">
        <v>-2.3865098167052956E-4</v>
      </c>
      <c r="L14" s="394">
        <v>3.8748922745072356E-2</v>
      </c>
      <c r="M14" s="266"/>
      <c r="N14" s="266"/>
      <c r="O14" s="266"/>
      <c r="P14" s="148"/>
      <c r="Q14" s="175"/>
      <c r="R14" s="75"/>
      <c r="S14" s="75"/>
    </row>
    <row r="15" spans="1:19" s="997" customFormat="1" ht="12.75" customHeight="1">
      <c r="A15" s="118" t="s">
        <v>1698</v>
      </c>
      <c r="B15" s="171">
        <v>99792542550</v>
      </c>
      <c r="C15" s="390" t="s">
        <v>1067</v>
      </c>
      <c r="D15" s="390" t="s">
        <v>102</v>
      </c>
      <c r="E15" s="100" t="s">
        <v>1033</v>
      </c>
      <c r="F15" s="100" t="s">
        <v>113</v>
      </c>
      <c r="G15" s="100" t="s">
        <v>1032</v>
      </c>
      <c r="H15" s="392">
        <v>12361928.699999999</v>
      </c>
      <c r="I15" s="393">
        <v>19.97</v>
      </c>
      <c r="J15" s="394">
        <v>1.0278784540722175E-2</v>
      </c>
      <c r="K15" s="394">
        <v>1.1139240506329084E-2</v>
      </c>
      <c r="L15" s="394">
        <v>0.10856375213025204</v>
      </c>
      <c r="M15" s="266"/>
      <c r="N15" s="266"/>
      <c r="O15" s="266"/>
      <c r="P15" s="148"/>
      <c r="Q15" s="175"/>
      <c r="R15" s="75"/>
      <c r="S15" s="75"/>
    </row>
    <row r="16" spans="1:19" s="997" customFormat="1" ht="12.75" customHeight="1">
      <c r="A16" s="118" t="s">
        <v>1030</v>
      </c>
      <c r="B16" s="171" t="s">
        <v>1030</v>
      </c>
      <c r="C16" s="390" t="s">
        <v>1030</v>
      </c>
      <c r="D16" s="390" t="s">
        <v>1030</v>
      </c>
      <c r="E16" s="100" t="s">
        <v>1030</v>
      </c>
      <c r="F16" s="100" t="s">
        <v>114</v>
      </c>
      <c r="G16" s="100" t="s">
        <v>1032</v>
      </c>
      <c r="H16" s="392">
        <v>4465069.21</v>
      </c>
      <c r="I16" s="393">
        <v>19.07</v>
      </c>
      <c r="J16" s="394">
        <v>3.0086926246409407E-2</v>
      </c>
      <c r="K16" s="394">
        <v>1.0598834128245915E-2</v>
      </c>
      <c r="L16" s="394">
        <v>0.10346663271978196</v>
      </c>
      <c r="M16" s="266"/>
      <c r="N16" s="266"/>
      <c r="O16" s="266"/>
      <c r="P16" s="148"/>
      <c r="Q16" s="175"/>
      <c r="R16" s="75"/>
      <c r="S16" s="75"/>
    </row>
    <row r="17" spans="1:19" s="997" customFormat="1" ht="12.75" customHeight="1">
      <c r="A17" s="118" t="s">
        <v>1030</v>
      </c>
      <c r="B17" s="171" t="s">
        <v>1030</v>
      </c>
      <c r="C17" s="390" t="s">
        <v>1030</v>
      </c>
      <c r="D17" s="390" t="s">
        <v>1030</v>
      </c>
      <c r="E17" s="100" t="s">
        <v>1030</v>
      </c>
      <c r="F17" s="100" t="s">
        <v>115</v>
      </c>
      <c r="G17" s="100" t="s">
        <v>1032</v>
      </c>
      <c r="H17" s="392">
        <v>0</v>
      </c>
      <c r="I17" s="393">
        <v>0</v>
      </c>
      <c r="J17" s="394" t="s">
        <v>1030</v>
      </c>
      <c r="K17" s="394" t="s">
        <v>1030</v>
      </c>
      <c r="L17" s="394" t="s">
        <v>1030</v>
      </c>
      <c r="M17" s="266"/>
      <c r="N17" s="266"/>
      <c r="O17" s="266"/>
      <c r="P17" s="148"/>
      <c r="Q17" s="175"/>
      <c r="R17" s="75"/>
      <c r="S17" s="75"/>
    </row>
    <row r="18" spans="1:19" s="997" customFormat="1" ht="12.75" customHeight="1">
      <c r="A18" s="1128" t="s">
        <v>1699</v>
      </c>
      <c r="B18" s="171">
        <v>48827873221</v>
      </c>
      <c r="C18" s="390" t="s">
        <v>1068</v>
      </c>
      <c r="D18" s="390" t="s">
        <v>102</v>
      </c>
      <c r="E18" s="100" t="s">
        <v>1035</v>
      </c>
      <c r="F18" s="100" t="s">
        <v>113</v>
      </c>
      <c r="G18" s="100" t="s">
        <v>1032</v>
      </c>
      <c r="H18" s="392">
        <v>5012284.84</v>
      </c>
      <c r="I18" s="393">
        <v>229</v>
      </c>
      <c r="J18" s="394">
        <v>-8.4066969926212876E-2</v>
      </c>
      <c r="K18" s="394">
        <v>1.6621467938062739E-3</v>
      </c>
      <c r="L18" s="394">
        <v>1.5473780600016473E-2</v>
      </c>
      <c r="M18" s="266"/>
      <c r="N18" s="266"/>
      <c r="O18" s="266"/>
      <c r="P18" s="148"/>
      <c r="Q18" s="175"/>
      <c r="R18" s="75"/>
      <c r="S18" s="75"/>
    </row>
    <row r="19" spans="1:19" s="997" customFormat="1" ht="12.75" customHeight="1">
      <c r="A19" s="118" t="s">
        <v>1030</v>
      </c>
      <c r="B19" s="171" t="s">
        <v>1030</v>
      </c>
      <c r="C19" s="390" t="s">
        <v>1030</v>
      </c>
      <c r="D19" s="390" t="s">
        <v>1030</v>
      </c>
      <c r="E19" s="100" t="s">
        <v>1030</v>
      </c>
      <c r="F19" s="100" t="s">
        <v>114</v>
      </c>
      <c r="G19" s="100" t="s">
        <v>1032</v>
      </c>
      <c r="H19" s="392">
        <v>4751610.42</v>
      </c>
      <c r="I19" s="393">
        <v>217</v>
      </c>
      <c r="J19" s="394">
        <v>-2.6750497410802709E-2</v>
      </c>
      <c r="K19" s="394">
        <v>1.2457896922437595E-3</v>
      </c>
      <c r="L19" s="394">
        <v>1.0857164950926812E-2</v>
      </c>
      <c r="M19" s="266"/>
      <c r="N19" s="266"/>
      <c r="O19" s="266"/>
      <c r="P19" s="148"/>
      <c r="Q19" s="175"/>
      <c r="R19" s="75"/>
      <c r="S19" s="75"/>
    </row>
    <row r="20" spans="1:19" s="997" customFormat="1" ht="12.75" customHeight="1">
      <c r="A20" s="118" t="s">
        <v>1030</v>
      </c>
      <c r="B20" s="171" t="s">
        <v>1030</v>
      </c>
      <c r="C20" s="390" t="s">
        <v>1030</v>
      </c>
      <c r="D20" s="390" t="s">
        <v>1030</v>
      </c>
      <c r="E20" s="100" t="s">
        <v>1030</v>
      </c>
      <c r="F20" s="100" t="s">
        <v>115</v>
      </c>
      <c r="G20" s="100" t="s">
        <v>1032</v>
      </c>
      <c r="H20" s="392">
        <v>0</v>
      </c>
      <c r="I20" s="393">
        <v>0</v>
      </c>
      <c r="J20" s="394" t="s">
        <v>1030</v>
      </c>
      <c r="K20" s="394" t="s">
        <v>1030</v>
      </c>
      <c r="L20" s="394" t="s">
        <v>1030</v>
      </c>
      <c r="M20" s="266"/>
      <c r="N20" s="266"/>
      <c r="O20" s="266"/>
      <c r="P20" s="148"/>
      <c r="Q20" s="175"/>
      <c r="R20" s="75"/>
      <c r="S20" s="75"/>
    </row>
    <row r="21" spans="1:19" s="997" customFormat="1" ht="12.75" customHeight="1">
      <c r="A21" s="1128" t="s">
        <v>1700</v>
      </c>
      <c r="B21" s="171" t="s">
        <v>1256</v>
      </c>
      <c r="C21" s="390" t="s">
        <v>1257</v>
      </c>
      <c r="D21" s="390" t="s">
        <v>102</v>
      </c>
      <c r="E21" s="100" t="s">
        <v>1033</v>
      </c>
      <c r="F21" s="100" t="s">
        <v>113</v>
      </c>
      <c r="G21" s="100" t="s">
        <v>1054</v>
      </c>
      <c r="H21" s="392">
        <v>1280522.22</v>
      </c>
      <c r="I21" s="393">
        <v>113.57</v>
      </c>
      <c r="J21" s="394">
        <v>-4.9048983403850999E-3</v>
      </c>
      <c r="K21" s="394">
        <v>1.0819717420019748E-2</v>
      </c>
      <c r="L21" s="394">
        <v>0.13686013598590829</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v>0</v>
      </c>
      <c r="J23" s="394" t="s">
        <v>1030</v>
      </c>
      <c r="K23" s="394" t="s">
        <v>1030</v>
      </c>
      <c r="L23" s="394" t="s">
        <v>1030</v>
      </c>
      <c r="M23" s="266"/>
      <c r="N23" s="266"/>
      <c r="O23" s="266"/>
      <c r="P23" s="148"/>
      <c r="Q23" s="175"/>
      <c r="R23" s="75"/>
      <c r="S23" s="75"/>
    </row>
    <row r="24" spans="1:19" s="243" customFormat="1" ht="12.75" customHeight="1">
      <c r="A24" s="118" t="s">
        <v>1191</v>
      </c>
      <c r="B24" s="171" t="s">
        <v>1192</v>
      </c>
      <c r="C24" s="390" t="s">
        <v>1193</v>
      </c>
      <c r="D24" s="390" t="s">
        <v>102</v>
      </c>
      <c r="E24" s="100" t="s">
        <v>1047</v>
      </c>
      <c r="F24" s="100" t="s">
        <v>1030</v>
      </c>
      <c r="G24" s="100" t="s">
        <v>1032</v>
      </c>
      <c r="H24" s="392">
        <v>3756698.45</v>
      </c>
      <c r="I24" s="393">
        <v>109.33280000000001</v>
      </c>
      <c r="J24" s="394">
        <v>2.9714220074181563E-2</v>
      </c>
      <c r="K24" s="394">
        <v>-9.304129409675177E-3</v>
      </c>
      <c r="L24" s="394">
        <v>-1.6011786316317167E-2</v>
      </c>
      <c r="M24" s="266"/>
      <c r="N24" s="266"/>
      <c r="O24" s="266"/>
      <c r="P24" s="148"/>
      <c r="Q24" s="175"/>
      <c r="R24" s="75"/>
      <c r="S24" s="75"/>
    </row>
    <row r="25" spans="1:19" s="243" customFormat="1" ht="12.75" customHeight="1">
      <c r="A25" s="1128" t="s">
        <v>1701</v>
      </c>
      <c r="B25" s="171">
        <v>61691616181</v>
      </c>
      <c r="C25" s="390" t="s">
        <v>1073</v>
      </c>
      <c r="D25" s="390" t="s">
        <v>102</v>
      </c>
      <c r="E25" s="100" t="s">
        <v>1031</v>
      </c>
      <c r="F25" s="100" t="s">
        <v>113</v>
      </c>
      <c r="G25" s="100" t="s">
        <v>1032</v>
      </c>
      <c r="H25" s="392">
        <v>21444132.809999999</v>
      </c>
      <c r="I25" s="393">
        <v>24.03</v>
      </c>
      <c r="J25" s="394">
        <v>1.8045996407161979E-2</v>
      </c>
      <c r="K25" s="394">
        <v>2.2118247554232306E-2</v>
      </c>
      <c r="L25" s="394">
        <v>0.17606753945919484</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10117618.220000001</v>
      </c>
      <c r="I26" s="393">
        <v>22.42</v>
      </c>
      <c r="J26" s="394">
        <v>2.7506072525478098E-2</v>
      </c>
      <c r="K26" s="394">
        <v>2.0947176684881663E-2</v>
      </c>
      <c r="L26" s="394">
        <v>0.1649718629677166</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v>0</v>
      </c>
      <c r="J27" s="394" t="s">
        <v>1030</v>
      </c>
      <c r="K27" s="394" t="s">
        <v>1030</v>
      </c>
      <c r="L27" s="394" t="s">
        <v>1030</v>
      </c>
      <c r="M27" s="266"/>
      <c r="N27" s="266"/>
      <c r="O27" s="266"/>
      <c r="P27" s="148"/>
      <c r="Q27" s="175"/>
      <c r="R27" s="75"/>
      <c r="S27" s="75"/>
    </row>
    <row r="28" spans="1:19" s="997" customFormat="1" ht="12.75" customHeight="1">
      <c r="A28" s="118" t="s">
        <v>1030</v>
      </c>
      <c r="B28" s="171" t="s">
        <v>1030</v>
      </c>
      <c r="C28" s="390" t="s">
        <v>1030</v>
      </c>
      <c r="D28" s="390" t="s">
        <v>1030</v>
      </c>
      <c r="E28" s="100" t="s">
        <v>1030</v>
      </c>
      <c r="F28" s="100" t="s">
        <v>1031</v>
      </c>
      <c r="G28" s="100" t="s">
        <v>1032</v>
      </c>
      <c r="H28" s="392">
        <v>0</v>
      </c>
      <c r="I28" s="393">
        <v>0</v>
      </c>
      <c r="J28" s="394" t="s">
        <v>1030</v>
      </c>
      <c r="K28" s="394" t="s">
        <v>1030</v>
      </c>
      <c r="L28" s="394" t="s">
        <v>1030</v>
      </c>
      <c r="M28" s="266"/>
      <c r="N28" s="266"/>
      <c r="O28" s="266"/>
      <c r="P28" s="148"/>
      <c r="Q28" s="175"/>
      <c r="R28" s="75"/>
      <c r="S28" s="75"/>
    </row>
    <row r="29" spans="1:19" s="997" customFormat="1" ht="12.75" customHeight="1">
      <c r="A29" s="1128" t="s">
        <v>1702</v>
      </c>
      <c r="B29" s="171" t="s">
        <v>1074</v>
      </c>
      <c r="C29" s="390" t="s">
        <v>1075</v>
      </c>
      <c r="D29" s="390" t="s">
        <v>102</v>
      </c>
      <c r="E29" s="100" t="s">
        <v>1031</v>
      </c>
      <c r="F29" s="100" t="s">
        <v>113</v>
      </c>
      <c r="G29" s="100" t="s">
        <v>1054</v>
      </c>
      <c r="H29" s="392">
        <v>9342661.0099999998</v>
      </c>
      <c r="I29" s="393">
        <v>117.87</v>
      </c>
      <c r="J29" s="394">
        <v>-5.9122911759291741E-2</v>
      </c>
      <c r="K29" s="394">
        <v>-2.5404317423143086E-2</v>
      </c>
      <c r="L29" s="394">
        <v>0.18472305580666415</v>
      </c>
      <c r="M29" s="266"/>
      <c r="N29" s="266"/>
      <c r="O29" s="266"/>
      <c r="P29" s="148"/>
      <c r="Q29" s="175"/>
      <c r="R29" s="75"/>
      <c r="S29" s="75"/>
    </row>
    <row r="30" spans="1:19" s="997" customFormat="1" ht="12.75" customHeight="1">
      <c r="A30" s="118" t="s">
        <v>1030</v>
      </c>
      <c r="B30" s="171" t="s">
        <v>1030</v>
      </c>
      <c r="C30" s="390" t="s">
        <v>1030</v>
      </c>
      <c r="D30" s="390" t="s">
        <v>1030</v>
      </c>
      <c r="E30" s="100" t="s">
        <v>1030</v>
      </c>
      <c r="F30" s="100" t="s">
        <v>114</v>
      </c>
      <c r="G30" s="100" t="s">
        <v>1054</v>
      </c>
      <c r="H30" s="392">
        <v>7015187.0300000003</v>
      </c>
      <c r="I30" s="393">
        <v>112.59</v>
      </c>
      <c r="J30" s="394">
        <v>-1.8310403203397052E-2</v>
      </c>
      <c r="K30" s="394">
        <v>-2.6205140515038527E-2</v>
      </c>
      <c r="L30" s="394">
        <v>0.17373204690558741</v>
      </c>
      <c r="M30" s="266"/>
      <c r="N30" s="266"/>
      <c r="O30" s="266"/>
      <c r="P30" s="148"/>
      <c r="Q30" s="175"/>
      <c r="R30" s="75"/>
      <c r="S30" s="75"/>
    </row>
    <row r="31" spans="1:19" s="997" customFormat="1" ht="12.75" customHeight="1">
      <c r="A31" s="118" t="s">
        <v>1030</v>
      </c>
      <c r="B31" s="171" t="s">
        <v>1030</v>
      </c>
      <c r="C31" s="390" t="s">
        <v>1030</v>
      </c>
      <c r="D31" s="390" t="s">
        <v>1030</v>
      </c>
      <c r="E31" s="100" t="s">
        <v>1030</v>
      </c>
      <c r="F31" s="100" t="s">
        <v>115</v>
      </c>
      <c r="G31" s="100" t="s">
        <v>1054</v>
      </c>
      <c r="H31" s="392">
        <v>0</v>
      </c>
      <c r="I31" s="393">
        <v>0</v>
      </c>
      <c r="J31" s="394" t="s">
        <v>1030</v>
      </c>
      <c r="K31" s="394" t="s">
        <v>1030</v>
      </c>
      <c r="L31" s="394" t="s">
        <v>1030</v>
      </c>
      <c r="M31" s="266"/>
      <c r="N31" s="266"/>
      <c r="O31" s="266"/>
      <c r="P31" s="148"/>
      <c r="Q31" s="175"/>
      <c r="R31" s="75"/>
      <c r="S31" s="75"/>
    </row>
    <row r="32" spans="1:19" s="997" customFormat="1" ht="12.75" customHeight="1">
      <c r="A32" s="118" t="s">
        <v>1030</v>
      </c>
      <c r="B32" s="171" t="s">
        <v>1030</v>
      </c>
      <c r="C32" s="390" t="s">
        <v>1030</v>
      </c>
      <c r="D32" s="390" t="s">
        <v>1030</v>
      </c>
      <c r="E32" s="100" t="s">
        <v>1030</v>
      </c>
      <c r="F32" s="100" t="s">
        <v>1031</v>
      </c>
      <c r="G32" s="100" t="s">
        <v>1054</v>
      </c>
      <c r="H32" s="392">
        <v>0</v>
      </c>
      <c r="I32" s="393">
        <v>0</v>
      </c>
      <c r="J32" s="394" t="s">
        <v>1030</v>
      </c>
      <c r="K32" s="394" t="s">
        <v>1030</v>
      </c>
      <c r="L32" s="394" t="s">
        <v>1030</v>
      </c>
      <c r="M32" s="266"/>
      <c r="N32" s="266"/>
      <c r="O32" s="266"/>
      <c r="P32" s="148"/>
      <c r="Q32" s="175"/>
      <c r="R32" s="75"/>
      <c r="S32" s="75"/>
    </row>
    <row r="33" spans="1:19" s="997" customFormat="1" ht="12.75" customHeight="1">
      <c r="A33" s="118" t="s">
        <v>1046</v>
      </c>
      <c r="B33" s="171" t="s">
        <v>1154</v>
      </c>
      <c r="C33" s="390" t="s">
        <v>1155</v>
      </c>
      <c r="D33" s="390" t="s">
        <v>102</v>
      </c>
      <c r="E33" s="100" t="s">
        <v>1047</v>
      </c>
      <c r="F33" s="100" t="s">
        <v>1030</v>
      </c>
      <c r="G33" s="100" t="s">
        <v>1032</v>
      </c>
      <c r="H33" s="392">
        <v>4428490.0199999996</v>
      </c>
      <c r="I33" s="393">
        <v>98.638099999999994</v>
      </c>
      <c r="J33" s="394">
        <v>-1.267754320569392E-2</v>
      </c>
      <c r="K33" s="394">
        <v>-1.5469916556873131E-2</v>
      </c>
      <c r="L33" s="394">
        <v>0.15074944818027824</v>
      </c>
      <c r="M33" s="266"/>
      <c r="N33" s="266"/>
      <c r="O33" s="266"/>
      <c r="P33" s="148"/>
      <c r="Q33" s="175"/>
      <c r="R33" s="75"/>
      <c r="S33" s="75"/>
    </row>
    <row r="34" spans="1:19" s="997" customFormat="1" ht="12.75" customHeight="1">
      <c r="A34" s="118" t="s">
        <v>1194</v>
      </c>
      <c r="B34" s="171" t="s">
        <v>1195</v>
      </c>
      <c r="C34" s="390" t="s">
        <v>1196</v>
      </c>
      <c r="D34" s="390" t="s">
        <v>102</v>
      </c>
      <c r="E34" s="100" t="s">
        <v>1047</v>
      </c>
      <c r="F34" s="100" t="s">
        <v>1030</v>
      </c>
      <c r="G34" s="100" t="s">
        <v>1032</v>
      </c>
      <c r="H34" s="392">
        <v>3011430.68</v>
      </c>
      <c r="I34" s="393">
        <v>104.49209999999999</v>
      </c>
      <c r="J34" s="394">
        <v>2.1406961103449529E-2</v>
      </c>
      <c r="K34" s="394">
        <v>-8.3795887263690139E-3</v>
      </c>
      <c r="L34" s="394">
        <v>9.6012729393402774E-2</v>
      </c>
      <c r="M34" s="266"/>
      <c r="N34" s="266"/>
      <c r="O34" s="266"/>
      <c r="P34" s="148"/>
      <c r="Q34" s="175"/>
      <c r="R34" s="75"/>
      <c r="S34" s="75"/>
    </row>
    <row r="35" spans="1:19" s="997" customFormat="1" ht="12.75" customHeight="1">
      <c r="A35" s="118" t="s">
        <v>1320</v>
      </c>
      <c r="B35" s="171" t="s">
        <v>1321</v>
      </c>
      <c r="C35" s="390" t="s">
        <v>1357</v>
      </c>
      <c r="D35" s="390" t="s">
        <v>102</v>
      </c>
      <c r="E35" s="100" t="s">
        <v>1045</v>
      </c>
      <c r="F35" s="100" t="s">
        <v>1030</v>
      </c>
      <c r="G35" s="100" t="s">
        <v>1032</v>
      </c>
      <c r="H35" s="392" t="s">
        <v>1030</v>
      </c>
      <c r="I35" s="393" t="s">
        <v>1030</v>
      </c>
      <c r="J35" s="394" t="s">
        <v>1030</v>
      </c>
      <c r="K35" s="394" t="s">
        <v>1030</v>
      </c>
      <c r="L35" s="394" t="s">
        <v>1030</v>
      </c>
      <c r="M35" s="266"/>
      <c r="N35" s="266"/>
      <c r="O35" s="266"/>
      <c r="P35" s="148"/>
      <c r="Q35" s="175"/>
      <c r="R35" s="75"/>
      <c r="S35" s="75"/>
    </row>
    <row r="36" spans="1:19" s="997" customFormat="1" ht="12.75" customHeight="1">
      <c r="A36" s="118" t="s">
        <v>1410</v>
      </c>
      <c r="B36" s="171" t="s">
        <v>1430</v>
      </c>
      <c r="C36" s="390" t="s">
        <v>1431</v>
      </c>
      <c r="D36" s="390" t="s">
        <v>102</v>
      </c>
      <c r="E36" s="100" t="s">
        <v>1045</v>
      </c>
      <c r="F36" s="100" t="s">
        <v>1030</v>
      </c>
      <c r="G36" s="100" t="s">
        <v>1032</v>
      </c>
      <c r="H36" s="392">
        <v>5232862.5199999996</v>
      </c>
      <c r="I36" s="393">
        <v>105.1093</v>
      </c>
      <c r="J36" s="394">
        <v>9.7830840998591739E-4</v>
      </c>
      <c r="K36" s="394">
        <v>9.8851964897073152E-4</v>
      </c>
      <c r="L36" s="394">
        <v>1.6204661559344524E-2</v>
      </c>
      <c r="M36" s="266"/>
      <c r="N36" s="266"/>
      <c r="O36" s="266"/>
      <c r="P36" s="148"/>
      <c r="Q36" s="175"/>
      <c r="R36" s="75"/>
      <c r="S36" s="75"/>
    </row>
    <row r="37" spans="1:19" s="997" customFormat="1" ht="12.75" customHeight="1">
      <c r="A37" s="118" t="s">
        <v>1363</v>
      </c>
      <c r="B37" s="171" t="s">
        <v>1400</v>
      </c>
      <c r="C37" s="390" t="s">
        <v>1401</v>
      </c>
      <c r="D37" s="390" t="s">
        <v>102</v>
      </c>
      <c r="E37" s="100" t="s">
        <v>1045</v>
      </c>
      <c r="F37" s="100" t="s">
        <v>1030</v>
      </c>
      <c r="G37" s="100" t="s">
        <v>1054</v>
      </c>
      <c r="H37" s="392" t="s">
        <v>1030</v>
      </c>
      <c r="I37" s="393" t="s">
        <v>1030</v>
      </c>
      <c r="J37" s="394" t="s">
        <v>1030</v>
      </c>
      <c r="K37" s="394" t="s">
        <v>1030</v>
      </c>
      <c r="L37" s="394" t="s">
        <v>1030</v>
      </c>
      <c r="M37" s="266"/>
      <c r="N37" s="266"/>
      <c r="O37" s="266"/>
      <c r="P37" s="148"/>
      <c r="Q37" s="175"/>
      <c r="R37" s="75"/>
      <c r="S37" s="75"/>
    </row>
    <row r="38" spans="1:19" s="997" customFormat="1" ht="12.75" customHeight="1">
      <c r="A38" s="118" t="s">
        <v>1300</v>
      </c>
      <c r="B38" s="171" t="s">
        <v>1301</v>
      </c>
      <c r="C38" s="390" t="s">
        <v>1302</v>
      </c>
      <c r="D38" s="390" t="s">
        <v>102</v>
      </c>
      <c r="E38" s="100" t="s">
        <v>1045</v>
      </c>
      <c r="F38" s="100" t="s">
        <v>1030</v>
      </c>
      <c r="G38" s="100" t="s">
        <v>1032</v>
      </c>
      <c r="H38" s="392">
        <v>15497035.460000001</v>
      </c>
      <c r="I38" s="393">
        <v>107.2109</v>
      </c>
      <c r="J38" s="394">
        <v>-2.5135908346185509E-4</v>
      </c>
      <c r="K38" s="394">
        <v>1.2991282485210753E-3</v>
      </c>
      <c r="L38" s="394">
        <v>1.8431546889634776E-2</v>
      </c>
      <c r="M38" s="266"/>
      <c r="N38" s="266"/>
      <c r="O38" s="266"/>
      <c r="P38" s="148"/>
      <c r="Q38" s="175"/>
      <c r="R38" s="75"/>
      <c r="S38" s="75"/>
    </row>
    <row r="39" spans="1:19" s="997" customFormat="1" ht="12.75" customHeight="1">
      <c r="A39" s="118" t="s">
        <v>1303</v>
      </c>
      <c r="B39" s="171" t="s">
        <v>1304</v>
      </c>
      <c r="C39" s="390" t="s">
        <v>1305</v>
      </c>
      <c r="D39" s="390" t="s">
        <v>102</v>
      </c>
      <c r="E39" s="100" t="s">
        <v>1045</v>
      </c>
      <c r="F39" s="100" t="s">
        <v>1030</v>
      </c>
      <c r="G39" s="100" t="s">
        <v>1032</v>
      </c>
      <c r="H39" s="392">
        <v>2833318.39</v>
      </c>
      <c r="I39" s="393">
        <v>107.8686</v>
      </c>
      <c r="J39" s="394">
        <v>-4.997222015432623E-4</v>
      </c>
      <c r="K39" s="394">
        <v>1.2651730261026284E-3</v>
      </c>
      <c r="L39" s="394">
        <v>1.9101191533423822E-2</v>
      </c>
      <c r="M39" s="266"/>
      <c r="N39" s="266"/>
      <c r="O39" s="266"/>
      <c r="P39" s="148"/>
      <c r="Q39" s="175"/>
      <c r="R39" s="75"/>
      <c r="S39" s="75"/>
    </row>
    <row r="40" spans="1:19" s="997" customFormat="1" ht="12.75" customHeight="1">
      <c r="A40" s="118" t="s">
        <v>1364</v>
      </c>
      <c r="B40" s="171" t="s">
        <v>1402</v>
      </c>
      <c r="C40" s="390" t="s">
        <v>1403</v>
      </c>
      <c r="D40" s="390" t="s">
        <v>102</v>
      </c>
      <c r="E40" s="100" t="s">
        <v>1045</v>
      </c>
      <c r="F40" s="100" t="s">
        <v>1030</v>
      </c>
      <c r="G40" s="100" t="s">
        <v>1032</v>
      </c>
      <c r="H40" s="392">
        <v>13981561.65</v>
      </c>
      <c r="I40" s="393">
        <v>108.76779999999999</v>
      </c>
      <c r="J40" s="394">
        <v>9.8835628830951094E-4</v>
      </c>
      <c r="K40" s="394">
        <v>1.3385820972469098E-3</v>
      </c>
      <c r="L40" s="394">
        <v>2.3209652626607902E-2</v>
      </c>
      <c r="M40" s="266"/>
      <c r="N40" s="266"/>
      <c r="O40" s="266"/>
      <c r="P40" s="148"/>
      <c r="Q40" s="175"/>
      <c r="R40" s="75"/>
      <c r="S40" s="75"/>
    </row>
    <row r="41" spans="1:19" s="997" customFormat="1" ht="12.75" customHeight="1">
      <c r="A41" s="118" t="s">
        <v>1369</v>
      </c>
      <c r="B41" s="171" t="s">
        <v>1404</v>
      </c>
      <c r="C41" s="390" t="s">
        <v>1405</v>
      </c>
      <c r="D41" s="390" t="s">
        <v>102</v>
      </c>
      <c r="E41" s="100" t="s">
        <v>1045</v>
      </c>
      <c r="F41" s="100" t="s">
        <v>1030</v>
      </c>
      <c r="G41" s="100" t="s">
        <v>1032</v>
      </c>
      <c r="H41" s="392">
        <v>6319037.8600000003</v>
      </c>
      <c r="I41" s="393">
        <v>107.1699</v>
      </c>
      <c r="J41" s="394">
        <v>1.2842094211327204E-3</v>
      </c>
      <c r="K41" s="394">
        <v>1.2846577298089024E-3</v>
      </c>
      <c r="L41" s="394">
        <v>2.0937964409556864E-2</v>
      </c>
      <c r="M41" s="266"/>
      <c r="N41" s="266"/>
      <c r="O41" s="266"/>
      <c r="P41" s="148"/>
      <c r="Q41" s="175"/>
      <c r="R41" s="75"/>
      <c r="S41" s="75"/>
    </row>
    <row r="42" spans="1:19" s="997" customFormat="1" ht="12.75" customHeight="1">
      <c r="A42" s="118" t="s">
        <v>1429</v>
      </c>
      <c r="B42" s="171" t="s">
        <v>1432</v>
      </c>
      <c r="C42" s="390" t="s">
        <v>1433</v>
      </c>
      <c r="D42" s="390" t="s">
        <v>102</v>
      </c>
      <c r="E42" s="100" t="s">
        <v>1045</v>
      </c>
      <c r="F42" s="100" t="s">
        <v>1030</v>
      </c>
      <c r="G42" s="100" t="s">
        <v>1054</v>
      </c>
      <c r="H42" s="392">
        <v>8779108.0299999993</v>
      </c>
      <c r="I42" s="393">
        <v>92.333399999999997</v>
      </c>
      <c r="J42" s="394">
        <v>1.3241484923607327E-3</v>
      </c>
      <c r="K42" s="394">
        <v>2.7112484072964183E-3</v>
      </c>
      <c r="L42" s="394">
        <v>2.690762813472225E-2</v>
      </c>
      <c r="M42" s="266"/>
      <c r="N42" s="266"/>
      <c r="O42" s="266"/>
      <c r="P42" s="148"/>
      <c r="Q42" s="175"/>
      <c r="R42" s="75"/>
      <c r="S42" s="75"/>
    </row>
    <row r="43" spans="1:19" s="997" customFormat="1" ht="12.75" customHeight="1">
      <c r="A43" s="118" t="s">
        <v>1703</v>
      </c>
      <c r="B43" s="171" t="s">
        <v>1076</v>
      </c>
      <c r="C43" s="390" t="s">
        <v>1077</v>
      </c>
      <c r="D43" s="390" t="s">
        <v>102</v>
      </c>
      <c r="E43" s="100" t="s">
        <v>1045</v>
      </c>
      <c r="F43" s="100" t="s">
        <v>113</v>
      </c>
      <c r="G43" s="100" t="s">
        <v>1032</v>
      </c>
      <c r="H43" s="392">
        <v>2439160.54</v>
      </c>
      <c r="I43" s="393">
        <v>125.65</v>
      </c>
      <c r="J43" s="394">
        <v>1.1768028981069101E-2</v>
      </c>
      <c r="K43" s="394">
        <v>0</v>
      </c>
      <c r="L43" s="394">
        <v>6.0256132229508097E-2</v>
      </c>
      <c r="M43" s="266"/>
      <c r="N43" s="266"/>
      <c r="O43" s="266"/>
      <c r="P43" s="148"/>
      <c r="Q43" s="175"/>
      <c r="R43" s="75"/>
      <c r="S43" s="75"/>
    </row>
    <row r="44" spans="1:19" s="997" customFormat="1" ht="12.75" customHeight="1">
      <c r="A44" s="118" t="s">
        <v>1030</v>
      </c>
      <c r="B44" s="171" t="s">
        <v>1030</v>
      </c>
      <c r="C44" s="390" t="s">
        <v>1030</v>
      </c>
      <c r="D44" s="390" t="s">
        <v>1030</v>
      </c>
      <c r="E44" s="100" t="s">
        <v>1030</v>
      </c>
      <c r="F44" s="100" t="s">
        <v>114</v>
      </c>
      <c r="G44" s="100" t="s">
        <v>1032</v>
      </c>
      <c r="H44" s="392">
        <v>12670392.390000001</v>
      </c>
      <c r="I44" s="393">
        <v>120.35</v>
      </c>
      <c r="J44" s="394">
        <v>-1.3254402931604292E-2</v>
      </c>
      <c r="K44" s="394">
        <v>-3.3225350942778231E-4</v>
      </c>
      <c r="L44" s="394">
        <v>5.5795294144481034E-2</v>
      </c>
      <c r="M44" s="266"/>
      <c r="N44" s="266"/>
      <c r="O44" s="266"/>
      <c r="P44" s="148"/>
      <c r="Q44" s="175"/>
      <c r="R44" s="75"/>
      <c r="S44" s="75"/>
    </row>
    <row r="45" spans="1:19" s="997" customFormat="1" ht="12.75" customHeight="1">
      <c r="A45" s="118" t="s">
        <v>1030</v>
      </c>
      <c r="B45" s="171" t="s">
        <v>1030</v>
      </c>
      <c r="C45" s="390" t="s">
        <v>1030</v>
      </c>
      <c r="D45" s="390" t="s">
        <v>1030</v>
      </c>
      <c r="E45" s="100" t="s">
        <v>1030</v>
      </c>
      <c r="F45" s="100" t="s">
        <v>115</v>
      </c>
      <c r="G45" s="100" t="s">
        <v>1032</v>
      </c>
      <c r="H45" s="392">
        <v>0</v>
      </c>
      <c r="I45" s="393">
        <v>0</v>
      </c>
      <c r="J45" s="394" t="s">
        <v>1030</v>
      </c>
      <c r="K45" s="394" t="s">
        <v>1030</v>
      </c>
      <c r="L45" s="394" t="s">
        <v>1030</v>
      </c>
      <c r="M45" s="266"/>
      <c r="N45" s="266"/>
      <c r="O45" s="266"/>
      <c r="P45" s="148"/>
      <c r="Q45" s="175"/>
      <c r="R45" s="75"/>
      <c r="S45" s="75"/>
    </row>
    <row r="46" spans="1:19" s="243" customFormat="1" ht="12.75" customHeight="1">
      <c r="A46" s="118" t="s">
        <v>1434</v>
      </c>
      <c r="B46" s="171" t="s">
        <v>1435</v>
      </c>
      <c r="C46" s="390" t="s">
        <v>1436</v>
      </c>
      <c r="D46" s="390" t="s">
        <v>102</v>
      </c>
      <c r="E46" s="100" t="s">
        <v>1366</v>
      </c>
      <c r="F46" s="100" t="s">
        <v>113</v>
      </c>
      <c r="G46" s="100" t="s">
        <v>1032</v>
      </c>
      <c r="H46" s="392">
        <v>311549168.89999998</v>
      </c>
      <c r="I46" s="393">
        <v>103.91</v>
      </c>
      <c r="J46" s="394">
        <v>4.2030521298004775E-2</v>
      </c>
      <c r="K46" s="394">
        <v>9.6329833349373395E-4</v>
      </c>
      <c r="L46" s="394">
        <v>1.425382407171516E-2</v>
      </c>
      <c r="M46" s="266"/>
      <c r="N46" s="266"/>
      <c r="O46" s="266"/>
      <c r="P46" s="148"/>
      <c r="Q46" s="175"/>
      <c r="R46" s="75"/>
      <c r="S46" s="75"/>
    </row>
    <row r="47" spans="1:19" s="243" customFormat="1" ht="12.75" customHeight="1">
      <c r="A47" s="118" t="s">
        <v>1030</v>
      </c>
      <c r="B47" s="171" t="s">
        <v>1030</v>
      </c>
      <c r="C47" s="390" t="s">
        <v>1030</v>
      </c>
      <c r="D47" s="390" t="s">
        <v>1030</v>
      </c>
      <c r="E47" s="100" t="s">
        <v>1030</v>
      </c>
      <c r="F47" s="100" t="s">
        <v>114</v>
      </c>
      <c r="G47" s="100" t="s">
        <v>1032</v>
      </c>
      <c r="H47" s="392">
        <v>21560214.75</v>
      </c>
      <c r="I47" s="393">
        <v>104.38</v>
      </c>
      <c r="J47" s="394">
        <v>-2.7368194230619425E-2</v>
      </c>
      <c r="K47" s="394">
        <v>1.1509687320159223E-3</v>
      </c>
      <c r="L47" s="394">
        <v>1.7064427397014637E-2</v>
      </c>
      <c r="M47" s="266"/>
      <c r="N47" s="266"/>
      <c r="O47" s="266"/>
      <c r="P47" s="148"/>
      <c r="Q47" s="175"/>
      <c r="R47" s="75"/>
      <c r="S47" s="75"/>
    </row>
    <row r="48" spans="1:19" s="243" customFormat="1" ht="12.75" customHeight="1">
      <c r="A48" s="118" t="s">
        <v>1030</v>
      </c>
      <c r="B48" s="171" t="s">
        <v>1030</v>
      </c>
      <c r="C48" s="390" t="s">
        <v>1030</v>
      </c>
      <c r="D48" s="390" t="s">
        <v>1030</v>
      </c>
      <c r="E48" s="100" t="s">
        <v>1030</v>
      </c>
      <c r="F48" s="100" t="s">
        <v>115</v>
      </c>
      <c r="G48" s="100" t="s">
        <v>1032</v>
      </c>
      <c r="H48" s="392">
        <v>52666180.200000003</v>
      </c>
      <c r="I48" s="393">
        <v>104.62</v>
      </c>
      <c r="J48" s="394">
        <v>9.4973445542954504E-2</v>
      </c>
      <c r="K48" s="394">
        <v>1.3399693721285466E-3</v>
      </c>
      <c r="L48" s="394">
        <v>1.8515724103152165E-2</v>
      </c>
      <c r="M48" s="266"/>
      <c r="N48" s="266"/>
      <c r="O48" s="266"/>
      <c r="P48" s="148"/>
      <c r="Q48" s="175"/>
      <c r="R48" s="75"/>
      <c r="S48" s="75"/>
    </row>
    <row r="49" spans="1:19" s="997" customFormat="1" ht="12.75" customHeight="1">
      <c r="A49" s="118" t="s">
        <v>1030</v>
      </c>
      <c r="B49" s="171" t="s">
        <v>1030</v>
      </c>
      <c r="C49" s="390" t="s">
        <v>1030</v>
      </c>
      <c r="D49" s="390" t="s">
        <v>1030</v>
      </c>
      <c r="E49" s="100" t="s">
        <v>1030</v>
      </c>
      <c r="F49" s="100" t="s">
        <v>1031</v>
      </c>
      <c r="G49" s="100" t="s">
        <v>1032</v>
      </c>
      <c r="H49" s="392">
        <v>58453954.869999997</v>
      </c>
      <c r="I49" s="393">
        <v>104.62</v>
      </c>
      <c r="J49" s="394">
        <v>1.3325455467556591E-3</v>
      </c>
      <c r="K49" s="394">
        <v>1.3399693721285466E-3</v>
      </c>
      <c r="L49" s="394">
        <v>1.8483995042897661E-2</v>
      </c>
      <c r="M49" s="266"/>
      <c r="N49" s="266"/>
      <c r="O49" s="266"/>
      <c r="P49" s="148"/>
      <c r="Q49" s="175"/>
      <c r="R49" s="75"/>
      <c r="S49" s="75"/>
    </row>
    <row r="50" spans="1:19" s="997" customFormat="1" ht="12.75" customHeight="1">
      <c r="A50" s="118" t="s">
        <v>1491</v>
      </c>
      <c r="B50" s="171" t="s">
        <v>1496</v>
      </c>
      <c r="C50" s="390" t="s">
        <v>1497</v>
      </c>
      <c r="D50" s="390" t="s">
        <v>102</v>
      </c>
      <c r="E50" s="100" t="s">
        <v>1366</v>
      </c>
      <c r="F50" s="100" t="s">
        <v>1030</v>
      </c>
      <c r="G50" s="100" t="s">
        <v>1054</v>
      </c>
      <c r="H50" s="392">
        <v>38633132.689999998</v>
      </c>
      <c r="I50" s="393">
        <v>91.270899999999997</v>
      </c>
      <c r="J50" s="394">
        <v>0.20992090829339105</v>
      </c>
      <c r="K50" s="394">
        <v>2.6761029077124743E-3</v>
      </c>
      <c r="L50" s="394">
        <v>2.5921463721422233E-2</v>
      </c>
      <c r="M50" s="266"/>
      <c r="N50" s="266"/>
      <c r="O50" s="266"/>
      <c r="P50" s="148"/>
      <c r="Q50" s="175"/>
      <c r="R50" s="75"/>
      <c r="S50" s="75"/>
    </row>
    <row r="51" spans="1:19" s="997" customFormat="1" ht="12.75" customHeight="1">
      <c r="A51" s="118" t="s">
        <v>1704</v>
      </c>
      <c r="B51" s="171">
        <v>30290598804</v>
      </c>
      <c r="C51" s="390" t="s">
        <v>1049</v>
      </c>
      <c r="D51" s="390" t="s">
        <v>102</v>
      </c>
      <c r="E51" s="100" t="s">
        <v>1031</v>
      </c>
      <c r="F51" s="100" t="s">
        <v>1030</v>
      </c>
      <c r="G51" s="100" t="s">
        <v>1032</v>
      </c>
      <c r="H51" s="392">
        <v>5305811.54</v>
      </c>
      <c r="I51" s="393">
        <v>0.65559999999999996</v>
      </c>
      <c r="J51" s="394">
        <v>5.4775000708369159E-3</v>
      </c>
      <c r="K51" s="394">
        <v>6.7567567567567988E-3</v>
      </c>
      <c r="L51" s="394">
        <v>0.26759474091260627</v>
      </c>
      <c r="M51" s="266"/>
      <c r="N51" s="266"/>
      <c r="O51" s="266"/>
      <c r="P51" s="148"/>
      <c r="Q51" s="175"/>
      <c r="R51" s="75"/>
      <c r="S51" s="75"/>
    </row>
    <row r="52" spans="1:19" s="997" customFormat="1" ht="12.75" customHeight="1">
      <c r="A52" s="118" t="s">
        <v>1048</v>
      </c>
      <c r="B52" s="171" t="s">
        <v>1156</v>
      </c>
      <c r="C52" s="390" t="s">
        <v>1157</v>
      </c>
      <c r="D52" s="390" t="s">
        <v>102</v>
      </c>
      <c r="E52" s="100" t="s">
        <v>1047</v>
      </c>
      <c r="F52" s="100" t="s">
        <v>1030</v>
      </c>
      <c r="G52" s="100" t="s">
        <v>1032</v>
      </c>
      <c r="H52" s="392">
        <v>16407291.41</v>
      </c>
      <c r="I52" s="393">
        <v>147.9248</v>
      </c>
      <c r="J52" s="394">
        <v>-1.1731642340053194E-2</v>
      </c>
      <c r="K52" s="394">
        <v>-1.284158530147983E-2</v>
      </c>
      <c r="L52" s="394">
        <v>1.9256233892461783E-3</v>
      </c>
      <c r="M52" s="266"/>
      <c r="N52" s="266"/>
      <c r="O52" s="266"/>
      <c r="P52" s="148"/>
      <c r="Q52" s="175"/>
      <c r="R52" s="75"/>
      <c r="S52" s="75"/>
    </row>
    <row r="53" spans="1:19" s="243" customFormat="1" ht="12.75" customHeight="1">
      <c r="A53" s="118" t="s">
        <v>1705</v>
      </c>
      <c r="B53" s="171" t="s">
        <v>1080</v>
      </c>
      <c r="C53" s="390" t="s">
        <v>1081</v>
      </c>
      <c r="D53" s="390" t="s">
        <v>102</v>
      </c>
      <c r="E53" s="100" t="s">
        <v>1031</v>
      </c>
      <c r="F53" s="100" t="s">
        <v>113</v>
      </c>
      <c r="G53" s="100" t="s">
        <v>1032</v>
      </c>
      <c r="H53" s="392">
        <v>56940867.75</v>
      </c>
      <c r="I53" s="393">
        <v>305.63</v>
      </c>
      <c r="J53" s="394">
        <v>1.9839110570506913E-2</v>
      </c>
      <c r="K53" s="394">
        <v>4.8990596435851685E-3</v>
      </c>
      <c r="L53" s="394">
        <v>0.3814940458298206</v>
      </c>
      <c r="M53" s="266"/>
      <c r="N53" s="266"/>
      <c r="O53" s="266"/>
      <c r="P53" s="148"/>
      <c r="Q53" s="175"/>
      <c r="R53" s="75"/>
      <c r="S53" s="75"/>
    </row>
    <row r="54" spans="1:19" s="243" customFormat="1" ht="12.75" customHeight="1">
      <c r="A54" s="118" t="s">
        <v>1030</v>
      </c>
      <c r="B54" s="171" t="s">
        <v>1030</v>
      </c>
      <c r="C54" s="390" t="s">
        <v>1030</v>
      </c>
      <c r="D54" s="390" t="s">
        <v>1030</v>
      </c>
      <c r="E54" s="100" t="s">
        <v>1030</v>
      </c>
      <c r="F54" s="100" t="s">
        <v>114</v>
      </c>
      <c r="G54" s="100" t="s">
        <v>1032</v>
      </c>
      <c r="H54" s="392">
        <v>20776255.100000001</v>
      </c>
      <c r="I54" s="393">
        <v>273.49</v>
      </c>
      <c r="J54" s="394">
        <v>2.4177957643881864E-2</v>
      </c>
      <c r="K54" s="394">
        <v>4.0751890740877705E-3</v>
      </c>
      <c r="L54" s="394">
        <v>0.36928689837416906</v>
      </c>
      <c r="M54" s="266"/>
      <c r="N54" s="266"/>
      <c r="O54" s="266"/>
      <c r="P54" s="148"/>
      <c r="Q54" s="175"/>
      <c r="R54" s="75"/>
      <c r="S54" s="75"/>
    </row>
    <row r="55" spans="1:19" s="997" customFormat="1" ht="12.75" customHeight="1">
      <c r="A55" s="118" t="s">
        <v>1030</v>
      </c>
      <c r="B55" s="171" t="s">
        <v>1030</v>
      </c>
      <c r="C55" s="390" t="s">
        <v>1030</v>
      </c>
      <c r="D55" s="390" t="s">
        <v>1030</v>
      </c>
      <c r="E55" s="100" t="s">
        <v>1030</v>
      </c>
      <c r="F55" s="100" t="s">
        <v>115</v>
      </c>
      <c r="G55" s="100" t="s">
        <v>1032</v>
      </c>
      <c r="H55" s="392">
        <v>0</v>
      </c>
      <c r="I55" s="393">
        <v>0</v>
      </c>
      <c r="J55" s="394" t="s">
        <v>1030</v>
      </c>
      <c r="K55" s="394" t="s">
        <v>1030</v>
      </c>
      <c r="L55" s="394" t="s">
        <v>1030</v>
      </c>
      <c r="M55" s="266"/>
      <c r="N55" s="266"/>
      <c r="O55" s="266"/>
      <c r="P55" s="148"/>
      <c r="Q55" s="175"/>
      <c r="R55" s="75"/>
      <c r="S55" s="75"/>
    </row>
    <row r="56" spans="1:19" s="997" customFormat="1" ht="12.75" customHeight="1">
      <c r="A56" s="118" t="s">
        <v>1030</v>
      </c>
      <c r="B56" s="171" t="s">
        <v>1030</v>
      </c>
      <c r="C56" s="390" t="s">
        <v>1030</v>
      </c>
      <c r="D56" s="390" t="s">
        <v>1030</v>
      </c>
      <c r="E56" s="100" t="s">
        <v>1030</v>
      </c>
      <c r="F56" s="100" t="s">
        <v>1031</v>
      </c>
      <c r="G56" s="100" t="s">
        <v>1032</v>
      </c>
      <c r="H56" s="392">
        <v>0</v>
      </c>
      <c r="I56" s="393">
        <v>0</v>
      </c>
      <c r="J56" s="394" t="s">
        <v>1030</v>
      </c>
      <c r="K56" s="394" t="s">
        <v>1030</v>
      </c>
      <c r="L56" s="394" t="s">
        <v>1030</v>
      </c>
      <c r="M56" s="266"/>
      <c r="N56" s="266"/>
      <c r="O56" s="266"/>
      <c r="P56" s="148"/>
      <c r="Q56" s="175"/>
      <c r="R56" s="75"/>
      <c r="S56" s="75"/>
    </row>
    <row r="57" spans="1:19" s="243" customFormat="1" ht="12.75" customHeight="1">
      <c r="A57" s="118" t="s">
        <v>1706</v>
      </c>
      <c r="B57" s="171">
        <v>74643964821</v>
      </c>
      <c r="C57" s="390" t="s">
        <v>1082</v>
      </c>
      <c r="D57" s="390" t="s">
        <v>102</v>
      </c>
      <c r="E57" s="100" t="s">
        <v>1035</v>
      </c>
      <c r="F57" s="100" t="s">
        <v>1030</v>
      </c>
      <c r="G57" s="100" t="s">
        <v>1032</v>
      </c>
      <c r="H57" s="392">
        <v>34269678</v>
      </c>
      <c r="I57" s="393">
        <v>140.32159999999999</v>
      </c>
      <c r="J57" s="394">
        <v>-6.3199284515899512E-2</v>
      </c>
      <c r="K57" s="394">
        <v>1.1986848714551357E-3</v>
      </c>
      <c r="L57" s="394">
        <v>1.7835861331600311E-2</v>
      </c>
      <c r="M57" s="266"/>
      <c r="N57" s="266"/>
      <c r="O57" s="266"/>
      <c r="P57" s="148"/>
      <c r="Q57" s="175"/>
      <c r="R57" s="75"/>
      <c r="S57" s="75"/>
    </row>
    <row r="58" spans="1:19" s="243" customFormat="1" ht="12.75" customHeight="1">
      <c r="A58" s="118" t="s">
        <v>1707</v>
      </c>
      <c r="B58" s="171" t="s">
        <v>1071</v>
      </c>
      <c r="C58" s="390" t="s">
        <v>1072</v>
      </c>
      <c r="D58" s="390" t="s">
        <v>102</v>
      </c>
      <c r="E58" s="100" t="s">
        <v>1035</v>
      </c>
      <c r="F58" s="100" t="s">
        <v>113</v>
      </c>
      <c r="G58" s="100" t="s">
        <v>1054</v>
      </c>
      <c r="H58" s="392">
        <v>2971160.76</v>
      </c>
      <c r="I58" s="393">
        <v>96.42</v>
      </c>
      <c r="J58" s="394">
        <v>-4.2385992709348397E-4</v>
      </c>
      <c r="K58" s="394">
        <v>3.1539618822735704E-3</v>
      </c>
      <c r="L58" s="394">
        <v>2.5729208171590745E-2</v>
      </c>
      <c r="M58" s="266"/>
      <c r="N58" s="266"/>
      <c r="O58" s="266"/>
      <c r="P58" s="148"/>
      <c r="Q58" s="175"/>
      <c r="R58" s="75"/>
      <c r="S58" s="75"/>
    </row>
    <row r="59" spans="1:19" ht="12.75" customHeight="1">
      <c r="A59" s="118" t="s">
        <v>1030</v>
      </c>
      <c r="B59" s="171" t="s">
        <v>1030</v>
      </c>
      <c r="C59" s="390" t="s">
        <v>1030</v>
      </c>
      <c r="D59" s="390" t="s">
        <v>1030</v>
      </c>
      <c r="E59" s="391" t="s">
        <v>1030</v>
      </c>
      <c r="F59" s="391" t="s">
        <v>114</v>
      </c>
      <c r="G59" s="391" t="s">
        <v>1054</v>
      </c>
      <c r="H59" s="392">
        <v>426799.56</v>
      </c>
      <c r="I59" s="393">
        <v>93.17</v>
      </c>
      <c r="J59" s="394">
        <v>-2.2863515460754824E-3</v>
      </c>
      <c r="K59" s="394">
        <v>3.1079095437767101E-3</v>
      </c>
      <c r="L59" s="394">
        <v>2.563879457837448E-2</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v>0</v>
      </c>
      <c r="J60" s="394" t="s">
        <v>1030</v>
      </c>
      <c r="K60" s="394" t="s">
        <v>1030</v>
      </c>
      <c r="L60" s="394" t="s">
        <v>1030</v>
      </c>
      <c r="M60" s="266"/>
      <c r="N60" s="266"/>
      <c r="O60" s="266"/>
      <c r="P60" s="148"/>
      <c r="Q60" s="175"/>
      <c r="R60" s="75"/>
      <c r="S60" s="75"/>
    </row>
    <row r="61" spans="1:19" s="243" customFormat="1" ht="12.75" customHeight="1">
      <c r="A61" s="118" t="s">
        <v>1228</v>
      </c>
      <c r="B61" s="171" t="s">
        <v>1254</v>
      </c>
      <c r="C61" s="390" t="s">
        <v>1255</v>
      </c>
      <c r="D61" s="390" t="s">
        <v>1179</v>
      </c>
      <c r="E61" s="391" t="s">
        <v>1045</v>
      </c>
      <c r="F61" s="391" t="s">
        <v>1030</v>
      </c>
      <c r="G61" s="391" t="s">
        <v>1032</v>
      </c>
      <c r="H61" s="392">
        <v>13879800.76</v>
      </c>
      <c r="I61" s="393">
        <v>112.1011</v>
      </c>
      <c r="J61" s="394">
        <v>4.8749543964476949E-3</v>
      </c>
      <c r="K61" s="394">
        <v>5.2612039342005978E-3</v>
      </c>
      <c r="L61" s="394">
        <v>8.9661440360819356E-2</v>
      </c>
      <c r="M61" s="266"/>
      <c r="N61" s="266"/>
      <c r="O61" s="266"/>
      <c r="P61" s="148"/>
      <c r="Q61" s="175"/>
      <c r="R61" s="75"/>
      <c r="S61" s="75"/>
    </row>
    <row r="62" spans="1:19" s="243" customFormat="1" ht="12.75" customHeight="1">
      <c r="A62" s="118" t="s">
        <v>1206</v>
      </c>
      <c r="B62" s="171" t="s">
        <v>1207</v>
      </c>
      <c r="C62" s="390" t="s">
        <v>1208</v>
      </c>
      <c r="D62" s="390" t="s">
        <v>1179</v>
      </c>
      <c r="E62" s="391" t="s">
        <v>1045</v>
      </c>
      <c r="F62" s="391" t="s">
        <v>1030</v>
      </c>
      <c r="G62" s="391" t="s">
        <v>1032</v>
      </c>
      <c r="H62" s="392">
        <v>9997650.9299999997</v>
      </c>
      <c r="I62" s="393">
        <v>117.9772</v>
      </c>
      <c r="J62" s="394">
        <v>7.4295799695136555E-3</v>
      </c>
      <c r="K62" s="394">
        <v>7.4290906109957255E-3</v>
      </c>
      <c r="L62" s="394">
        <v>0.11570487874767243</v>
      </c>
      <c r="M62" s="266"/>
      <c r="N62" s="266"/>
      <c r="O62" s="266"/>
      <c r="P62" s="148"/>
      <c r="Q62" s="175"/>
      <c r="R62" s="75"/>
      <c r="S62" s="75"/>
    </row>
    <row r="63" spans="1:19" s="243" customFormat="1" ht="12.75" customHeight="1">
      <c r="A63" s="118" t="s">
        <v>1178</v>
      </c>
      <c r="B63" s="171" t="s">
        <v>1094</v>
      </c>
      <c r="C63" s="390" t="s">
        <v>1095</v>
      </c>
      <c r="D63" s="390" t="s">
        <v>1179</v>
      </c>
      <c r="E63" s="391" t="s">
        <v>1035</v>
      </c>
      <c r="F63" s="391" t="s">
        <v>1030</v>
      </c>
      <c r="G63" s="391" t="s">
        <v>1032</v>
      </c>
      <c r="H63" s="392">
        <v>58073626.420000002</v>
      </c>
      <c r="I63" s="393">
        <v>134.93790000000001</v>
      </c>
      <c r="J63" s="394">
        <v>2.019000282273975E-4</v>
      </c>
      <c r="K63" s="394">
        <v>3.2766541358131285E-4</v>
      </c>
      <c r="L63" s="394">
        <v>2.5938538528035959E-2</v>
      </c>
      <c r="M63" s="266"/>
      <c r="N63" s="266"/>
      <c r="O63" s="266"/>
      <c r="P63" s="148"/>
      <c r="Q63" s="175"/>
      <c r="R63" s="75"/>
      <c r="S63" s="75"/>
    </row>
    <row r="64" spans="1:19" s="243" customFormat="1" ht="12.75" customHeight="1">
      <c r="A64" s="99" t="s">
        <v>1411</v>
      </c>
      <c r="B64" s="395" t="s">
        <v>1498</v>
      </c>
      <c r="C64" s="396" t="s">
        <v>1499</v>
      </c>
      <c r="D64" s="396" t="s">
        <v>1179</v>
      </c>
      <c r="E64" s="100" t="s">
        <v>1366</v>
      </c>
      <c r="F64" s="100" t="s">
        <v>113</v>
      </c>
      <c r="G64" s="100" t="s">
        <v>1032</v>
      </c>
      <c r="H64" s="392">
        <v>449151346.75</v>
      </c>
      <c r="I64" s="393">
        <v>105</v>
      </c>
      <c r="J64" s="394">
        <v>2.9447368154763343E-2</v>
      </c>
      <c r="K64" s="394">
        <v>1.2396300181176656E-3</v>
      </c>
      <c r="L64" s="394">
        <v>1.6513995945561355E-2</v>
      </c>
      <c r="M64" s="266"/>
      <c r="N64" s="266"/>
      <c r="O64" s="266"/>
      <c r="P64" s="148"/>
      <c r="Q64" s="175"/>
      <c r="R64" s="75"/>
      <c r="S64" s="75"/>
    </row>
    <row r="65" spans="1:19" s="243" customFormat="1" ht="12.75" customHeight="1">
      <c r="A65" s="99" t="s">
        <v>1030</v>
      </c>
      <c r="B65" s="395" t="s">
        <v>1030</v>
      </c>
      <c r="C65" s="396" t="s">
        <v>1030</v>
      </c>
      <c r="D65" s="396" t="s">
        <v>1030</v>
      </c>
      <c r="E65" s="100" t="s">
        <v>1030</v>
      </c>
      <c r="F65" s="100" t="s">
        <v>114</v>
      </c>
      <c r="G65" s="100" t="s">
        <v>1032</v>
      </c>
      <c r="H65" s="392">
        <v>58535007.219999999</v>
      </c>
      <c r="I65" s="393">
        <v>105.1</v>
      </c>
      <c r="J65" s="394">
        <v>-7.3325344304950857E-3</v>
      </c>
      <c r="K65" s="394">
        <v>1.2384490806895965E-3</v>
      </c>
      <c r="L65" s="394">
        <v>1.697900146402409E-2</v>
      </c>
      <c r="M65" s="266"/>
      <c r="N65" s="266"/>
      <c r="O65" s="266"/>
      <c r="P65" s="148"/>
      <c r="Q65" s="175"/>
      <c r="R65" s="75"/>
      <c r="S65" s="75"/>
    </row>
    <row r="66" spans="1:19" s="243" customFormat="1" ht="12.75" customHeight="1">
      <c r="A66" s="401" t="s">
        <v>1030</v>
      </c>
      <c r="B66" s="395" t="s">
        <v>1030</v>
      </c>
      <c r="C66" s="396" t="s">
        <v>1030</v>
      </c>
      <c r="D66" s="396" t="s">
        <v>1030</v>
      </c>
      <c r="E66" s="100" t="s">
        <v>1030</v>
      </c>
      <c r="F66" s="100" t="s">
        <v>115</v>
      </c>
      <c r="G66" s="100" t="s">
        <v>1032</v>
      </c>
      <c r="H66" s="392">
        <v>18785848.489999998</v>
      </c>
      <c r="I66" s="393">
        <v>105.19</v>
      </c>
      <c r="J66" s="394">
        <v>-9.5898545864260276E-3</v>
      </c>
      <c r="K66" s="394">
        <v>1.2373881591472013E-3</v>
      </c>
      <c r="L66" s="394">
        <v>1.7394062960627288E-2</v>
      </c>
      <c r="M66" s="266"/>
      <c r="N66" s="266"/>
      <c r="O66" s="266"/>
      <c r="P66" s="148"/>
      <c r="Q66" s="175"/>
      <c r="R66" s="75"/>
      <c r="S66" s="75"/>
    </row>
    <row r="67" spans="1:19" s="243" customFormat="1" ht="12.75" customHeight="1">
      <c r="A67" s="401" t="s">
        <v>1180</v>
      </c>
      <c r="B67" s="395">
        <v>97407922886</v>
      </c>
      <c r="C67" s="396" t="s">
        <v>1096</v>
      </c>
      <c r="D67" s="396" t="s">
        <v>1179</v>
      </c>
      <c r="E67" s="100" t="s">
        <v>1035</v>
      </c>
      <c r="F67" s="100" t="s">
        <v>1030</v>
      </c>
      <c r="G67" s="100" t="s">
        <v>1032</v>
      </c>
      <c r="H67" s="392">
        <v>55647837.840000004</v>
      </c>
      <c r="I67" s="393">
        <v>121.05670000000001</v>
      </c>
      <c r="J67" s="394">
        <v>4.5236658516767392E-4</v>
      </c>
      <c r="K67" s="394">
        <v>-7.8469465465857979E-5</v>
      </c>
      <c r="L67" s="394">
        <v>2.1736763523020119E-2</v>
      </c>
      <c r="M67" s="266"/>
      <c r="N67" s="266"/>
      <c r="O67" s="266"/>
      <c r="P67" s="148"/>
      <c r="Q67" s="175"/>
      <c r="R67" s="75"/>
      <c r="S67" s="75"/>
    </row>
    <row r="68" spans="1:19" s="243" customFormat="1" ht="12.75" customHeight="1">
      <c r="A68" s="401" t="s">
        <v>1697</v>
      </c>
      <c r="B68" s="395" t="s">
        <v>1708</v>
      </c>
      <c r="C68" s="396" t="s">
        <v>1709</v>
      </c>
      <c r="D68" s="396" t="s">
        <v>1179</v>
      </c>
      <c r="E68" s="100" t="s">
        <v>1045</v>
      </c>
      <c r="F68" s="100" t="s">
        <v>1030</v>
      </c>
      <c r="G68" s="100" t="s">
        <v>1054</v>
      </c>
      <c r="H68" s="392">
        <v>4764968.99</v>
      </c>
      <c r="I68" s="393">
        <v>86.801100000000005</v>
      </c>
      <c r="J68" s="394" t="s">
        <v>1030</v>
      </c>
      <c r="K68" s="394" t="s">
        <v>1030</v>
      </c>
      <c r="L68" s="394" t="s">
        <v>1030</v>
      </c>
      <c r="M68" s="266"/>
      <c r="N68" s="266"/>
      <c r="O68" s="266"/>
      <c r="P68" s="148"/>
      <c r="Q68" s="175"/>
      <c r="R68" s="75"/>
      <c r="S68" s="75"/>
    </row>
    <row r="69" spans="1:19" s="243" customFormat="1" ht="12.75" customHeight="1">
      <c r="A69" s="401" t="s">
        <v>1181</v>
      </c>
      <c r="B69" s="395" t="s">
        <v>1097</v>
      </c>
      <c r="C69" s="396" t="s">
        <v>1098</v>
      </c>
      <c r="D69" s="396" t="s">
        <v>1179</v>
      </c>
      <c r="E69" s="100" t="s">
        <v>1045</v>
      </c>
      <c r="F69" s="100" t="s">
        <v>1030</v>
      </c>
      <c r="G69" s="100" t="s">
        <v>1054</v>
      </c>
      <c r="H69" s="392">
        <v>11440823.48</v>
      </c>
      <c r="I69" s="393">
        <v>99.943899999999999</v>
      </c>
      <c r="J69" s="394">
        <v>9.8722790580831221E-2</v>
      </c>
      <c r="K69" s="394">
        <v>9.9267200399300037E-4</v>
      </c>
      <c r="L69" s="394">
        <v>8.2342483285964274E-2</v>
      </c>
      <c r="M69" s="266"/>
      <c r="N69" s="266"/>
      <c r="O69" s="266"/>
      <c r="P69" s="148"/>
      <c r="Q69" s="175"/>
      <c r="R69" s="75"/>
      <c r="S69" s="75"/>
    </row>
    <row r="70" spans="1:19" s="243" customFormat="1" ht="12.75" customHeight="1">
      <c r="A70" s="401" t="s">
        <v>1182</v>
      </c>
      <c r="B70" s="395">
        <v>30096106301</v>
      </c>
      <c r="C70" s="396" t="s">
        <v>1099</v>
      </c>
      <c r="D70" s="396" t="s">
        <v>1179</v>
      </c>
      <c r="E70" s="100" t="s">
        <v>1035</v>
      </c>
      <c r="F70" s="100" t="s">
        <v>1030</v>
      </c>
      <c r="G70" s="100" t="s">
        <v>1054</v>
      </c>
      <c r="H70" s="392">
        <v>53404603.640000001</v>
      </c>
      <c r="I70" s="393">
        <v>134.4708</v>
      </c>
      <c r="J70" s="394">
        <v>2.8569443344894419E-2</v>
      </c>
      <c r="K70" s="394">
        <v>3.5166314623660266E-3</v>
      </c>
      <c r="L70" s="394">
        <v>3.8100068311900825E-2</v>
      </c>
      <c r="M70" s="266"/>
      <c r="N70" s="266"/>
      <c r="O70" s="266"/>
      <c r="P70" s="148"/>
      <c r="Q70" s="175"/>
      <c r="R70" s="75"/>
      <c r="S70" s="75"/>
    </row>
    <row r="71" spans="1:19" s="243" customFormat="1" ht="12.75" customHeight="1">
      <c r="A71" s="401" t="s">
        <v>1183</v>
      </c>
      <c r="B71" s="395">
        <v>18911840764</v>
      </c>
      <c r="C71" s="396" t="s">
        <v>1100</v>
      </c>
      <c r="D71" s="396" t="s">
        <v>1179</v>
      </c>
      <c r="E71" s="100" t="s">
        <v>1031</v>
      </c>
      <c r="F71" s="100" t="s">
        <v>1030</v>
      </c>
      <c r="G71" s="100" t="s">
        <v>1032</v>
      </c>
      <c r="H71" s="392">
        <v>189530108.11000001</v>
      </c>
      <c r="I71" s="393">
        <v>26.2395</v>
      </c>
      <c r="J71" s="394">
        <v>1.4655074764506892E-3</v>
      </c>
      <c r="K71" s="394">
        <v>-7.0799875882633367E-3</v>
      </c>
      <c r="L71" s="394">
        <v>0.21420704845814975</v>
      </c>
      <c r="M71" s="266"/>
      <c r="N71" s="266"/>
      <c r="O71" s="266"/>
      <c r="P71" s="148"/>
      <c r="Q71" s="175"/>
      <c r="R71" s="75"/>
      <c r="S71" s="75"/>
    </row>
    <row r="72" spans="1:19" s="243" customFormat="1" ht="12.75" customHeight="1">
      <c r="A72" s="401" t="s">
        <v>1184</v>
      </c>
      <c r="B72" s="395" t="s">
        <v>1164</v>
      </c>
      <c r="C72" s="396" t="s">
        <v>1165</v>
      </c>
      <c r="D72" s="396" t="s">
        <v>1179</v>
      </c>
      <c r="E72" s="100" t="s">
        <v>1045</v>
      </c>
      <c r="F72" s="100" t="s">
        <v>1030</v>
      </c>
      <c r="G72" s="100" t="s">
        <v>1032</v>
      </c>
      <c r="H72" s="392">
        <v>21151863.800000001</v>
      </c>
      <c r="I72" s="393">
        <v>135.73859999999999</v>
      </c>
      <c r="J72" s="394">
        <v>1.3864116549808791E-3</v>
      </c>
      <c r="K72" s="394">
        <v>-4.8139523971517661E-3</v>
      </c>
      <c r="L72" s="394">
        <v>7.2483028456569176E-2</v>
      </c>
      <c r="M72" s="266"/>
      <c r="N72" s="266"/>
      <c r="O72" s="266"/>
      <c r="P72" s="148"/>
      <c r="Q72" s="175"/>
      <c r="R72" s="75"/>
      <c r="S72" s="75"/>
    </row>
    <row r="73" spans="1:19" ht="12.75" customHeight="1">
      <c r="A73" s="99" t="s">
        <v>1185</v>
      </c>
      <c r="B73" s="395" t="s">
        <v>1101</v>
      </c>
      <c r="C73" s="396" t="s">
        <v>1102</v>
      </c>
      <c r="D73" s="396" t="s">
        <v>1179</v>
      </c>
      <c r="E73" s="100" t="s">
        <v>1035</v>
      </c>
      <c r="F73" s="100" t="s">
        <v>1030</v>
      </c>
      <c r="G73" s="100" t="s">
        <v>1032</v>
      </c>
      <c r="H73" s="392">
        <v>84724258.489999995</v>
      </c>
      <c r="I73" s="393">
        <v>106.9195</v>
      </c>
      <c r="J73" s="394">
        <v>5.0503785380714872E-2</v>
      </c>
      <c r="K73" s="394">
        <v>7.1600385612535788E-4</v>
      </c>
      <c r="L73" s="394">
        <v>2.698390743654322E-2</v>
      </c>
      <c r="M73" s="266"/>
      <c r="N73" s="266"/>
      <c r="O73" s="266"/>
      <c r="P73" s="148"/>
      <c r="Q73" s="175"/>
      <c r="R73" s="75"/>
      <c r="S73" s="75"/>
    </row>
    <row r="74" spans="1:19" ht="12.75" customHeight="1">
      <c r="A74" s="401" t="s">
        <v>1186</v>
      </c>
      <c r="B74" s="395">
        <v>62937824927</v>
      </c>
      <c r="C74" s="396" t="s">
        <v>1103</v>
      </c>
      <c r="D74" s="396" t="s">
        <v>1179</v>
      </c>
      <c r="E74" s="100" t="s">
        <v>1045</v>
      </c>
      <c r="F74" s="100" t="s">
        <v>1030</v>
      </c>
      <c r="G74" s="100" t="s">
        <v>1032</v>
      </c>
      <c r="H74" s="392">
        <v>22195028.280000001</v>
      </c>
      <c r="I74" s="393">
        <v>115.1421</v>
      </c>
      <c r="J74" s="394">
        <v>4.9988374720757456E-3</v>
      </c>
      <c r="K74" s="394">
        <v>-1.0029698666553788E-3</v>
      </c>
      <c r="L74" s="394">
        <v>3.0249263162415607E-2</v>
      </c>
      <c r="M74" s="266"/>
      <c r="N74" s="266"/>
      <c r="O74" s="266"/>
      <c r="P74" s="148"/>
      <c r="Q74" s="175"/>
      <c r="R74" s="75"/>
      <c r="S74" s="75"/>
    </row>
    <row r="75" spans="1:19" ht="12.75" customHeight="1">
      <c r="A75" s="99" t="s">
        <v>1187</v>
      </c>
      <c r="B75" s="171">
        <v>52772437018</v>
      </c>
      <c r="C75" s="390" t="s">
        <v>1104</v>
      </c>
      <c r="D75" s="396" t="s">
        <v>1179</v>
      </c>
      <c r="E75" s="100" t="s">
        <v>1033</v>
      </c>
      <c r="F75" s="100" t="s">
        <v>1030</v>
      </c>
      <c r="G75" s="100" t="s">
        <v>1032</v>
      </c>
      <c r="H75" s="397">
        <v>67289655.680000007</v>
      </c>
      <c r="I75" s="398">
        <v>22.3188</v>
      </c>
      <c r="J75" s="394">
        <v>2.0789738033575311E-3</v>
      </c>
      <c r="K75" s="394">
        <v>-3.4114453097091602E-3</v>
      </c>
      <c r="L75" s="394">
        <v>5.0884966169290058E-2</v>
      </c>
      <c r="M75" s="266"/>
      <c r="N75" s="266"/>
      <c r="O75" s="266"/>
      <c r="P75" s="148"/>
      <c r="Q75" s="175"/>
      <c r="R75" s="75"/>
      <c r="S75" s="75"/>
    </row>
    <row r="76" spans="1:19" ht="12.75" customHeight="1">
      <c r="A76" s="99" t="s">
        <v>1188</v>
      </c>
      <c r="B76" s="171" t="s">
        <v>1105</v>
      </c>
      <c r="C76" s="390" t="s">
        <v>1106</v>
      </c>
      <c r="D76" s="396" t="s">
        <v>1179</v>
      </c>
      <c r="E76" s="100" t="s">
        <v>1045</v>
      </c>
      <c r="F76" s="100" t="s">
        <v>1030</v>
      </c>
      <c r="G76" s="100" t="s">
        <v>1032</v>
      </c>
      <c r="H76" s="392">
        <v>3626509.89</v>
      </c>
      <c r="I76" s="393">
        <v>106.907</v>
      </c>
      <c r="J76" s="394">
        <v>6.9536338141977794E-3</v>
      </c>
      <c r="K76" s="394">
        <v>-2.1905569913488465E-3</v>
      </c>
      <c r="L76" s="394">
        <v>4.1593797223053119E-2</v>
      </c>
      <c r="M76" s="266"/>
      <c r="N76" s="266"/>
      <c r="O76" s="266"/>
      <c r="P76" s="148"/>
      <c r="Q76" s="175"/>
      <c r="R76" s="75"/>
      <c r="S76" s="75"/>
    </row>
    <row r="77" spans="1:19" ht="12.75" customHeight="1">
      <c r="A77" s="401" t="s">
        <v>1189</v>
      </c>
      <c r="B77" s="171" t="s">
        <v>1107</v>
      </c>
      <c r="C77" s="390" t="s">
        <v>1108</v>
      </c>
      <c r="D77" s="390" t="s">
        <v>1179</v>
      </c>
      <c r="E77" s="100" t="s">
        <v>1045</v>
      </c>
      <c r="F77" s="100" t="s">
        <v>1030</v>
      </c>
      <c r="G77" s="100" t="s">
        <v>1032</v>
      </c>
      <c r="H77" s="392">
        <v>3279959.89</v>
      </c>
      <c r="I77" s="393">
        <v>101.8639</v>
      </c>
      <c r="J77" s="394">
        <v>4.5722532023231288E-3</v>
      </c>
      <c r="K77" s="394">
        <v>1.7632955236093206E-3</v>
      </c>
      <c r="L77" s="394">
        <v>3.5351646274157433E-2</v>
      </c>
      <c r="M77" s="266"/>
      <c r="N77" s="266"/>
      <c r="O77" s="266"/>
      <c r="P77" s="148"/>
      <c r="Q77" s="175"/>
      <c r="R77" s="75"/>
      <c r="S77" s="75"/>
    </row>
    <row r="78" spans="1:19" ht="12.75" customHeight="1">
      <c r="A78" s="401" t="s">
        <v>1190</v>
      </c>
      <c r="B78" s="171">
        <v>66324185184</v>
      </c>
      <c r="C78" s="390" t="s">
        <v>1109</v>
      </c>
      <c r="D78" s="390" t="s">
        <v>1179</v>
      </c>
      <c r="E78" s="100" t="s">
        <v>1035</v>
      </c>
      <c r="F78" s="100" t="s">
        <v>1030</v>
      </c>
      <c r="G78" s="100" t="s">
        <v>1032</v>
      </c>
      <c r="H78" s="392">
        <v>82338180.510000005</v>
      </c>
      <c r="I78" s="393">
        <v>20.100899999999999</v>
      </c>
      <c r="J78" s="394">
        <v>1.0864600925124979E-2</v>
      </c>
      <c r="K78" s="394">
        <v>7.6672226232843421E-4</v>
      </c>
      <c r="L78" s="394">
        <v>2.3222548575442703E-2</v>
      </c>
      <c r="M78" s="266"/>
      <c r="N78" s="266"/>
      <c r="O78" s="266"/>
      <c r="P78" s="148"/>
      <c r="Q78" s="175"/>
      <c r="R78" s="75"/>
      <c r="S78" s="75"/>
    </row>
    <row r="79" spans="1:19" ht="12.75" customHeight="1">
      <c r="A79" s="118" t="s">
        <v>1245</v>
      </c>
      <c r="B79" s="171" t="s">
        <v>1250</v>
      </c>
      <c r="C79" s="390" t="s">
        <v>1251</v>
      </c>
      <c r="D79" s="390" t="s">
        <v>1179</v>
      </c>
      <c r="E79" s="399" t="s">
        <v>1045</v>
      </c>
      <c r="F79" s="399" t="s">
        <v>1030</v>
      </c>
      <c r="G79" s="399" t="s">
        <v>1032</v>
      </c>
      <c r="H79" s="392">
        <v>4208916.6900000004</v>
      </c>
      <c r="I79" s="393">
        <v>106.6636</v>
      </c>
      <c r="J79" s="394">
        <v>5.6904003480084953E-4</v>
      </c>
      <c r="K79" s="394">
        <v>9.7410092736671672E-4</v>
      </c>
      <c r="L79" s="394">
        <v>1.437923911761696E-2</v>
      </c>
      <c r="M79" s="266"/>
      <c r="N79" s="266"/>
      <c r="O79" s="266"/>
      <c r="P79" s="148"/>
      <c r="Q79" s="175"/>
      <c r="R79" s="75"/>
      <c r="S79" s="75"/>
    </row>
    <row r="80" spans="1:19" ht="12.75" customHeight="1">
      <c r="A80" s="99" t="s">
        <v>1326</v>
      </c>
      <c r="B80" s="171" t="s">
        <v>1327</v>
      </c>
      <c r="C80" s="390" t="s">
        <v>1328</v>
      </c>
      <c r="D80" s="390" t="s">
        <v>1179</v>
      </c>
      <c r="E80" s="100" t="s">
        <v>1045</v>
      </c>
      <c r="F80" s="100" t="s">
        <v>1030</v>
      </c>
      <c r="G80" s="100" t="s">
        <v>1032</v>
      </c>
      <c r="H80" s="101">
        <v>26291593.460000001</v>
      </c>
      <c r="I80" s="102">
        <v>107.0859</v>
      </c>
      <c r="J80" s="394">
        <v>9.2186550049744298E-4</v>
      </c>
      <c r="K80" s="394">
        <v>1.0441770071663026E-3</v>
      </c>
      <c r="L80" s="394">
        <v>1.6665638157988383E-2</v>
      </c>
      <c r="M80" s="266"/>
      <c r="N80" s="266"/>
      <c r="O80" s="266"/>
      <c r="P80" s="148"/>
      <c r="Q80" s="175"/>
      <c r="R80" s="75"/>
      <c r="S80" s="75"/>
    </row>
    <row r="81" spans="1:19" ht="12.75" customHeight="1">
      <c r="A81" s="99" t="s">
        <v>1425</v>
      </c>
      <c r="B81" s="171" t="s">
        <v>1437</v>
      </c>
      <c r="C81" s="390" t="s">
        <v>1438</v>
      </c>
      <c r="D81" s="390" t="s">
        <v>1179</v>
      </c>
      <c r="E81" s="100" t="s">
        <v>1045</v>
      </c>
      <c r="F81" s="100" t="s">
        <v>1030</v>
      </c>
      <c r="G81" s="100" t="s">
        <v>1032</v>
      </c>
      <c r="H81" s="101">
        <v>14268732.189999999</v>
      </c>
      <c r="I81" s="102">
        <v>105.44459999999999</v>
      </c>
      <c r="J81" s="394">
        <v>9.0621837695770147E-4</v>
      </c>
      <c r="K81" s="394">
        <v>9.0650988000828825E-4</v>
      </c>
      <c r="L81" s="394">
        <v>1.9300518134715006E-2</v>
      </c>
      <c r="M81" s="266"/>
      <c r="N81" s="266"/>
      <c r="O81" s="266"/>
      <c r="P81" s="148"/>
      <c r="Q81" s="175"/>
      <c r="R81" s="75"/>
      <c r="S81" s="75"/>
    </row>
    <row r="82" spans="1:19" ht="12.75" customHeight="1">
      <c r="A82" s="99" t="s">
        <v>1239</v>
      </c>
      <c r="B82" s="171" t="s">
        <v>1252</v>
      </c>
      <c r="C82" s="390" t="s">
        <v>1253</v>
      </c>
      <c r="D82" s="390" t="s">
        <v>1179</v>
      </c>
      <c r="E82" s="100" t="s">
        <v>1045</v>
      </c>
      <c r="F82" s="100" t="s">
        <v>1030</v>
      </c>
      <c r="G82" s="100" t="s">
        <v>1032</v>
      </c>
      <c r="H82" s="101">
        <v>19088299.140000001</v>
      </c>
      <c r="I82" s="102">
        <v>110.38379999999999</v>
      </c>
      <c r="J82" s="394">
        <v>5.6053575604231298E-4</v>
      </c>
      <c r="K82" s="394">
        <v>5.7196881455601201E-4</v>
      </c>
      <c r="L82" s="394">
        <v>2.5041044803839174E-2</v>
      </c>
      <c r="M82" s="266"/>
      <c r="N82" s="266"/>
      <c r="O82" s="266"/>
      <c r="P82" s="148"/>
      <c r="Q82" s="175"/>
      <c r="R82" s="75"/>
      <c r="S82" s="75"/>
    </row>
    <row r="83" spans="1:19" ht="12.75" customHeight="1">
      <c r="A83" s="99" t="s">
        <v>1240</v>
      </c>
      <c r="B83" s="395" t="s">
        <v>1248</v>
      </c>
      <c r="C83" s="396" t="s">
        <v>1249</v>
      </c>
      <c r="D83" s="396" t="s">
        <v>1179</v>
      </c>
      <c r="E83" s="100" t="s">
        <v>1045</v>
      </c>
      <c r="F83" s="100" t="s">
        <v>1030</v>
      </c>
      <c r="G83" s="100" t="s">
        <v>1032</v>
      </c>
      <c r="H83" s="392">
        <v>7151579.79</v>
      </c>
      <c r="I83" s="400">
        <v>112.6071</v>
      </c>
      <c r="J83" s="394">
        <v>-1.6549755577459635E-3</v>
      </c>
      <c r="K83" s="394">
        <v>5.4555616074192237E-4</v>
      </c>
      <c r="L83" s="394">
        <v>2.2807347399226741E-2</v>
      </c>
      <c r="M83" s="266"/>
      <c r="N83" s="266"/>
      <c r="O83" s="266"/>
      <c r="P83" s="148"/>
      <c r="Q83" s="175"/>
      <c r="R83" s="75"/>
      <c r="S83" s="75"/>
    </row>
    <row r="84" spans="1:19" ht="12.75" customHeight="1">
      <c r="A84" s="118" t="s">
        <v>1222</v>
      </c>
      <c r="B84" s="395" t="s">
        <v>1223</v>
      </c>
      <c r="C84" s="396" t="s">
        <v>1224</v>
      </c>
      <c r="D84" s="396" t="s">
        <v>1179</v>
      </c>
      <c r="E84" s="100" t="s">
        <v>1045</v>
      </c>
      <c r="F84" s="100" t="s">
        <v>1030</v>
      </c>
      <c r="G84" s="100" t="s">
        <v>1032</v>
      </c>
      <c r="H84" s="392">
        <v>22739985.91</v>
      </c>
      <c r="I84" s="400">
        <v>107.3964</v>
      </c>
      <c r="J84" s="394">
        <v>4.3622037867141472E-4</v>
      </c>
      <c r="K84" s="394">
        <v>5.9814296175808579E-4</v>
      </c>
      <c r="L84" s="394">
        <v>2.3784239295185916E-2</v>
      </c>
      <c r="M84" s="266"/>
      <c r="N84" s="266"/>
      <c r="O84" s="266"/>
      <c r="P84" s="148"/>
      <c r="Q84" s="175"/>
      <c r="R84" s="75"/>
      <c r="S84" s="75"/>
    </row>
    <row r="85" spans="1:19" s="243" customFormat="1" ht="13.5" customHeight="1">
      <c r="A85" s="99" t="s">
        <v>1050</v>
      </c>
      <c r="B85" s="395">
        <v>84300431782</v>
      </c>
      <c r="C85" s="396" t="s">
        <v>1051</v>
      </c>
      <c r="D85" s="396" t="s">
        <v>139</v>
      </c>
      <c r="E85" s="100" t="s">
        <v>1031</v>
      </c>
      <c r="F85" s="100" t="s">
        <v>1030</v>
      </c>
      <c r="G85" s="100" t="s">
        <v>1032</v>
      </c>
      <c r="H85" s="392">
        <v>25273989.329999998</v>
      </c>
      <c r="I85" s="400">
        <v>46.703800000000001</v>
      </c>
      <c r="J85" s="394">
        <v>1.716783429204205E-2</v>
      </c>
      <c r="K85" s="394">
        <v>1.3005322725478496E-2</v>
      </c>
      <c r="L85" s="394">
        <v>0.40596175613515384</v>
      </c>
      <c r="M85" s="266"/>
      <c r="N85" s="266"/>
      <c r="O85" s="266"/>
      <c r="P85" s="148"/>
      <c r="Q85" s="175"/>
      <c r="R85" s="75"/>
      <c r="S85" s="75"/>
    </row>
    <row r="86" spans="1:19" s="243" customFormat="1" ht="13.5" customHeight="1">
      <c r="A86" s="99" t="s">
        <v>1551</v>
      </c>
      <c r="B86" s="395" t="s">
        <v>1052</v>
      </c>
      <c r="C86" s="396" t="s">
        <v>1053</v>
      </c>
      <c r="D86" s="396" t="s">
        <v>139</v>
      </c>
      <c r="E86" s="100" t="s">
        <v>1031</v>
      </c>
      <c r="F86" s="100" t="s">
        <v>1030</v>
      </c>
      <c r="G86" s="100" t="s">
        <v>1054</v>
      </c>
      <c r="H86" s="392">
        <v>1464435.26</v>
      </c>
      <c r="I86" s="400">
        <v>36.993499999999997</v>
      </c>
      <c r="J86" s="394">
        <v>6.8703911168943588E-3</v>
      </c>
      <c r="K86" s="394">
        <v>1.6361387795524873E-2</v>
      </c>
      <c r="L86" s="394">
        <v>0.37848393744315523</v>
      </c>
      <c r="M86" s="266"/>
      <c r="N86" s="266"/>
      <c r="O86" s="266"/>
      <c r="P86" s="148"/>
      <c r="Q86" s="175"/>
      <c r="R86" s="75"/>
      <c r="S86" s="75"/>
    </row>
    <row r="87" spans="1:19" s="243" customFormat="1" ht="13.5" customHeight="1">
      <c r="A87" s="99" t="s">
        <v>1058</v>
      </c>
      <c r="B87" s="395">
        <v>80921653541</v>
      </c>
      <c r="C87" s="396" t="s">
        <v>1059</v>
      </c>
      <c r="D87" s="396" t="s">
        <v>1057</v>
      </c>
      <c r="E87" s="100" t="s">
        <v>1031</v>
      </c>
      <c r="F87" s="100" t="s">
        <v>1030</v>
      </c>
      <c r="G87" s="100" t="s">
        <v>1032</v>
      </c>
      <c r="H87" s="392">
        <v>11383147.460000001</v>
      </c>
      <c r="I87" s="400">
        <v>29.7898</v>
      </c>
      <c r="J87" s="394">
        <v>3.7105653553390461E-2</v>
      </c>
      <c r="K87" s="394">
        <v>-4.0054029475486974E-3</v>
      </c>
      <c r="L87" s="394">
        <v>0.19540294458734442</v>
      </c>
      <c r="M87" s="266"/>
      <c r="N87" s="266"/>
      <c r="O87" s="266"/>
      <c r="P87" s="148"/>
      <c r="Q87" s="175"/>
      <c r="R87" s="75"/>
      <c r="S87" s="75"/>
    </row>
    <row r="88" spans="1:19" s="243" customFormat="1" ht="13.5" customHeight="1">
      <c r="A88" s="99" t="s">
        <v>1532</v>
      </c>
      <c r="B88" s="395" t="s">
        <v>1534</v>
      </c>
      <c r="C88" s="396" t="s">
        <v>1535</v>
      </c>
      <c r="D88" s="396" t="s">
        <v>1057</v>
      </c>
      <c r="E88" s="100" t="s">
        <v>1045</v>
      </c>
      <c r="F88" s="100" t="s">
        <v>1030</v>
      </c>
      <c r="G88" s="100" t="s">
        <v>1032</v>
      </c>
      <c r="H88" s="392">
        <v>1124175.07</v>
      </c>
      <c r="I88" s="400">
        <v>102.655</v>
      </c>
      <c r="J88" s="394">
        <v>1.2296552025972129E-3</v>
      </c>
      <c r="K88" s="394">
        <v>1.2298971314430585E-3</v>
      </c>
      <c r="L88" s="394">
        <v>3.02878844447656E-2</v>
      </c>
      <c r="M88" s="266"/>
      <c r="N88" s="266"/>
      <c r="O88" s="266"/>
      <c r="P88" s="148"/>
      <c r="Q88" s="175"/>
      <c r="R88" s="75"/>
      <c r="S88" s="75"/>
    </row>
    <row r="89" spans="1:19" ht="13.5" customHeight="1">
      <c r="A89" s="401" t="s">
        <v>1060</v>
      </c>
      <c r="B89" s="395">
        <v>43449016606</v>
      </c>
      <c r="C89" s="396" t="s">
        <v>1061</v>
      </c>
      <c r="D89" s="396" t="s">
        <v>1057</v>
      </c>
      <c r="E89" s="100" t="s">
        <v>1033</v>
      </c>
      <c r="F89" s="100" t="s">
        <v>1030</v>
      </c>
      <c r="G89" s="100" t="s">
        <v>1032</v>
      </c>
      <c r="H89" s="392">
        <v>17395133.789999999</v>
      </c>
      <c r="I89" s="400">
        <v>23.3826</v>
      </c>
      <c r="J89" s="394">
        <v>5.980229164304296E-3</v>
      </c>
      <c r="K89" s="394">
        <v>2.7703919718671255E-3</v>
      </c>
      <c r="L89" s="394">
        <v>0.13786710138932823</v>
      </c>
      <c r="M89" s="266"/>
      <c r="N89" s="266"/>
      <c r="O89" s="266"/>
      <c r="P89" s="148"/>
      <c r="Q89" s="175"/>
      <c r="R89" s="75"/>
      <c r="S89" s="75"/>
    </row>
    <row r="90" spans="1:19" s="243" customFormat="1" ht="12.75" customHeight="1">
      <c r="A90" s="401" t="s">
        <v>1271</v>
      </c>
      <c r="B90" s="395" t="s">
        <v>1062</v>
      </c>
      <c r="C90" s="396" t="s">
        <v>1063</v>
      </c>
      <c r="D90" s="396" t="s">
        <v>1057</v>
      </c>
      <c r="E90" s="100" t="s">
        <v>1035</v>
      </c>
      <c r="F90" s="100" t="s">
        <v>1030</v>
      </c>
      <c r="G90" s="100" t="s">
        <v>1032</v>
      </c>
      <c r="H90" s="392">
        <v>9972048.3900000006</v>
      </c>
      <c r="I90" s="400">
        <v>19.787800000000001</v>
      </c>
      <c r="J90" s="394">
        <v>-1.9881069553229325E-2</v>
      </c>
      <c r="K90" s="394">
        <v>2.4768866040880688E-4</v>
      </c>
      <c r="L90" s="394">
        <v>3.0850819979578725E-2</v>
      </c>
      <c r="M90" s="266"/>
      <c r="N90" s="266"/>
      <c r="O90" s="266"/>
      <c r="P90" s="148"/>
      <c r="Q90" s="175"/>
      <c r="R90" s="75"/>
      <c r="S90" s="75"/>
    </row>
    <row r="91" spans="1:19" ht="12.75" customHeight="1">
      <c r="A91" s="118" t="s">
        <v>1064</v>
      </c>
      <c r="B91" s="395" t="s">
        <v>1065</v>
      </c>
      <c r="C91" s="396" t="s">
        <v>1066</v>
      </c>
      <c r="D91" s="396" t="s">
        <v>1057</v>
      </c>
      <c r="E91" s="100" t="s">
        <v>1035</v>
      </c>
      <c r="F91" s="100" t="s">
        <v>1030</v>
      </c>
      <c r="G91" s="100" t="s">
        <v>1032</v>
      </c>
      <c r="H91" s="392">
        <v>21610887.870000001</v>
      </c>
      <c r="I91" s="393">
        <v>172.4196</v>
      </c>
      <c r="J91" s="394">
        <v>-2.0470586483889441E-3</v>
      </c>
      <c r="K91" s="394">
        <v>1.3857510410555385E-3</v>
      </c>
      <c r="L91" s="394">
        <v>3.0585914735284936E-2</v>
      </c>
      <c r="M91" s="266"/>
      <c r="N91" s="266"/>
      <c r="O91" s="266"/>
      <c r="P91" s="148"/>
      <c r="Q91" s="175"/>
      <c r="R91" s="75"/>
      <c r="S91" s="75"/>
    </row>
    <row r="92" spans="1:19" ht="12.75" customHeight="1">
      <c r="A92" s="118" t="s">
        <v>1552</v>
      </c>
      <c r="B92" s="395" t="s">
        <v>1055</v>
      </c>
      <c r="C92" s="396" t="s">
        <v>1056</v>
      </c>
      <c r="D92" s="396" t="s">
        <v>1057</v>
      </c>
      <c r="E92" s="100" t="s">
        <v>1033</v>
      </c>
      <c r="F92" s="100" t="s">
        <v>1030</v>
      </c>
      <c r="G92" s="100" t="s">
        <v>1032</v>
      </c>
      <c r="H92" s="392">
        <v>5301175.6399999997</v>
      </c>
      <c r="I92" s="393">
        <v>112.53700000000001</v>
      </c>
      <c r="J92" s="394">
        <v>-5.5417384859600682E-3</v>
      </c>
      <c r="K92" s="394">
        <v>3.1886453204825749E-3</v>
      </c>
      <c r="L92" s="394">
        <v>4.8201412045230319E-2</v>
      </c>
      <c r="M92" s="266"/>
      <c r="N92" s="266"/>
      <c r="O92" s="266"/>
      <c r="P92" s="148"/>
      <c r="Q92" s="175"/>
      <c r="R92" s="75"/>
      <c r="S92" s="75"/>
    </row>
    <row r="93" spans="1:19" s="243" customFormat="1" ht="12.75" customHeight="1">
      <c r="A93" s="118" t="s">
        <v>1314</v>
      </c>
      <c r="B93" s="395" t="s">
        <v>1315</v>
      </c>
      <c r="C93" s="396" t="s">
        <v>1316</v>
      </c>
      <c r="D93" s="396" t="s">
        <v>1647</v>
      </c>
      <c r="E93" s="100" t="s">
        <v>1031</v>
      </c>
      <c r="F93" s="100" t="s">
        <v>113</v>
      </c>
      <c r="G93" s="100" t="s">
        <v>1032</v>
      </c>
      <c r="H93" s="392">
        <v>18372729.23</v>
      </c>
      <c r="I93" s="393">
        <v>20</v>
      </c>
      <c r="J93" s="394">
        <v>3.2923096681483077E-3</v>
      </c>
      <c r="K93" s="394">
        <v>2.0929045431342441E-2</v>
      </c>
      <c r="L93" s="394">
        <v>0.39245706010540915</v>
      </c>
      <c r="M93" s="266"/>
      <c r="N93" s="266"/>
      <c r="O93" s="266"/>
      <c r="P93" s="217"/>
      <c r="Q93" s="218"/>
      <c r="R93" s="75"/>
      <c r="S93" s="75"/>
    </row>
    <row r="94" spans="1:19" s="243" customFormat="1" ht="12.75" customHeight="1">
      <c r="A94" s="118" t="s">
        <v>1030</v>
      </c>
      <c r="B94" s="395" t="s">
        <v>1030</v>
      </c>
      <c r="C94" s="396" t="s">
        <v>1030</v>
      </c>
      <c r="D94" s="396" t="s">
        <v>1030</v>
      </c>
      <c r="E94" s="100" t="s">
        <v>1030</v>
      </c>
      <c r="F94" s="100" t="s">
        <v>114</v>
      </c>
      <c r="G94" s="100" t="s">
        <v>1032</v>
      </c>
      <c r="H94" s="392">
        <v>9331846.9199999999</v>
      </c>
      <c r="I94" s="393">
        <v>20</v>
      </c>
      <c r="J94" s="394">
        <v>3.1823138428972886E-2</v>
      </c>
      <c r="K94" s="394">
        <v>2.0929045431342441E-2</v>
      </c>
      <c r="L94" s="394">
        <v>-0.72006556064569671</v>
      </c>
      <c r="M94" s="266"/>
      <c r="N94" s="266"/>
      <c r="O94" s="266"/>
      <c r="P94" s="217"/>
      <c r="Q94" s="218"/>
      <c r="R94" s="75"/>
      <c r="S94" s="75"/>
    </row>
    <row r="95" spans="1:19" s="243" customFormat="1" ht="12.75" customHeight="1">
      <c r="A95" s="118" t="s">
        <v>1069</v>
      </c>
      <c r="B95" s="395" t="s">
        <v>1070</v>
      </c>
      <c r="C95" s="396" t="s">
        <v>918</v>
      </c>
      <c r="D95" s="396" t="s">
        <v>1647</v>
      </c>
      <c r="E95" s="100" t="s">
        <v>1031</v>
      </c>
      <c r="F95" s="100" t="s">
        <v>113</v>
      </c>
      <c r="G95" s="100" t="s">
        <v>1032</v>
      </c>
      <c r="H95" s="392">
        <v>13691434.6</v>
      </c>
      <c r="I95" s="393">
        <v>33.61</v>
      </c>
      <c r="J95" s="394">
        <v>-1.0189932045178485E-2</v>
      </c>
      <c r="K95" s="394">
        <v>-7.6764098021847582E-3</v>
      </c>
      <c r="L95" s="394">
        <v>0.22667815118689583</v>
      </c>
      <c r="M95" s="266"/>
      <c r="N95" s="266"/>
      <c r="O95" s="266"/>
      <c r="P95" s="217"/>
      <c r="Q95" s="218"/>
      <c r="R95" s="75"/>
      <c r="S95" s="75"/>
    </row>
    <row r="96" spans="1:19" s="243" customFormat="1" ht="12.75" customHeight="1">
      <c r="A96" s="118" t="s">
        <v>1030</v>
      </c>
      <c r="B96" s="395" t="s">
        <v>1030</v>
      </c>
      <c r="C96" s="396" t="s">
        <v>1030</v>
      </c>
      <c r="D96" s="396" t="s">
        <v>1030</v>
      </c>
      <c r="E96" s="100" t="s">
        <v>1030</v>
      </c>
      <c r="F96" s="100" t="s">
        <v>114</v>
      </c>
      <c r="G96" s="100" t="s">
        <v>1032</v>
      </c>
      <c r="H96" s="392">
        <v>168932.52</v>
      </c>
      <c r="I96" s="393">
        <v>33.61</v>
      </c>
      <c r="J96" s="394">
        <v>-7.7600663010555238E-3</v>
      </c>
      <c r="K96" s="394">
        <v>-7.6764098021847582E-3</v>
      </c>
      <c r="L96" s="394">
        <v>0.22677217661723326</v>
      </c>
      <c r="M96" s="266"/>
      <c r="N96" s="266"/>
      <c r="O96" s="266"/>
      <c r="P96" s="217"/>
      <c r="Q96" s="218"/>
      <c r="R96" s="75"/>
      <c r="S96" s="75"/>
    </row>
    <row r="97" spans="1:19" s="997" customFormat="1" ht="12.75" customHeight="1">
      <c r="A97" s="118" t="s">
        <v>1030</v>
      </c>
      <c r="B97" s="395" t="s">
        <v>1030</v>
      </c>
      <c r="C97" s="396" t="s">
        <v>1030</v>
      </c>
      <c r="D97" s="396" t="s">
        <v>1030</v>
      </c>
      <c r="E97" s="100" t="s">
        <v>1030</v>
      </c>
      <c r="F97" s="100" t="s">
        <v>115</v>
      </c>
      <c r="G97" s="100" t="s">
        <v>1032</v>
      </c>
      <c r="H97" s="392">
        <v>201673.84</v>
      </c>
      <c r="I97" s="393">
        <v>33.61</v>
      </c>
      <c r="J97" s="394" t="s">
        <v>1030</v>
      </c>
      <c r="K97" s="394" t="s">
        <v>1030</v>
      </c>
      <c r="L97" s="394" t="s">
        <v>1030</v>
      </c>
      <c r="M97" s="266"/>
      <c r="N97" s="266"/>
      <c r="O97" s="266"/>
      <c r="P97" s="217"/>
      <c r="Q97" s="218"/>
      <c r="R97" s="75"/>
      <c r="S97" s="75"/>
    </row>
    <row r="98" spans="1:19" s="997" customFormat="1" ht="12.75" customHeight="1">
      <c r="A98" s="118" t="s">
        <v>1500</v>
      </c>
      <c r="B98" s="395" t="s">
        <v>1501</v>
      </c>
      <c r="C98" s="396" t="s">
        <v>1502</v>
      </c>
      <c r="D98" s="396" t="s">
        <v>1647</v>
      </c>
      <c r="E98" s="100" t="s">
        <v>1035</v>
      </c>
      <c r="F98" s="100" t="s">
        <v>113</v>
      </c>
      <c r="G98" s="100" t="s">
        <v>1032</v>
      </c>
      <c r="H98" s="392">
        <v>881800.11</v>
      </c>
      <c r="I98" s="393">
        <v>10.92</v>
      </c>
      <c r="J98" s="394">
        <v>6.858430871026E-2</v>
      </c>
      <c r="K98" s="394" t="s">
        <v>1030</v>
      </c>
      <c r="L98" s="394" t="s">
        <v>1030</v>
      </c>
      <c r="M98" s="266"/>
      <c r="N98" s="266"/>
      <c r="O98" s="266"/>
      <c r="P98" s="217"/>
      <c r="Q98" s="218"/>
      <c r="R98" s="75"/>
      <c r="S98" s="75"/>
    </row>
    <row r="99" spans="1:19" s="243" customFormat="1" ht="12.75" customHeight="1">
      <c r="A99" s="118" t="s">
        <v>1030</v>
      </c>
      <c r="B99" s="395" t="s">
        <v>1030</v>
      </c>
      <c r="C99" s="396" t="s">
        <v>1030</v>
      </c>
      <c r="D99" s="396" t="s">
        <v>1030</v>
      </c>
      <c r="E99" s="100" t="s">
        <v>1030</v>
      </c>
      <c r="F99" s="100" t="s">
        <v>114</v>
      </c>
      <c r="G99" s="899" t="s">
        <v>1032</v>
      </c>
      <c r="H99" s="392">
        <v>24698.080000000002</v>
      </c>
      <c r="I99" s="900">
        <v>10.92</v>
      </c>
      <c r="J99" s="394" t="s">
        <v>1030</v>
      </c>
      <c r="K99" s="394">
        <v>8.94375046197049E-3</v>
      </c>
      <c r="L99" s="394">
        <v>7.5289993500994523E-2</v>
      </c>
      <c r="M99" s="266"/>
      <c r="N99" s="266"/>
      <c r="O99" s="266"/>
      <c r="P99" s="217"/>
      <c r="Q99" s="218"/>
      <c r="R99" s="75"/>
      <c r="S99" s="75"/>
    </row>
    <row r="100" spans="1:19" ht="12.75" customHeight="1">
      <c r="A100" s="99" t="s">
        <v>1365</v>
      </c>
      <c r="B100" s="171" t="s">
        <v>1406</v>
      </c>
      <c r="C100" s="390" t="s">
        <v>1368</v>
      </c>
      <c r="D100" s="390" t="s">
        <v>1647</v>
      </c>
      <c r="E100" s="100" t="s">
        <v>1366</v>
      </c>
      <c r="F100" s="100" t="s">
        <v>1030</v>
      </c>
      <c r="G100" s="100" t="s">
        <v>1032</v>
      </c>
      <c r="H100" s="392">
        <v>47500737.439999998</v>
      </c>
      <c r="I100" s="393">
        <v>106.0157</v>
      </c>
      <c r="J100" s="394">
        <v>-5.4605191988709501E-2</v>
      </c>
      <c r="K100" s="394">
        <v>1.2958249314072301E-3</v>
      </c>
      <c r="L100" s="394">
        <v>1.7976140636582372E-2</v>
      </c>
      <c r="M100" s="266"/>
      <c r="N100" s="266"/>
      <c r="O100" s="266"/>
      <c r="P100" s="148"/>
      <c r="Q100" s="175"/>
      <c r="R100" s="75"/>
      <c r="S100" s="75"/>
    </row>
    <row r="101" spans="1:19" ht="12.75" customHeight="1">
      <c r="A101" s="99" t="s">
        <v>1078</v>
      </c>
      <c r="B101" s="171" t="s">
        <v>1079</v>
      </c>
      <c r="C101" s="390" t="s">
        <v>998</v>
      </c>
      <c r="D101" s="390" t="s">
        <v>1647</v>
      </c>
      <c r="E101" s="100" t="s">
        <v>1031</v>
      </c>
      <c r="F101" s="100" t="s">
        <v>113</v>
      </c>
      <c r="G101" s="100" t="s">
        <v>1032</v>
      </c>
      <c r="H101" s="392">
        <v>44226465.25</v>
      </c>
      <c r="I101" s="393">
        <v>49.13</v>
      </c>
      <c r="J101" s="394">
        <v>-2.6478915575872897E-2</v>
      </c>
      <c r="K101" s="394">
        <v>-1.8969648562300212E-2</v>
      </c>
      <c r="L101" s="394">
        <v>0.50994541699449281</v>
      </c>
      <c r="M101" s="266"/>
      <c r="N101" s="266"/>
      <c r="O101" s="266"/>
      <c r="P101" s="148"/>
      <c r="Q101" s="175"/>
      <c r="R101" s="75"/>
      <c r="S101" s="75"/>
    </row>
    <row r="102" spans="1:19" ht="12.75" customHeight="1">
      <c r="A102" s="99" t="s">
        <v>1030</v>
      </c>
      <c r="B102" s="171" t="s">
        <v>1030</v>
      </c>
      <c r="C102" s="390" t="s">
        <v>1030</v>
      </c>
      <c r="D102" s="390" t="s">
        <v>1030</v>
      </c>
      <c r="E102" s="100" t="s">
        <v>1030</v>
      </c>
      <c r="F102" s="100" t="s">
        <v>114</v>
      </c>
      <c r="G102" s="100" t="s">
        <v>1032</v>
      </c>
      <c r="H102" s="392">
        <v>3069386.61</v>
      </c>
      <c r="I102" s="393">
        <v>49.13</v>
      </c>
      <c r="J102" s="394">
        <v>-1.8908214985464133E-2</v>
      </c>
      <c r="K102" s="394">
        <v>-1.8969648562300212E-2</v>
      </c>
      <c r="L102" s="394">
        <v>0.50993149527166781</v>
      </c>
      <c r="M102" s="266"/>
      <c r="N102" s="266"/>
      <c r="O102" s="266"/>
      <c r="P102" s="148"/>
      <c r="Q102" s="175"/>
      <c r="R102" s="75"/>
      <c r="S102" s="75"/>
    </row>
    <row r="103" spans="1:19" ht="12.75" customHeight="1">
      <c r="A103" s="99" t="s">
        <v>1030</v>
      </c>
      <c r="B103" s="171" t="s">
        <v>1030</v>
      </c>
      <c r="C103" s="390" t="s">
        <v>1030</v>
      </c>
      <c r="D103" s="390" t="s">
        <v>1030</v>
      </c>
      <c r="E103" s="100" t="s">
        <v>1030</v>
      </c>
      <c r="F103" s="100" t="s">
        <v>115</v>
      </c>
      <c r="G103" s="100" t="s">
        <v>1032</v>
      </c>
      <c r="H103" s="392">
        <v>636995.05000000005</v>
      </c>
      <c r="I103" s="393">
        <v>49.13</v>
      </c>
      <c r="J103" s="394">
        <v>-1.8908355024431778E-2</v>
      </c>
      <c r="K103" s="394">
        <v>-1.8969648562300212E-2</v>
      </c>
      <c r="L103" s="394" t="s">
        <v>1030</v>
      </c>
      <c r="M103" s="266"/>
      <c r="N103" s="266"/>
      <c r="O103" s="266"/>
      <c r="P103" s="148"/>
      <c r="Q103" s="175"/>
      <c r="R103" s="75"/>
      <c r="S103" s="75"/>
    </row>
    <row r="104" spans="1:19" s="997" customFormat="1" ht="12.75" customHeight="1">
      <c r="A104" s="118" t="s">
        <v>1083</v>
      </c>
      <c r="B104" s="171" t="s">
        <v>1084</v>
      </c>
      <c r="C104" s="390" t="s">
        <v>1085</v>
      </c>
      <c r="D104" s="390" t="s">
        <v>916</v>
      </c>
      <c r="E104" s="100" t="s">
        <v>1045</v>
      </c>
      <c r="F104" s="100" t="s">
        <v>1030</v>
      </c>
      <c r="G104" s="100" t="s">
        <v>1032</v>
      </c>
      <c r="H104" s="392">
        <v>3772596.32</v>
      </c>
      <c r="I104" s="393">
        <v>109.03149999999999</v>
      </c>
      <c r="J104" s="394">
        <v>8.5651798394761336E-3</v>
      </c>
      <c r="K104" s="394">
        <v>8.0658955187311587E-3</v>
      </c>
      <c r="L104" s="394">
        <v>5.9020931474916161E-2</v>
      </c>
      <c r="M104" s="266"/>
      <c r="N104" s="266"/>
      <c r="O104" s="266"/>
      <c r="P104" s="148"/>
      <c r="Q104" s="175"/>
      <c r="R104" s="75"/>
      <c r="S104" s="75"/>
    </row>
    <row r="105" spans="1:19" s="997" customFormat="1" ht="12.75" customHeight="1">
      <c r="A105" s="118" t="s">
        <v>1086</v>
      </c>
      <c r="B105" s="171">
        <v>85535430386</v>
      </c>
      <c r="C105" s="390" t="s">
        <v>1087</v>
      </c>
      <c r="D105" s="390" t="s">
        <v>916</v>
      </c>
      <c r="E105" s="100" t="s">
        <v>1031</v>
      </c>
      <c r="F105" s="100" t="s">
        <v>1030</v>
      </c>
      <c r="G105" s="100" t="s">
        <v>1032</v>
      </c>
      <c r="H105" s="392">
        <v>66503771.270000003</v>
      </c>
      <c r="I105" s="393">
        <v>13.6365</v>
      </c>
      <c r="J105" s="394">
        <v>6.1954965389992012E-3</v>
      </c>
      <c r="K105" s="394">
        <v>-6.614556394921034E-3</v>
      </c>
      <c r="L105" s="394">
        <v>0.20067092820539911</v>
      </c>
      <c r="M105" s="266"/>
      <c r="N105" s="266"/>
      <c r="O105" s="266"/>
      <c r="P105" s="148"/>
      <c r="Q105" s="175"/>
      <c r="R105" s="75"/>
      <c r="S105" s="75"/>
    </row>
    <row r="106" spans="1:19" s="997" customFormat="1" ht="12.75" customHeight="1">
      <c r="A106" s="118" t="s">
        <v>1088</v>
      </c>
      <c r="B106" s="171">
        <v>40425097619</v>
      </c>
      <c r="C106" s="390" t="s">
        <v>1089</v>
      </c>
      <c r="D106" s="390" t="s">
        <v>916</v>
      </c>
      <c r="E106" s="100" t="s">
        <v>1031</v>
      </c>
      <c r="F106" s="100" t="s">
        <v>1030</v>
      </c>
      <c r="G106" s="100" t="s">
        <v>1032</v>
      </c>
      <c r="H106" s="392">
        <v>6180499.8300000001</v>
      </c>
      <c r="I106" s="393">
        <v>178.91069999999999</v>
      </c>
      <c r="J106" s="394">
        <v>1.7030263977983351E-2</v>
      </c>
      <c r="K106" s="394">
        <v>-1.5815445487010749E-4</v>
      </c>
      <c r="L106" s="394">
        <v>0.24446891343980814</v>
      </c>
      <c r="M106" s="266"/>
      <c r="N106" s="266"/>
      <c r="O106" s="266"/>
      <c r="P106" s="148"/>
      <c r="Q106" s="175"/>
      <c r="R106" s="75"/>
      <c r="S106" s="75"/>
    </row>
    <row r="107" spans="1:19" s="997" customFormat="1" ht="12.75" customHeight="1">
      <c r="A107" s="118" t="s">
        <v>1370</v>
      </c>
      <c r="B107" s="171" t="s">
        <v>1407</v>
      </c>
      <c r="C107" s="390" t="s">
        <v>1408</v>
      </c>
      <c r="D107" s="390" t="s">
        <v>916</v>
      </c>
      <c r="E107" s="100" t="s">
        <v>1045</v>
      </c>
      <c r="F107" s="100" t="s">
        <v>1030</v>
      </c>
      <c r="G107" s="100" t="s">
        <v>1032</v>
      </c>
      <c r="H107" s="392">
        <v>15417027.23</v>
      </c>
      <c r="I107" s="393">
        <v>104.8276</v>
      </c>
      <c r="J107" s="394">
        <v>1.4915337711227661E-3</v>
      </c>
      <c r="K107" s="394">
        <v>1.4913324066245792E-3</v>
      </c>
      <c r="L107" s="394">
        <v>1.6622443596189029E-2</v>
      </c>
      <c r="M107" s="266"/>
      <c r="N107" s="266"/>
      <c r="O107" s="266"/>
      <c r="P107" s="148"/>
      <c r="Q107" s="175"/>
      <c r="R107" s="75"/>
      <c r="S107" s="75"/>
    </row>
    <row r="108" spans="1:19" s="997" customFormat="1" ht="12.75" customHeight="1">
      <c r="A108" s="118" t="s">
        <v>1492</v>
      </c>
      <c r="B108" s="171" t="s">
        <v>1503</v>
      </c>
      <c r="C108" s="390" t="s">
        <v>1504</v>
      </c>
      <c r="D108" s="390" t="s">
        <v>916</v>
      </c>
      <c r="E108" s="100" t="s">
        <v>1045</v>
      </c>
      <c r="F108" s="100" t="s">
        <v>1030</v>
      </c>
      <c r="G108" s="100" t="s">
        <v>1032</v>
      </c>
      <c r="H108" s="392">
        <v>20010540.469999999</v>
      </c>
      <c r="I108" s="393">
        <v>103.39019999999999</v>
      </c>
      <c r="J108" s="394">
        <v>-4.2011187123536242E-3</v>
      </c>
      <c r="K108" s="394">
        <v>6.8912784676578021E-4</v>
      </c>
      <c r="L108" s="394">
        <v>1.7632098016905573E-2</v>
      </c>
      <c r="M108" s="266"/>
      <c r="N108" s="266"/>
      <c r="O108" s="266"/>
      <c r="P108" s="148"/>
      <c r="Q108" s="175"/>
      <c r="R108" s="75"/>
      <c r="S108" s="75"/>
    </row>
    <row r="109" spans="1:19" ht="12.75" customHeight="1">
      <c r="A109" s="99" t="s">
        <v>1652</v>
      </c>
      <c r="B109" s="171" t="s">
        <v>1653</v>
      </c>
      <c r="C109" s="390" t="s">
        <v>1654</v>
      </c>
      <c r="D109" s="390" t="s">
        <v>916</v>
      </c>
      <c r="E109" s="100" t="s">
        <v>1045</v>
      </c>
      <c r="F109" s="100" t="s">
        <v>1030</v>
      </c>
      <c r="G109" s="100" t="s">
        <v>1032</v>
      </c>
      <c r="H109" s="392">
        <v>20155694.210000001</v>
      </c>
      <c r="I109" s="393">
        <v>100.65</v>
      </c>
      <c r="J109" s="394">
        <v>4.1139986839500153E-4</v>
      </c>
      <c r="K109" s="394">
        <v>4.1149563755005225E-4</v>
      </c>
      <c r="L109" s="394" t="s">
        <v>1030</v>
      </c>
      <c r="M109" s="266"/>
      <c r="N109" s="266"/>
      <c r="O109" s="266"/>
      <c r="P109" s="148"/>
      <c r="Q109" s="175"/>
      <c r="R109" s="75"/>
      <c r="S109" s="75"/>
    </row>
    <row r="110" spans="1:19" ht="12.75" customHeight="1">
      <c r="A110" s="99" t="s">
        <v>1090</v>
      </c>
      <c r="B110" s="171">
        <v>61515780704</v>
      </c>
      <c r="C110" s="390" t="s">
        <v>1091</v>
      </c>
      <c r="D110" s="390" t="s">
        <v>916</v>
      </c>
      <c r="E110" s="100" t="s">
        <v>1035</v>
      </c>
      <c r="F110" s="100" t="s">
        <v>1030</v>
      </c>
      <c r="G110" s="100" t="s">
        <v>1032</v>
      </c>
      <c r="H110" s="392">
        <v>58300599.439999998</v>
      </c>
      <c r="I110" s="393">
        <v>18.233599999999999</v>
      </c>
      <c r="J110" s="394">
        <v>1.6019475705943309E-2</v>
      </c>
      <c r="K110" s="394">
        <v>5.2128774534820899E-4</v>
      </c>
      <c r="L110" s="394">
        <v>1.335497101698957E-2</v>
      </c>
      <c r="M110" s="266"/>
      <c r="N110" s="266"/>
      <c r="O110" s="266"/>
      <c r="P110" s="148"/>
      <c r="Q110" s="175"/>
      <c r="R110" s="75"/>
      <c r="S110" s="75"/>
    </row>
    <row r="111" spans="1:19" s="243" customFormat="1" ht="12.75" customHeight="1">
      <c r="A111" s="99" t="s">
        <v>1092</v>
      </c>
      <c r="B111" s="171">
        <v>16128752508</v>
      </c>
      <c r="C111" s="390" t="s">
        <v>1093</v>
      </c>
      <c r="D111" s="390" t="s">
        <v>916</v>
      </c>
      <c r="E111" s="100" t="s">
        <v>1033</v>
      </c>
      <c r="F111" s="100" t="s">
        <v>1030</v>
      </c>
      <c r="G111" s="100" t="s">
        <v>1032</v>
      </c>
      <c r="H111" s="392">
        <v>9254256.9499999993</v>
      </c>
      <c r="I111" s="393">
        <v>17.346699999999998</v>
      </c>
      <c r="J111" s="394">
        <v>7.6730247856215961E-4</v>
      </c>
      <c r="K111" s="394">
        <v>-2.8110556692498845E-3</v>
      </c>
      <c r="L111" s="394">
        <v>8.2565200297059826E-2</v>
      </c>
      <c r="M111" s="266"/>
      <c r="N111" s="266"/>
      <c r="O111" s="266"/>
      <c r="P111" s="148"/>
      <c r="Q111" s="175"/>
      <c r="R111" s="75"/>
      <c r="S111" s="75"/>
    </row>
    <row r="112" spans="1:19" s="243" customFormat="1" ht="12.75" customHeight="1">
      <c r="A112" s="118" t="s">
        <v>1111</v>
      </c>
      <c r="B112" s="171" t="s">
        <v>1112</v>
      </c>
      <c r="C112" s="390" t="s">
        <v>1113</v>
      </c>
      <c r="D112" s="390" t="s">
        <v>1110</v>
      </c>
      <c r="E112" s="100" t="s">
        <v>1035</v>
      </c>
      <c r="F112" s="100" t="s">
        <v>1030</v>
      </c>
      <c r="G112" s="100" t="s">
        <v>1032</v>
      </c>
      <c r="H112" s="392">
        <v>20316398.260000002</v>
      </c>
      <c r="I112" s="393">
        <v>106.87390000000001</v>
      </c>
      <c r="J112" s="394">
        <v>-1.815086670156052E-2</v>
      </c>
      <c r="K112" s="394">
        <v>-5.4707460040170908E-4</v>
      </c>
      <c r="L112" s="394">
        <v>1.103900403946767E-2</v>
      </c>
      <c r="M112" s="266"/>
      <c r="N112" s="266"/>
      <c r="O112" s="266"/>
      <c r="P112" s="148"/>
      <c r="Q112" s="175"/>
      <c r="R112" s="75"/>
      <c r="S112" s="75"/>
    </row>
    <row r="113" spans="1:19" s="997" customFormat="1" ht="12.75" customHeight="1">
      <c r="A113" s="118" t="s">
        <v>1439</v>
      </c>
      <c r="B113" s="171" t="s">
        <v>1440</v>
      </c>
      <c r="C113" s="390" t="s">
        <v>1441</v>
      </c>
      <c r="D113" s="390" t="s">
        <v>1110</v>
      </c>
      <c r="E113" s="100" t="s">
        <v>1045</v>
      </c>
      <c r="F113" s="100" t="s">
        <v>1030</v>
      </c>
      <c r="G113" s="100" t="s">
        <v>1032</v>
      </c>
      <c r="H113" s="392">
        <v>14674895.66</v>
      </c>
      <c r="I113" s="393">
        <v>105.6485</v>
      </c>
      <c r="J113" s="394">
        <v>-3.2674935697429852E-4</v>
      </c>
      <c r="K113" s="394">
        <v>4.2706958298688313E-4</v>
      </c>
      <c r="L113" s="394">
        <v>2.2428915261552884E-2</v>
      </c>
      <c r="M113" s="266"/>
      <c r="N113" s="266"/>
      <c r="O113" s="266"/>
      <c r="P113" s="148"/>
      <c r="Q113" s="175"/>
      <c r="R113" s="75"/>
      <c r="S113" s="75"/>
    </row>
    <row r="114" spans="1:19" s="997" customFormat="1" ht="12.75" customHeight="1">
      <c r="A114" s="118" t="s">
        <v>1283</v>
      </c>
      <c r="B114" s="171" t="s">
        <v>1115</v>
      </c>
      <c r="C114" s="390" t="s">
        <v>1116</v>
      </c>
      <c r="D114" s="390" t="s">
        <v>1110</v>
      </c>
      <c r="E114" s="100" t="s">
        <v>1035</v>
      </c>
      <c r="F114" s="100" t="s">
        <v>1030</v>
      </c>
      <c r="G114" s="100" t="s">
        <v>1032</v>
      </c>
      <c r="H114" s="392">
        <v>26422924.02</v>
      </c>
      <c r="I114" s="393">
        <v>14.195600000000001</v>
      </c>
      <c r="J114" s="394">
        <v>-4.7084514684510026E-3</v>
      </c>
      <c r="K114" s="394">
        <v>8.6016046928105716E-4</v>
      </c>
      <c r="L114" s="394">
        <v>2.3386585154853368E-2</v>
      </c>
      <c r="M114" s="266"/>
      <c r="N114" s="266"/>
      <c r="O114" s="266"/>
      <c r="P114" s="148"/>
      <c r="Q114" s="175"/>
      <c r="R114" s="75"/>
      <c r="S114" s="75"/>
    </row>
    <row r="115" spans="1:19" s="997" customFormat="1" ht="12.75" customHeight="1">
      <c r="A115" s="118" t="s">
        <v>1306</v>
      </c>
      <c r="B115" s="171">
        <v>20010251059</v>
      </c>
      <c r="C115" s="390" t="s">
        <v>1114</v>
      </c>
      <c r="D115" s="390" t="s">
        <v>1110</v>
      </c>
      <c r="E115" s="100" t="s">
        <v>1047</v>
      </c>
      <c r="F115" s="100" t="s">
        <v>1030</v>
      </c>
      <c r="G115" s="100" t="s">
        <v>1032</v>
      </c>
      <c r="H115" s="392">
        <v>15275608.25</v>
      </c>
      <c r="I115" s="393">
        <v>109.9785</v>
      </c>
      <c r="J115" s="394">
        <v>-1.6857072951729224E-2</v>
      </c>
      <c r="K115" s="394">
        <v>5.7771914661319812E-4</v>
      </c>
      <c r="L115" s="394">
        <v>1.7995194123353153E-2</v>
      </c>
      <c r="M115" s="266"/>
      <c r="N115" s="266"/>
      <c r="O115" s="266"/>
      <c r="P115" s="148"/>
      <c r="Q115" s="175"/>
      <c r="R115" s="75"/>
      <c r="S115" s="75"/>
    </row>
    <row r="116" spans="1:19" s="243" customFormat="1" ht="12.75" customHeight="1">
      <c r="A116" s="99" t="s">
        <v>1117</v>
      </c>
      <c r="B116" s="171" t="s">
        <v>1118</v>
      </c>
      <c r="C116" s="390" t="s">
        <v>1119</v>
      </c>
      <c r="D116" s="390" t="s">
        <v>1110</v>
      </c>
      <c r="E116" s="100" t="s">
        <v>1035</v>
      </c>
      <c r="F116" s="100" t="s">
        <v>1030</v>
      </c>
      <c r="G116" s="100" t="s">
        <v>1054</v>
      </c>
      <c r="H116" s="392">
        <v>13405762.07</v>
      </c>
      <c r="I116" s="393">
        <v>97.321700000000007</v>
      </c>
      <c r="J116" s="394">
        <v>3.9008785232510501E-2</v>
      </c>
      <c r="K116" s="394">
        <v>3.0570138730021679E-3</v>
      </c>
      <c r="L116" s="394">
        <v>3.4553403619657752E-2</v>
      </c>
      <c r="M116" s="266"/>
      <c r="N116" s="266"/>
      <c r="O116" s="266"/>
      <c r="P116" s="148"/>
      <c r="Q116" s="175"/>
      <c r="R116" s="75"/>
      <c r="S116" s="75"/>
    </row>
    <row r="117" spans="1:19" s="243" customFormat="1" ht="12.75" customHeight="1">
      <c r="A117" s="99" t="s">
        <v>1122</v>
      </c>
      <c r="B117" s="171">
        <v>79301865686</v>
      </c>
      <c r="C117" s="390" t="s">
        <v>1123</v>
      </c>
      <c r="D117" s="390" t="s">
        <v>1110</v>
      </c>
      <c r="E117" s="100" t="s">
        <v>1047</v>
      </c>
      <c r="F117" s="100" t="s">
        <v>1030</v>
      </c>
      <c r="G117" s="100" t="s">
        <v>1032</v>
      </c>
      <c r="H117" s="392">
        <v>11111566.59</v>
      </c>
      <c r="I117" s="393">
        <v>135.72130000000001</v>
      </c>
      <c r="J117" s="394">
        <v>2.5617806035820312E-3</v>
      </c>
      <c r="K117" s="394">
        <v>-4.1493380136593538E-3</v>
      </c>
      <c r="L117" s="394">
        <v>3.5830919699450181E-2</v>
      </c>
      <c r="M117" s="266"/>
      <c r="N117" s="266"/>
      <c r="O117" s="266"/>
      <c r="P117" s="148"/>
      <c r="Q117" s="175"/>
      <c r="R117" s="75"/>
      <c r="S117" s="75"/>
    </row>
    <row r="118" spans="1:19" s="243" customFormat="1" ht="12.75" customHeight="1">
      <c r="A118" s="99" t="s">
        <v>1505</v>
      </c>
      <c r="B118" s="171" t="s">
        <v>1506</v>
      </c>
      <c r="C118" s="390" t="s">
        <v>1507</v>
      </c>
      <c r="D118" s="390" t="s">
        <v>1110</v>
      </c>
      <c r="E118" s="100" t="s">
        <v>1366</v>
      </c>
      <c r="F118" s="100" t="s">
        <v>1030</v>
      </c>
      <c r="G118" s="100" t="s">
        <v>1032</v>
      </c>
      <c r="H118" s="392">
        <v>135943714.46000001</v>
      </c>
      <c r="I118" s="393">
        <v>102.72150000000001</v>
      </c>
      <c r="J118" s="394">
        <v>9.4354177426864583E-2</v>
      </c>
      <c r="K118" s="394">
        <v>9.6177457640989061E-4</v>
      </c>
      <c r="L118" s="394">
        <v>1.3787386071483221E-2</v>
      </c>
      <c r="M118" s="266"/>
      <c r="N118" s="266"/>
      <c r="O118" s="266"/>
      <c r="P118" s="148"/>
      <c r="Q118" s="175"/>
      <c r="R118" s="75"/>
      <c r="S118" s="75"/>
    </row>
    <row r="119" spans="1:19" s="243" customFormat="1" ht="12.75" customHeight="1">
      <c r="A119" s="99" t="s">
        <v>1197</v>
      </c>
      <c r="B119" s="171" t="s">
        <v>1120</v>
      </c>
      <c r="C119" s="390" t="s">
        <v>1121</v>
      </c>
      <c r="D119" s="390" t="s">
        <v>1110</v>
      </c>
      <c r="E119" s="100" t="s">
        <v>1047</v>
      </c>
      <c r="F119" s="100" t="s">
        <v>1030</v>
      </c>
      <c r="G119" s="100" t="s">
        <v>1032</v>
      </c>
      <c r="H119" s="392">
        <v>4064061.01</v>
      </c>
      <c r="I119" s="393">
        <v>145.88200000000001</v>
      </c>
      <c r="J119" s="394">
        <v>-4.6369634383325087E-2</v>
      </c>
      <c r="K119" s="394">
        <v>-9.2970506142573406E-3</v>
      </c>
      <c r="L119" s="394">
        <v>6.2729095015197078E-3</v>
      </c>
      <c r="M119" s="266"/>
      <c r="N119" s="266"/>
      <c r="O119" s="266"/>
      <c r="P119" s="148"/>
      <c r="Q119" s="175"/>
      <c r="R119" s="75"/>
      <c r="S119" s="75"/>
    </row>
    <row r="120" spans="1:19" s="243" customFormat="1" ht="12.75" customHeight="1">
      <c r="A120" s="99" t="s">
        <v>1124</v>
      </c>
      <c r="B120" s="171" t="s">
        <v>1125</v>
      </c>
      <c r="C120" s="390" t="s">
        <v>1126</v>
      </c>
      <c r="D120" s="390" t="s">
        <v>1110</v>
      </c>
      <c r="E120" s="100" t="s">
        <v>1047</v>
      </c>
      <c r="F120" s="100" t="s">
        <v>1030</v>
      </c>
      <c r="G120" s="100" t="s">
        <v>1032</v>
      </c>
      <c r="H120" s="392">
        <v>15399450.85</v>
      </c>
      <c r="I120" s="393">
        <v>114.3646</v>
      </c>
      <c r="J120" s="394">
        <v>-2.0046066426329112E-2</v>
      </c>
      <c r="K120" s="394">
        <v>-6.232952358277144E-3</v>
      </c>
      <c r="L120" s="394">
        <v>1.49570291907275E-3</v>
      </c>
      <c r="M120" s="266"/>
      <c r="N120" s="266"/>
      <c r="O120" s="266"/>
      <c r="P120" s="148"/>
      <c r="Q120" s="175"/>
      <c r="R120" s="75"/>
      <c r="S120" s="75"/>
    </row>
    <row r="121" spans="1:19" s="243" customFormat="1" ht="12.75" customHeight="1">
      <c r="A121" s="99" t="s">
        <v>1200</v>
      </c>
      <c r="B121" s="171" t="s">
        <v>1204</v>
      </c>
      <c r="C121" s="390" t="s">
        <v>1205</v>
      </c>
      <c r="D121" s="390" t="s">
        <v>1110</v>
      </c>
      <c r="E121" s="100" t="s">
        <v>1047</v>
      </c>
      <c r="F121" s="100" t="s">
        <v>1030</v>
      </c>
      <c r="G121" s="100" t="s">
        <v>1032</v>
      </c>
      <c r="H121" s="392">
        <v>5482306.3499999996</v>
      </c>
      <c r="I121" s="393">
        <v>113.006</v>
      </c>
      <c r="J121" s="394">
        <v>-3.5195177872965888E-2</v>
      </c>
      <c r="K121" s="394">
        <v>-4.3094371475067561E-3</v>
      </c>
      <c r="L121" s="394">
        <v>5.4630222791658412E-3</v>
      </c>
      <c r="M121" s="266"/>
      <c r="N121" s="266"/>
      <c r="O121" s="266"/>
      <c r="P121" s="148"/>
      <c r="Q121" s="175"/>
      <c r="R121" s="75"/>
      <c r="S121" s="75"/>
    </row>
    <row r="122" spans="1:19" s="243" customFormat="1" ht="12.75" customHeight="1">
      <c r="A122" s="99" t="s">
        <v>1170</v>
      </c>
      <c r="B122" s="171" t="s">
        <v>1171</v>
      </c>
      <c r="C122" s="390" t="s">
        <v>1172</v>
      </c>
      <c r="D122" s="390" t="s">
        <v>1110</v>
      </c>
      <c r="E122" s="100" t="s">
        <v>1035</v>
      </c>
      <c r="F122" s="100" t="s">
        <v>1030</v>
      </c>
      <c r="G122" s="100" t="s">
        <v>1054</v>
      </c>
      <c r="H122" s="392">
        <v>5548769.3399999999</v>
      </c>
      <c r="I122" s="393">
        <v>86.147199999999998</v>
      </c>
      <c r="J122" s="394">
        <v>1.8567710866177478E-3</v>
      </c>
      <c r="K122" s="394">
        <v>3.2439341550887235E-3</v>
      </c>
      <c r="L122" s="394">
        <v>3.2931890771003003E-2</v>
      </c>
      <c r="M122" s="266"/>
      <c r="N122" s="266"/>
      <c r="O122" s="266"/>
      <c r="P122" s="148"/>
      <c r="Q122" s="175"/>
      <c r="R122" s="75"/>
      <c r="S122" s="75"/>
    </row>
    <row r="123" spans="1:19" s="243" customFormat="1" ht="12.75" customHeight="1">
      <c r="A123" s="99" t="s">
        <v>1127</v>
      </c>
      <c r="B123" s="171" t="s">
        <v>1128</v>
      </c>
      <c r="C123" s="390" t="s">
        <v>1129</v>
      </c>
      <c r="D123" s="390" t="s">
        <v>1110</v>
      </c>
      <c r="E123" s="100" t="s">
        <v>1047</v>
      </c>
      <c r="F123" s="100" t="s">
        <v>1030</v>
      </c>
      <c r="G123" s="100" t="s">
        <v>1032</v>
      </c>
      <c r="H123" s="392">
        <v>13554771.550000001</v>
      </c>
      <c r="I123" s="393">
        <v>105.0201</v>
      </c>
      <c r="J123" s="394">
        <v>-4.7490022238672047E-3</v>
      </c>
      <c r="K123" s="394">
        <v>-4.7488087701806903E-3</v>
      </c>
      <c r="L123" s="394">
        <v>8.180055295292199E-3</v>
      </c>
      <c r="M123" s="266"/>
      <c r="N123" s="266"/>
      <c r="O123" s="266"/>
      <c r="P123" s="148"/>
      <c r="Q123" s="175"/>
      <c r="R123" s="75"/>
      <c r="S123" s="75"/>
    </row>
    <row r="124" spans="1:19" s="243" customFormat="1" ht="12.75" customHeight="1">
      <c r="A124" s="99" t="s">
        <v>1242</v>
      </c>
      <c r="B124" s="171" t="s">
        <v>1258</v>
      </c>
      <c r="C124" s="390" t="s">
        <v>1259</v>
      </c>
      <c r="D124" s="390" t="s">
        <v>79</v>
      </c>
      <c r="E124" s="100" t="s">
        <v>1031</v>
      </c>
      <c r="F124" s="100" t="s">
        <v>1030</v>
      </c>
      <c r="G124" s="100" t="s">
        <v>1054</v>
      </c>
      <c r="H124" s="392">
        <v>8298464.5899999999</v>
      </c>
      <c r="I124" s="393">
        <v>100.3532</v>
      </c>
      <c r="J124" s="394">
        <v>1.0710454934890201E-2</v>
      </c>
      <c r="K124" s="394">
        <v>-1.4302862765487645E-2</v>
      </c>
      <c r="L124" s="394">
        <v>0.22482123385010766</v>
      </c>
      <c r="M124" s="266"/>
      <c r="N124" s="266"/>
      <c r="O124" s="266"/>
      <c r="P124" s="148"/>
      <c r="Q124" s="175"/>
      <c r="R124" s="75"/>
      <c r="S124" s="75"/>
    </row>
    <row r="125" spans="1:19" s="243" customFormat="1" ht="12.75" customHeight="1">
      <c r="A125" s="99" t="s">
        <v>1423</v>
      </c>
      <c r="B125" s="171">
        <v>37884602446</v>
      </c>
      <c r="C125" s="390" t="s">
        <v>1130</v>
      </c>
      <c r="D125" s="390" t="s">
        <v>79</v>
      </c>
      <c r="E125" s="100" t="s">
        <v>1031</v>
      </c>
      <c r="F125" s="100" t="s">
        <v>1030</v>
      </c>
      <c r="G125" s="100" t="s">
        <v>1032</v>
      </c>
      <c r="H125" s="392">
        <v>69785439.549999997</v>
      </c>
      <c r="I125" s="393">
        <v>30.470500000000001</v>
      </c>
      <c r="J125" s="394">
        <v>8.2435836424558984E-2</v>
      </c>
      <c r="K125" s="394">
        <v>2.4493981574877255E-2</v>
      </c>
      <c r="L125" s="394">
        <v>0.36290037616685544</v>
      </c>
      <c r="M125" s="266"/>
      <c r="N125" s="266"/>
      <c r="O125" s="266"/>
      <c r="P125" s="148"/>
      <c r="Q125" s="175"/>
      <c r="R125" s="75"/>
      <c r="S125" s="75"/>
    </row>
    <row r="126" spans="1:19" s="243" customFormat="1" ht="12.75" customHeight="1">
      <c r="A126" s="99" t="s">
        <v>1243</v>
      </c>
      <c r="B126" s="171">
        <v>94465089647</v>
      </c>
      <c r="C126" s="390" t="s">
        <v>1131</v>
      </c>
      <c r="D126" s="390" t="s">
        <v>79</v>
      </c>
      <c r="E126" s="100" t="s">
        <v>1033</v>
      </c>
      <c r="F126" s="100" t="s">
        <v>1030</v>
      </c>
      <c r="G126" s="100" t="s">
        <v>1032</v>
      </c>
      <c r="H126" s="392">
        <v>96459587.890000001</v>
      </c>
      <c r="I126" s="393">
        <v>208.51580000000001</v>
      </c>
      <c r="J126" s="394">
        <v>1.9134342445857655E-2</v>
      </c>
      <c r="K126" s="394">
        <v>1.6207253009918876E-3</v>
      </c>
      <c r="L126" s="394">
        <v>3.7139204870454412E-2</v>
      </c>
      <c r="M126" s="266"/>
      <c r="N126" s="266"/>
      <c r="O126" s="266"/>
      <c r="P126" s="148"/>
      <c r="Q126" s="175"/>
      <c r="R126" s="75"/>
      <c r="S126" s="75"/>
    </row>
    <row r="127" spans="1:19" s="243" customFormat="1" ht="12.75" customHeight="1">
      <c r="A127" s="99" t="s">
        <v>1307</v>
      </c>
      <c r="B127" s="171">
        <v>35313366580</v>
      </c>
      <c r="C127" s="390" t="s">
        <v>1317</v>
      </c>
      <c r="D127" s="390" t="s">
        <v>79</v>
      </c>
      <c r="E127" s="100" t="s">
        <v>1035</v>
      </c>
      <c r="F127" s="100" t="s">
        <v>1030</v>
      </c>
      <c r="G127" s="100" t="s">
        <v>1032</v>
      </c>
      <c r="H127" s="392">
        <v>194612628.47</v>
      </c>
      <c r="I127" s="393">
        <v>153.261</v>
      </c>
      <c r="J127" s="394">
        <v>-9.689131482711888E-3</v>
      </c>
      <c r="K127" s="394">
        <v>4.2102789554587794E-4</v>
      </c>
      <c r="L127" s="394">
        <v>1.4475006321396977E-2</v>
      </c>
      <c r="M127" s="266"/>
      <c r="N127" s="266"/>
      <c r="O127" s="266"/>
      <c r="P127" s="148"/>
      <c r="Q127" s="175"/>
      <c r="R127" s="75"/>
      <c r="S127" s="75"/>
    </row>
    <row r="128" spans="1:19" s="997" customFormat="1" ht="12.75" customHeight="1">
      <c r="A128" s="99" t="s">
        <v>1132</v>
      </c>
      <c r="B128" s="171">
        <v>41002460007</v>
      </c>
      <c r="C128" s="390" t="s">
        <v>1133</v>
      </c>
      <c r="D128" s="390" t="s">
        <v>79</v>
      </c>
      <c r="E128" s="100" t="s">
        <v>1031</v>
      </c>
      <c r="F128" s="100" t="s">
        <v>1030</v>
      </c>
      <c r="G128" s="100" t="s">
        <v>1032</v>
      </c>
      <c r="H128" s="392">
        <v>55843610.990000002</v>
      </c>
      <c r="I128" s="393">
        <v>211.6027</v>
      </c>
      <c r="J128" s="394">
        <v>2.1136458314115147E-2</v>
      </c>
      <c r="K128" s="394">
        <v>1.1256053838661684E-2</v>
      </c>
      <c r="L128" s="394">
        <v>0.14506042064740554</v>
      </c>
      <c r="M128" s="266"/>
      <c r="N128" s="266"/>
      <c r="O128" s="266"/>
      <c r="P128" s="148"/>
      <c r="Q128" s="175"/>
      <c r="R128" s="75"/>
      <c r="S128" s="75"/>
    </row>
    <row r="129" spans="1:19" s="997" customFormat="1" ht="12.75" customHeight="1">
      <c r="A129" s="99" t="s">
        <v>1134</v>
      </c>
      <c r="B129" s="171">
        <v>58320210450</v>
      </c>
      <c r="C129" s="390" t="s">
        <v>1135</v>
      </c>
      <c r="D129" s="390" t="s">
        <v>79</v>
      </c>
      <c r="E129" s="100" t="s">
        <v>1045</v>
      </c>
      <c r="F129" s="100" t="s">
        <v>1030</v>
      </c>
      <c r="G129" s="100" t="s">
        <v>1032</v>
      </c>
      <c r="H129" s="392">
        <v>2406188.15</v>
      </c>
      <c r="I129" s="393">
        <v>132.8004</v>
      </c>
      <c r="J129" s="394">
        <v>-1.6552373184597013E-2</v>
      </c>
      <c r="K129" s="394">
        <v>2.7944469593643717E-4</v>
      </c>
      <c r="L129" s="394">
        <v>8.5805031647154806E-3</v>
      </c>
      <c r="M129" s="266"/>
      <c r="N129" s="266"/>
      <c r="O129" s="266"/>
      <c r="P129" s="148"/>
      <c r="Q129" s="175"/>
      <c r="R129" s="75"/>
      <c r="S129" s="75"/>
    </row>
    <row r="130" spans="1:19" s="997" customFormat="1" ht="12.75" customHeight="1">
      <c r="A130" s="99" t="s">
        <v>1136</v>
      </c>
      <c r="B130" s="171">
        <v>31982273976</v>
      </c>
      <c r="C130" s="390" t="s">
        <v>1137</v>
      </c>
      <c r="D130" s="390" t="s">
        <v>79</v>
      </c>
      <c r="E130" s="100" t="s">
        <v>1045</v>
      </c>
      <c r="F130" s="100" t="s">
        <v>1030</v>
      </c>
      <c r="G130" s="100" t="s">
        <v>1032</v>
      </c>
      <c r="H130" s="392">
        <v>6092567.2000000002</v>
      </c>
      <c r="I130" s="393">
        <v>156.77809999999999</v>
      </c>
      <c r="J130" s="394">
        <v>1.2972792042113657E-2</v>
      </c>
      <c r="K130" s="394">
        <v>5.6800377307664185E-4</v>
      </c>
      <c r="L130" s="394">
        <v>5.2847147278835882E-2</v>
      </c>
      <c r="M130" s="266"/>
      <c r="N130" s="266"/>
      <c r="O130" s="266"/>
      <c r="P130" s="148"/>
      <c r="Q130" s="175"/>
      <c r="R130" s="75"/>
      <c r="S130" s="75"/>
    </row>
    <row r="131" spans="1:19" s="997" customFormat="1" ht="12.75" customHeight="1">
      <c r="A131" s="99" t="s">
        <v>1138</v>
      </c>
      <c r="B131" s="171" t="s">
        <v>1139</v>
      </c>
      <c r="C131" s="390" t="s">
        <v>1140</v>
      </c>
      <c r="D131" s="390" t="s">
        <v>79</v>
      </c>
      <c r="E131" s="100" t="s">
        <v>1045</v>
      </c>
      <c r="F131" s="100" t="s">
        <v>1030</v>
      </c>
      <c r="G131" s="100" t="s">
        <v>1032</v>
      </c>
      <c r="H131" s="392">
        <v>11670081.460000001</v>
      </c>
      <c r="I131" s="393">
        <v>183.94569999999999</v>
      </c>
      <c r="J131" s="394">
        <v>2.6866063000989149E-2</v>
      </c>
      <c r="K131" s="394">
        <v>-2.3397699605863798E-3</v>
      </c>
      <c r="L131" s="394">
        <v>7.8179355328042099E-2</v>
      </c>
      <c r="M131" s="266"/>
      <c r="N131" s="266"/>
      <c r="O131" s="266"/>
      <c r="P131" s="148"/>
      <c r="Q131" s="175"/>
      <c r="R131" s="75"/>
      <c r="S131" s="75"/>
    </row>
    <row r="132" spans="1:19" s="243" customFormat="1" ht="12.75" customHeight="1">
      <c r="A132" s="99" t="s">
        <v>1141</v>
      </c>
      <c r="B132" s="171">
        <v>40820433166</v>
      </c>
      <c r="C132" s="390" t="s">
        <v>1142</v>
      </c>
      <c r="D132" s="390" t="s">
        <v>79</v>
      </c>
      <c r="E132" s="100" t="s">
        <v>1045</v>
      </c>
      <c r="F132" s="100" t="s">
        <v>1030</v>
      </c>
      <c r="G132" s="100" t="s">
        <v>1032</v>
      </c>
      <c r="H132" s="392">
        <v>9263516.5099999998</v>
      </c>
      <c r="I132" s="393">
        <v>186.0675</v>
      </c>
      <c r="J132" s="394">
        <v>9.1749769357591493E-2</v>
      </c>
      <c r="K132" s="394">
        <v>-2.3329433477067285E-3</v>
      </c>
      <c r="L132" s="394">
        <v>8.25877727087867E-2</v>
      </c>
      <c r="M132" s="266"/>
      <c r="N132" s="266"/>
      <c r="O132" s="266"/>
      <c r="P132" s="148"/>
      <c r="Q132" s="175"/>
      <c r="R132" s="75"/>
      <c r="S132" s="75"/>
    </row>
    <row r="133" spans="1:19" s="243" customFormat="1" ht="12.75" customHeight="1">
      <c r="A133" s="99" t="s">
        <v>1493</v>
      </c>
      <c r="B133" s="171" t="s">
        <v>1143</v>
      </c>
      <c r="C133" s="390" t="s">
        <v>1144</v>
      </c>
      <c r="D133" s="390" t="s">
        <v>79</v>
      </c>
      <c r="E133" s="100" t="s">
        <v>1033</v>
      </c>
      <c r="F133" s="100" t="s">
        <v>1030</v>
      </c>
      <c r="G133" s="100" t="s">
        <v>1032</v>
      </c>
      <c r="H133" s="392">
        <v>22365499.640000001</v>
      </c>
      <c r="I133" s="393">
        <v>115.26519999999999</v>
      </c>
      <c r="J133" s="394">
        <v>7.2373963318159706E-3</v>
      </c>
      <c r="K133" s="394">
        <v>3.9342063433305263E-3</v>
      </c>
      <c r="L133" s="394">
        <v>3.2831188195108885E-2</v>
      </c>
      <c r="M133" s="266"/>
      <c r="N133" s="266"/>
      <c r="O133" s="266"/>
      <c r="P133" s="148"/>
      <c r="Q133" s="175"/>
      <c r="R133" s="75"/>
      <c r="S133" s="75"/>
    </row>
    <row r="134" spans="1:19" s="243" customFormat="1" ht="12.75" customHeight="1">
      <c r="A134" s="99" t="s">
        <v>1146</v>
      </c>
      <c r="B134" s="171" t="s">
        <v>1147</v>
      </c>
      <c r="C134" s="390" t="s">
        <v>1148</v>
      </c>
      <c r="D134" s="390" t="s">
        <v>79</v>
      </c>
      <c r="E134" s="100" t="s">
        <v>1045</v>
      </c>
      <c r="F134" s="100" t="s">
        <v>1030</v>
      </c>
      <c r="G134" s="100" t="s">
        <v>1032</v>
      </c>
      <c r="H134" s="392">
        <v>7045033.2000000002</v>
      </c>
      <c r="I134" s="393">
        <v>146.54589999999999</v>
      </c>
      <c r="J134" s="394">
        <v>1.1772664115014431E-2</v>
      </c>
      <c r="K134" s="394">
        <v>1.1485914724968849E-2</v>
      </c>
      <c r="L134" s="394">
        <v>6.2072269318044215E-2</v>
      </c>
      <c r="M134" s="266"/>
      <c r="N134" s="266"/>
      <c r="O134" s="266"/>
      <c r="P134" s="148"/>
      <c r="Q134" s="175"/>
      <c r="R134" s="75"/>
      <c r="S134" s="75"/>
    </row>
    <row r="135" spans="1:19" s="997" customFormat="1" ht="12.75" customHeight="1">
      <c r="A135" s="99" t="s">
        <v>1367</v>
      </c>
      <c r="B135" s="171" t="s">
        <v>1412</v>
      </c>
      <c r="C135" s="390" t="s">
        <v>1409</v>
      </c>
      <c r="D135" s="390" t="s">
        <v>79</v>
      </c>
      <c r="E135" s="100" t="s">
        <v>1045</v>
      </c>
      <c r="F135" s="100" t="s">
        <v>1030</v>
      </c>
      <c r="G135" s="100" t="s">
        <v>1032</v>
      </c>
      <c r="H135" s="392">
        <v>25858331.780000001</v>
      </c>
      <c r="I135" s="393">
        <v>106.4842</v>
      </c>
      <c r="J135" s="394">
        <v>1.1076863934558201E-3</v>
      </c>
      <c r="K135" s="394">
        <v>1.1074925916454426E-3</v>
      </c>
      <c r="L135" s="394">
        <v>1.7921907591478492E-2</v>
      </c>
      <c r="M135" s="266"/>
      <c r="N135" s="266"/>
      <c r="O135" s="266"/>
      <c r="P135" s="148"/>
      <c r="Q135" s="175"/>
      <c r="R135" s="75"/>
      <c r="S135" s="75"/>
    </row>
    <row r="136" spans="1:19" s="243" customFormat="1" ht="12.75" customHeight="1">
      <c r="A136" s="99" t="s">
        <v>1523</v>
      </c>
      <c r="B136" s="171" t="s">
        <v>1524</v>
      </c>
      <c r="C136" s="390" t="s">
        <v>1525</v>
      </c>
      <c r="D136" s="390" t="s">
        <v>79</v>
      </c>
      <c r="E136" s="100" t="s">
        <v>1045</v>
      </c>
      <c r="F136" s="100" t="s">
        <v>1030</v>
      </c>
      <c r="G136" s="100" t="s">
        <v>1032</v>
      </c>
      <c r="H136" s="392">
        <v>18788141.949999999</v>
      </c>
      <c r="I136" s="393">
        <v>104.4312</v>
      </c>
      <c r="J136" s="394">
        <v>3.8329917256230139E-4</v>
      </c>
      <c r="K136" s="394">
        <v>1.484516151305737E-3</v>
      </c>
      <c r="L136" s="394">
        <v>3.2630879491195586E-2</v>
      </c>
      <c r="M136" s="266"/>
      <c r="N136" s="266"/>
      <c r="O136" s="266"/>
      <c r="P136" s="148"/>
      <c r="Q136" s="175"/>
      <c r="R136" s="75"/>
      <c r="S136" s="75"/>
    </row>
    <row r="137" spans="1:19" s="243" customFormat="1" ht="12.75" customHeight="1">
      <c r="A137" s="99" t="s">
        <v>1533</v>
      </c>
      <c r="B137" s="171" t="s">
        <v>1536</v>
      </c>
      <c r="C137" s="390" t="s">
        <v>1537</v>
      </c>
      <c r="D137" s="390" t="s">
        <v>79</v>
      </c>
      <c r="E137" s="100" t="s">
        <v>1045</v>
      </c>
      <c r="F137" s="100" t="s">
        <v>1030</v>
      </c>
      <c r="G137" s="100" t="s">
        <v>1032</v>
      </c>
      <c r="H137" s="392">
        <v>32420653.66</v>
      </c>
      <c r="I137" s="393">
        <v>103.172</v>
      </c>
      <c r="J137" s="394">
        <v>-1.7915675803636955E-4</v>
      </c>
      <c r="K137" s="394">
        <v>1.0838315044687796E-3</v>
      </c>
      <c r="L137" s="394">
        <v>3.1057030329498136E-2</v>
      </c>
      <c r="M137" s="266"/>
      <c r="N137" s="266"/>
      <c r="O137" s="266"/>
      <c r="P137" s="148"/>
      <c r="Q137" s="175"/>
      <c r="R137" s="75"/>
      <c r="S137" s="75"/>
    </row>
    <row r="138" spans="1:19" s="243" customFormat="1" ht="12.75" customHeight="1">
      <c r="A138" s="99" t="s">
        <v>1308</v>
      </c>
      <c r="B138" s="171" t="s">
        <v>1309</v>
      </c>
      <c r="C138" s="390" t="s">
        <v>1310</v>
      </c>
      <c r="D138" s="390" t="s">
        <v>79</v>
      </c>
      <c r="E138" s="100" t="s">
        <v>1045</v>
      </c>
      <c r="F138" s="100" t="s">
        <v>1030</v>
      </c>
      <c r="G138" s="100" t="s">
        <v>1054</v>
      </c>
      <c r="H138" s="392">
        <v>4576364.43</v>
      </c>
      <c r="I138" s="393">
        <v>93.451499999999996</v>
      </c>
      <c r="J138" s="394">
        <v>1.2812228408918269E-3</v>
      </c>
      <c r="K138" s="394">
        <v>2.6685048025016922E-3</v>
      </c>
      <c r="L138" s="394">
        <v>2.7043913751517046E-2</v>
      </c>
      <c r="M138" s="266"/>
      <c r="N138" s="266"/>
      <c r="O138" s="266"/>
      <c r="P138" s="148"/>
      <c r="Q138" s="175"/>
      <c r="R138" s="75"/>
      <c r="S138" s="75"/>
    </row>
    <row r="139" spans="1:19" s="243" customFormat="1" ht="12.75" customHeight="1">
      <c r="A139" s="118" t="s">
        <v>1442</v>
      </c>
      <c r="B139" s="171" t="s">
        <v>1443</v>
      </c>
      <c r="C139" s="390" t="s">
        <v>1444</v>
      </c>
      <c r="D139" s="390" t="s">
        <v>79</v>
      </c>
      <c r="E139" s="100" t="s">
        <v>1045</v>
      </c>
      <c r="F139" s="100" t="s">
        <v>1030</v>
      </c>
      <c r="G139" s="100" t="s">
        <v>1054</v>
      </c>
      <c r="H139" s="392">
        <v>8300327.9900000002</v>
      </c>
      <c r="I139" s="393">
        <v>92.421999999999997</v>
      </c>
      <c r="J139" s="394">
        <v>-4.4906873909793532E-3</v>
      </c>
      <c r="K139" s="394">
        <v>2.9196870868901659E-3</v>
      </c>
      <c r="L139" s="394">
        <v>2.9120846146383883E-2</v>
      </c>
      <c r="M139" s="266"/>
      <c r="N139" s="266"/>
      <c r="O139" s="266"/>
      <c r="P139" s="148"/>
      <c r="Q139" s="175"/>
      <c r="R139" s="75"/>
      <c r="S139" s="75"/>
    </row>
    <row r="140" spans="1:19" s="243" customFormat="1" ht="12.75" customHeight="1">
      <c r="A140" s="99" t="s">
        <v>1241</v>
      </c>
      <c r="B140" s="171" t="s">
        <v>1246</v>
      </c>
      <c r="C140" s="390" t="s">
        <v>1247</v>
      </c>
      <c r="D140" s="390" t="s">
        <v>79</v>
      </c>
      <c r="E140" s="100" t="s">
        <v>1045</v>
      </c>
      <c r="F140" s="100" t="s">
        <v>1030</v>
      </c>
      <c r="G140" s="100" t="s">
        <v>1032</v>
      </c>
      <c r="H140" s="392">
        <v>25181900.98</v>
      </c>
      <c r="I140" s="393">
        <v>109.5712</v>
      </c>
      <c r="J140" s="394">
        <v>-2.0279927477260262E-3</v>
      </c>
      <c r="K140" s="394">
        <v>3.9259295779547898E-4</v>
      </c>
      <c r="L140" s="394">
        <v>2.2541964636505707E-2</v>
      </c>
      <c r="M140" s="266"/>
      <c r="N140" s="266"/>
      <c r="O140" s="266"/>
      <c r="P140" s="148"/>
      <c r="Q140" s="175"/>
      <c r="R140" s="75"/>
      <c r="S140" s="75"/>
    </row>
    <row r="141" spans="1:19" s="997" customFormat="1" ht="12.75" customHeight="1">
      <c r="A141" s="99" t="s">
        <v>1311</v>
      </c>
      <c r="B141" s="171" t="s">
        <v>1312</v>
      </c>
      <c r="C141" s="390" t="s">
        <v>1313</v>
      </c>
      <c r="D141" s="390" t="s">
        <v>79</v>
      </c>
      <c r="E141" s="100" t="s">
        <v>1045</v>
      </c>
      <c r="F141" s="100" t="s">
        <v>1030</v>
      </c>
      <c r="G141" s="100" t="s">
        <v>1032</v>
      </c>
      <c r="H141" s="392">
        <v>24213197.98</v>
      </c>
      <c r="I141" s="393">
        <v>110.68600000000001</v>
      </c>
      <c r="J141" s="394">
        <v>-1.5433231401401626E-3</v>
      </c>
      <c r="K141" s="394">
        <v>2.530318639411E-4</v>
      </c>
      <c r="L141" s="394">
        <v>2.3664720810304907E-2</v>
      </c>
      <c r="M141" s="266"/>
      <c r="N141" s="266"/>
      <c r="O141" s="266"/>
      <c r="P141" s="148"/>
      <c r="Q141" s="175"/>
      <c r="R141" s="75"/>
      <c r="S141" s="75"/>
    </row>
    <row r="142" spans="1:19" s="997" customFormat="1" ht="12.75" customHeight="1">
      <c r="A142" s="99" t="s">
        <v>1424</v>
      </c>
      <c r="B142" s="171" t="s">
        <v>1445</v>
      </c>
      <c r="C142" s="390" t="s">
        <v>1446</v>
      </c>
      <c r="D142" s="390" t="s">
        <v>79</v>
      </c>
      <c r="E142" s="100" t="s">
        <v>1045</v>
      </c>
      <c r="F142" s="100" t="s">
        <v>1030</v>
      </c>
      <c r="G142" s="100" t="s">
        <v>1032</v>
      </c>
      <c r="H142" s="392">
        <v>24654021.329999998</v>
      </c>
      <c r="I142" s="393">
        <v>109.1707</v>
      </c>
      <c r="J142" s="394">
        <v>3.8483254445798032E-4</v>
      </c>
      <c r="K142" s="394">
        <v>1.0792917205395547E-3</v>
      </c>
      <c r="L142" s="394">
        <v>3.9859600327662559E-2</v>
      </c>
      <c r="M142" s="266"/>
      <c r="N142" s="266"/>
      <c r="O142" s="266"/>
      <c r="P142" s="148"/>
      <c r="Q142" s="175"/>
      <c r="R142" s="75"/>
      <c r="S142" s="75"/>
    </row>
    <row r="143" spans="1:19" s="997" customFormat="1" ht="12.75" customHeight="1">
      <c r="A143" s="99" t="s">
        <v>1447</v>
      </c>
      <c r="B143" s="171" t="s">
        <v>1448</v>
      </c>
      <c r="C143" s="390" t="s">
        <v>1449</v>
      </c>
      <c r="D143" s="390" t="s">
        <v>79</v>
      </c>
      <c r="E143" s="100" t="s">
        <v>1045</v>
      </c>
      <c r="F143" s="100" t="s">
        <v>1030</v>
      </c>
      <c r="G143" s="100" t="s">
        <v>1032</v>
      </c>
      <c r="H143" s="392">
        <v>26562724.800000001</v>
      </c>
      <c r="I143" s="393">
        <v>106.8948</v>
      </c>
      <c r="J143" s="394">
        <v>-3.9595737593965952E-3</v>
      </c>
      <c r="K143" s="394">
        <v>6.0469792249762122E-4</v>
      </c>
      <c r="L143" s="394">
        <v>3.3986837065153042E-2</v>
      </c>
      <c r="M143" s="266"/>
      <c r="N143" s="266"/>
      <c r="O143" s="266"/>
      <c r="P143" s="148"/>
      <c r="Q143" s="175"/>
      <c r="R143" s="75"/>
      <c r="S143" s="75"/>
    </row>
    <row r="144" spans="1:19" s="997" customFormat="1" ht="12.75" customHeight="1">
      <c r="A144" s="99" t="s">
        <v>1635</v>
      </c>
      <c r="B144" s="171" t="s">
        <v>1636</v>
      </c>
      <c r="C144" s="390" t="s">
        <v>1637</v>
      </c>
      <c r="D144" s="390" t="s">
        <v>79</v>
      </c>
      <c r="E144" s="100" t="s">
        <v>1045</v>
      </c>
      <c r="F144" s="100" t="s">
        <v>1030</v>
      </c>
      <c r="G144" s="100" t="s">
        <v>1032</v>
      </c>
      <c r="H144" s="392">
        <v>23490351.899999999</v>
      </c>
      <c r="I144" s="393">
        <v>102.0227</v>
      </c>
      <c r="J144" s="394">
        <v>-3.5231115244769295E-3</v>
      </c>
      <c r="K144" s="394">
        <v>6.0709606044673237E-4</v>
      </c>
      <c r="L144" s="394" t="s">
        <v>1030</v>
      </c>
      <c r="M144" s="266"/>
      <c r="N144" s="266"/>
      <c r="O144" s="266"/>
      <c r="P144" s="148"/>
      <c r="Q144" s="175"/>
      <c r="R144" s="75"/>
      <c r="S144" s="75"/>
    </row>
    <row r="145" spans="1:19" s="997" customFormat="1" ht="12.75" customHeight="1">
      <c r="A145" s="99" t="s">
        <v>1329</v>
      </c>
      <c r="B145" s="171" t="s">
        <v>1330</v>
      </c>
      <c r="C145" s="390" t="s">
        <v>1331</v>
      </c>
      <c r="D145" s="390" t="s">
        <v>79</v>
      </c>
      <c r="E145" s="100" t="s">
        <v>1045</v>
      </c>
      <c r="F145" s="100" t="s">
        <v>1030</v>
      </c>
      <c r="G145" s="100" t="s">
        <v>1032</v>
      </c>
      <c r="H145" s="392">
        <v>9056888.1199999992</v>
      </c>
      <c r="I145" s="393">
        <v>111.8592</v>
      </c>
      <c r="J145" s="394">
        <v>-9.3778385192644365E-5</v>
      </c>
      <c r="K145" s="394">
        <v>3.6219344349364135E-4</v>
      </c>
      <c r="L145" s="394">
        <v>4.1218045798656178E-2</v>
      </c>
      <c r="M145" s="266"/>
      <c r="N145" s="266"/>
      <c r="O145" s="266"/>
      <c r="P145" s="148"/>
      <c r="Q145" s="175"/>
      <c r="R145" s="75"/>
      <c r="S145" s="75"/>
    </row>
    <row r="146" spans="1:19" s="243" customFormat="1" ht="12.75" customHeight="1">
      <c r="A146" s="99" t="s">
        <v>1656</v>
      </c>
      <c r="B146" s="171" t="s">
        <v>1668</v>
      </c>
      <c r="C146" s="390" t="s">
        <v>1669</v>
      </c>
      <c r="D146" s="390" t="s">
        <v>79</v>
      </c>
      <c r="E146" s="100" t="s">
        <v>1045</v>
      </c>
      <c r="F146" s="100" t="s">
        <v>1030</v>
      </c>
      <c r="G146" s="100" t="s">
        <v>1032</v>
      </c>
      <c r="H146" s="392">
        <v>21922944.969999999</v>
      </c>
      <c r="I146" s="393">
        <v>101.0757</v>
      </c>
      <c r="J146" s="394">
        <v>1.3630273671831894E-3</v>
      </c>
      <c r="K146" s="394">
        <v>1.3632117109396713E-3</v>
      </c>
      <c r="L146" s="394" t="s">
        <v>1030</v>
      </c>
      <c r="M146" s="266"/>
      <c r="N146" s="266"/>
      <c r="O146" s="266"/>
      <c r="P146" s="148"/>
      <c r="Q146" s="175"/>
      <c r="R146" s="75"/>
      <c r="S146" s="75"/>
    </row>
    <row r="147" spans="1:19" s="997" customFormat="1" ht="12.75" customHeight="1">
      <c r="A147" s="99" t="s">
        <v>1638</v>
      </c>
      <c r="B147" s="171" t="s">
        <v>1639</v>
      </c>
      <c r="C147" s="390" t="s">
        <v>1640</v>
      </c>
      <c r="D147" s="390" t="s">
        <v>79</v>
      </c>
      <c r="E147" s="100" t="s">
        <v>1045</v>
      </c>
      <c r="F147" s="100" t="s">
        <v>1030</v>
      </c>
      <c r="G147" s="100" t="s">
        <v>1032</v>
      </c>
      <c r="H147" s="392">
        <v>7249811.8600000003</v>
      </c>
      <c r="I147" s="393">
        <v>104.3189</v>
      </c>
      <c r="J147" s="394">
        <v>1.9662127782904548E-3</v>
      </c>
      <c r="K147" s="394">
        <v>1.9661102904311445E-3</v>
      </c>
      <c r="L147" s="394" t="s">
        <v>1030</v>
      </c>
      <c r="M147" s="266"/>
      <c r="N147" s="266"/>
      <c r="O147" s="266"/>
      <c r="P147" s="148"/>
      <c r="Q147" s="175"/>
      <c r="R147" s="75"/>
      <c r="S147" s="75"/>
    </row>
    <row r="148" spans="1:19" s="997" customFormat="1" ht="12.75" customHeight="1">
      <c r="A148" s="99" t="s">
        <v>1149</v>
      </c>
      <c r="B148" s="171" t="s">
        <v>1150</v>
      </c>
      <c r="C148" s="390" t="s">
        <v>1151</v>
      </c>
      <c r="D148" s="390" t="s">
        <v>79</v>
      </c>
      <c r="E148" s="100" t="s">
        <v>1045</v>
      </c>
      <c r="F148" s="100" t="s">
        <v>1030</v>
      </c>
      <c r="G148" s="100" t="s">
        <v>1032</v>
      </c>
      <c r="H148" s="392">
        <v>6636386.9400000004</v>
      </c>
      <c r="I148" s="393">
        <v>110.55029999999999</v>
      </c>
      <c r="J148" s="394">
        <v>-6.035866068931417E-2</v>
      </c>
      <c r="K148" s="394">
        <v>1.0284679264043195E-2</v>
      </c>
      <c r="L148" s="394">
        <v>3.4931051591945206E-2</v>
      </c>
      <c r="M148" s="266"/>
      <c r="N148" s="266"/>
      <c r="O148" s="266"/>
      <c r="P148" s="148"/>
      <c r="Q148" s="175"/>
      <c r="R148" s="75"/>
      <c r="S148" s="75"/>
    </row>
    <row r="149" spans="1:19" s="997" customFormat="1" ht="12.75" customHeight="1">
      <c r="A149" s="99" t="s">
        <v>1456</v>
      </c>
      <c r="B149" s="171" t="s">
        <v>1457</v>
      </c>
      <c r="C149" s="390" t="s">
        <v>1458</v>
      </c>
      <c r="D149" s="390" t="s">
        <v>79</v>
      </c>
      <c r="E149" s="100" t="s">
        <v>1035</v>
      </c>
      <c r="F149" s="100" t="s">
        <v>1030</v>
      </c>
      <c r="G149" s="100" t="s">
        <v>1032</v>
      </c>
      <c r="H149" s="392">
        <v>13244390.460000001</v>
      </c>
      <c r="I149" s="393">
        <v>104.5089</v>
      </c>
      <c r="J149" s="394">
        <v>0.28975619915106687</v>
      </c>
      <c r="K149" s="394">
        <v>5.9360306528954965E-4</v>
      </c>
      <c r="L149" s="394">
        <v>2.5225260576333453E-2</v>
      </c>
      <c r="M149" s="266"/>
      <c r="N149" s="266"/>
      <c r="O149" s="266"/>
      <c r="P149" s="148"/>
      <c r="Q149" s="175"/>
      <c r="R149" s="75"/>
      <c r="S149" s="75"/>
    </row>
    <row r="150" spans="1:19" s="997" customFormat="1" ht="12.75" customHeight="1">
      <c r="A150" s="99" t="s">
        <v>1541</v>
      </c>
      <c r="B150" s="171">
        <v>12916294683</v>
      </c>
      <c r="C150" s="390" t="s">
        <v>1034</v>
      </c>
      <c r="D150" s="390" t="s">
        <v>79</v>
      </c>
      <c r="E150" s="100" t="s">
        <v>1035</v>
      </c>
      <c r="F150" s="100" t="s">
        <v>1030</v>
      </c>
      <c r="G150" s="100" t="s">
        <v>1032</v>
      </c>
      <c r="H150" s="392">
        <v>6696174.4400000004</v>
      </c>
      <c r="I150" s="393">
        <v>16.8733</v>
      </c>
      <c r="J150" s="394">
        <v>1.1047327530235851E-3</v>
      </c>
      <c r="K150" s="394">
        <v>1.1035497517013493E-3</v>
      </c>
      <c r="L150" s="394">
        <v>1.786188258572019E-2</v>
      </c>
      <c r="M150" s="266"/>
      <c r="N150" s="266"/>
      <c r="O150" s="266"/>
      <c r="P150" s="148"/>
      <c r="Q150" s="175"/>
      <c r="R150" s="75"/>
      <c r="S150" s="75"/>
    </row>
    <row r="151" spans="1:19" s="997" customFormat="1" ht="12.75" customHeight="1">
      <c r="A151" s="99" t="s">
        <v>1630</v>
      </c>
      <c r="B151" s="171" t="s">
        <v>1631</v>
      </c>
      <c r="C151" s="390" t="s">
        <v>1632</v>
      </c>
      <c r="D151" s="390" t="s">
        <v>79</v>
      </c>
      <c r="E151" s="100" t="s">
        <v>1366</v>
      </c>
      <c r="F151" s="100" t="s">
        <v>1030</v>
      </c>
      <c r="G151" s="100" t="s">
        <v>1032</v>
      </c>
      <c r="H151" s="392">
        <v>221656177.30000001</v>
      </c>
      <c r="I151" s="393">
        <v>101.1146</v>
      </c>
      <c r="J151" s="394">
        <v>0.18712433664825978</v>
      </c>
      <c r="K151" s="394">
        <v>1.0513977055373047E-3</v>
      </c>
      <c r="L151" s="394" t="s">
        <v>1030</v>
      </c>
      <c r="M151" s="266"/>
      <c r="N151" s="266"/>
      <c r="O151" s="266"/>
      <c r="P151" s="148"/>
      <c r="Q151" s="175"/>
      <c r="R151" s="75"/>
      <c r="S151" s="75"/>
    </row>
    <row r="152" spans="1:19" s="997" customFormat="1" ht="12.75" customHeight="1">
      <c r="A152" s="99" t="s">
        <v>1459</v>
      </c>
      <c r="B152" s="171">
        <v>84643903663</v>
      </c>
      <c r="C152" s="390" t="s">
        <v>1145</v>
      </c>
      <c r="D152" s="390" t="s">
        <v>79</v>
      </c>
      <c r="E152" s="100" t="s">
        <v>1033</v>
      </c>
      <c r="F152" s="100" t="s">
        <v>1030</v>
      </c>
      <c r="G152" s="100" t="s">
        <v>1032</v>
      </c>
      <c r="H152" s="392">
        <v>62181526.619999997</v>
      </c>
      <c r="I152" s="393">
        <v>33.3279</v>
      </c>
      <c r="J152" s="394">
        <v>3.3601590149658467E-2</v>
      </c>
      <c r="K152" s="394">
        <v>8.1613885855507107E-3</v>
      </c>
      <c r="L152" s="394">
        <v>6.9171716653246396E-2</v>
      </c>
      <c r="M152" s="266"/>
      <c r="N152" s="266"/>
      <c r="O152" s="266"/>
      <c r="P152" s="148"/>
      <c r="Q152" s="175"/>
      <c r="R152" s="75"/>
      <c r="S152" s="75"/>
    </row>
    <row r="153" spans="1:19" s="997" customFormat="1" ht="12.75" customHeight="1">
      <c r="A153" s="99" t="s">
        <v>1152</v>
      </c>
      <c r="B153" s="171">
        <v>88183360964</v>
      </c>
      <c r="C153" s="390" t="s">
        <v>1153</v>
      </c>
      <c r="D153" s="390" t="s">
        <v>79</v>
      </c>
      <c r="E153" s="100" t="s">
        <v>1031</v>
      </c>
      <c r="F153" s="100" t="s">
        <v>1030</v>
      </c>
      <c r="G153" s="100" t="s">
        <v>1054</v>
      </c>
      <c r="H153" s="392">
        <v>54329578.75</v>
      </c>
      <c r="I153" s="393">
        <v>377.51909999999998</v>
      </c>
      <c r="J153" s="394">
        <v>1.4893002089940932E-2</v>
      </c>
      <c r="K153" s="394">
        <v>7.1579385766451509E-3</v>
      </c>
      <c r="L153" s="394">
        <v>0.1219354750847943</v>
      </c>
      <c r="M153" s="266"/>
      <c r="N153" s="266"/>
      <c r="O153" s="266"/>
      <c r="P153" s="148"/>
      <c r="Q153" s="175"/>
      <c r="R153" s="75"/>
      <c r="S153" s="75"/>
    </row>
    <row r="154" spans="1:19" ht="18.75" customHeight="1">
      <c r="A154" s="1029" t="s">
        <v>383</v>
      </c>
      <c r="B154" s="1030"/>
      <c r="C154" s="1030"/>
      <c r="D154" s="1030"/>
      <c r="E154" s="1031"/>
      <c r="F154" s="1031"/>
      <c r="G154" s="1031"/>
      <c r="H154" s="1032">
        <f>SUM(H11:H153)</f>
        <v>4015110968.6900001</v>
      </c>
      <c r="I154" s="1032"/>
      <c r="J154" s="1033">
        <v>2.1074143602661799E-4</v>
      </c>
      <c r="K154" s="1033"/>
      <c r="L154" s="1033"/>
      <c r="M154" s="266"/>
      <c r="N154" s="266"/>
      <c r="O154" s="266"/>
      <c r="P154" s="148"/>
    </row>
    <row r="155" spans="1:19" ht="12.75" customHeight="1">
      <c r="A155" s="21" t="s">
        <v>285</v>
      </c>
      <c r="M155" s="148"/>
      <c r="N155" s="148"/>
      <c r="O155" s="148"/>
      <c r="P155" s="148"/>
    </row>
    <row r="156" spans="1:19" ht="12.75" customHeight="1">
      <c r="A156" s="45" t="s">
        <v>388</v>
      </c>
      <c r="C156" s="203"/>
      <c r="F156" s="204"/>
      <c r="G156" s="204"/>
      <c r="M156" s="148"/>
      <c r="N156" s="148"/>
      <c r="O156" s="148"/>
      <c r="P156" s="148"/>
    </row>
    <row r="157" spans="1:19" ht="12.75" customHeight="1">
      <c r="A157" s="46" t="s">
        <v>431</v>
      </c>
      <c r="F157" s="204"/>
      <c r="G157" s="204"/>
      <c r="M157" s="148"/>
      <c r="N157" s="148"/>
      <c r="O157" s="148"/>
      <c r="P157" s="148"/>
    </row>
    <row r="158" spans="1:19" ht="12.75" customHeight="1">
      <c r="A158" s="33" t="s">
        <v>108</v>
      </c>
      <c r="M158" s="148"/>
      <c r="N158" s="148"/>
      <c r="O158" s="148"/>
      <c r="P158" s="148"/>
    </row>
    <row r="159" spans="1:19" ht="12.75" customHeight="1">
      <c r="A159" s="491" t="s">
        <v>109</v>
      </c>
      <c r="H159" s="117"/>
    </row>
    <row r="160" spans="1:19" ht="12.75" customHeight="1">
      <c r="A160" s="491" t="s">
        <v>432</v>
      </c>
      <c r="H160" s="75"/>
    </row>
    <row r="161" spans="1:12" ht="12.75" customHeight="1">
      <c r="A161" s="32" t="s">
        <v>1739</v>
      </c>
      <c r="B161" s="48"/>
      <c r="C161" s="48"/>
      <c r="D161" s="48"/>
      <c r="E161" s="48"/>
      <c r="F161" s="48"/>
      <c r="G161" s="48"/>
      <c r="H161" s="48"/>
      <c r="I161" s="48"/>
      <c r="J161" s="48"/>
    </row>
    <row r="162" spans="1:12" s="997" customFormat="1" ht="12.75" customHeight="1">
      <c r="A162" s="1127" t="s">
        <v>1738</v>
      </c>
      <c r="B162" s="48"/>
      <c r="C162" s="48"/>
      <c r="D162" s="48"/>
      <c r="E162" s="48"/>
      <c r="F162" s="48"/>
      <c r="G162" s="48"/>
      <c r="H162" s="48"/>
      <c r="I162" s="48"/>
      <c r="J162" s="48"/>
    </row>
    <row r="163" spans="1:12" s="997" customFormat="1" ht="12.75" customHeight="1">
      <c r="A163" s="1131" t="s">
        <v>1737</v>
      </c>
      <c r="B163" s="48"/>
      <c r="C163" s="48"/>
      <c r="D163" s="48"/>
      <c r="E163" s="48"/>
      <c r="F163" s="48"/>
      <c r="G163" s="48"/>
      <c r="H163" s="48"/>
      <c r="I163" s="48"/>
      <c r="J163" s="48"/>
    </row>
    <row r="164" spans="1:12" s="243" customFormat="1" ht="12.75" customHeight="1">
      <c r="A164" s="1129"/>
      <c r="B164" s="48"/>
      <c r="C164" s="48"/>
      <c r="D164" s="48"/>
      <c r="E164" s="48"/>
      <c r="F164" s="48"/>
      <c r="G164" s="48"/>
      <c r="H164" s="48"/>
      <c r="I164" s="48"/>
      <c r="J164" s="48"/>
    </row>
    <row r="165" spans="1:12" s="243" customFormat="1">
      <c r="A165" s="567" t="s">
        <v>377</v>
      </c>
      <c r="B165" s="568"/>
      <c r="C165" s="568"/>
      <c r="D165" s="551"/>
      <c r="E165" s="866"/>
      <c r="F165" s="866"/>
      <c r="G165" s="866"/>
      <c r="H165" s="866"/>
      <c r="I165" s="866"/>
      <c r="J165" s="866"/>
      <c r="K165" s="866"/>
      <c r="L165" s="866"/>
    </row>
    <row r="166" spans="1:12" ht="12.75" customHeight="1">
      <c r="A166" s="551" t="s">
        <v>1686</v>
      </c>
      <c r="B166" s="568"/>
      <c r="C166" s="568"/>
      <c r="D166" s="551"/>
    </row>
    <row r="167" spans="1:12" ht="12.75" customHeight="1">
      <c r="A167" s="551" t="s">
        <v>209</v>
      </c>
      <c r="B167" s="551"/>
      <c r="C167" s="551"/>
      <c r="D167" s="551"/>
    </row>
    <row r="168" spans="1:12" ht="12.75" customHeight="1">
      <c r="A168" s="572" t="s">
        <v>81</v>
      </c>
    </row>
    <row r="169" spans="1:12" ht="12.75" customHeight="1">
      <c r="L169" s="34" t="s">
        <v>950</v>
      </c>
    </row>
    <row r="170" spans="1:12" ht="12.75" customHeight="1"/>
    <row r="171" spans="1:12" ht="12.75" customHeight="1"/>
    <row r="172" spans="1:12" ht="12.75" customHeight="1">
      <c r="A172" s="1127"/>
    </row>
    <row r="173" spans="1:12">
      <c r="A173" s="1126"/>
      <c r="B173" s="52"/>
      <c r="C173" s="52"/>
      <c r="D173" s="52"/>
      <c r="E173" s="52"/>
      <c r="F173" s="52"/>
      <c r="G173" s="52"/>
      <c r="H173" s="52"/>
      <c r="I173" s="52"/>
      <c r="J173" s="52"/>
      <c r="K173" s="52"/>
    </row>
    <row r="174" spans="1:12" ht="12.75" customHeight="1">
      <c r="A174" s="1126"/>
    </row>
    <row r="175" spans="1:12" ht="12.75" customHeight="1">
      <c r="A175" s="33"/>
    </row>
    <row r="176" spans="1:12" ht="12.75" customHeight="1">
      <c r="A176" s="52"/>
    </row>
    <row r="177" spans="1:1" ht="12.75" customHeight="1">
      <c r="A177" s="33"/>
    </row>
    <row r="178" spans="1:1" ht="12.75" customHeight="1">
      <c r="A178" s="33"/>
    </row>
    <row r="179" spans="1:1" ht="12.75" customHeight="1">
      <c r="A179" s="52"/>
    </row>
    <row r="180" spans="1:1" ht="12.75" customHeight="1"/>
    <row r="181" spans="1:1" ht="12.75" customHeight="1">
      <c r="A181" s="33"/>
    </row>
    <row r="182" spans="1:1" ht="12.75" customHeight="1">
      <c r="A182" s="52"/>
    </row>
    <row r="183" spans="1:1" ht="12.75" customHeight="1">
      <c r="A183" s="55"/>
    </row>
    <row r="184" spans="1:1" ht="12.75" customHeight="1">
      <c r="A184" s="33"/>
    </row>
    <row r="185" spans="1:1" ht="12.75" customHeight="1">
      <c r="A185" s="52"/>
    </row>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67 B69:B78 B68:C68 B79:B109 B110:B112 B113:B134 B135:B153"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7" customWidth="1"/>
    <col min="10" max="10" width="9.85546875" customWidth="1"/>
    <col min="11" max="15" width="8.85546875" customWidth="1"/>
  </cols>
  <sheetData>
    <row r="1" spans="1:15" ht="12.75" customHeight="1">
      <c r="A1" s="126" t="s">
        <v>644</v>
      </c>
      <c r="O1" s="122" t="str">
        <f>Naslovnica!A20</f>
        <v>Studeni 2025.</v>
      </c>
    </row>
    <row r="2" spans="1:15" ht="12.75" customHeight="1">
      <c r="A2" s="496" t="s">
        <v>645</v>
      </c>
      <c r="O2" s="490" t="str">
        <f>Naslovnica!A24</f>
        <v>November 2025</v>
      </c>
    </row>
    <row r="3" spans="1:15" ht="12.75" customHeight="1">
      <c r="A3" s="10"/>
      <c r="O3" s="11"/>
    </row>
    <row r="4" spans="1:15" ht="12.75" customHeight="1">
      <c r="A4" s="62"/>
      <c r="B4" s="62"/>
      <c r="C4" s="62"/>
      <c r="D4" s="62"/>
      <c r="E4" s="62"/>
      <c r="F4" s="62"/>
      <c r="G4" s="62"/>
      <c r="H4" s="62"/>
      <c r="I4" s="62"/>
      <c r="J4" s="62"/>
      <c r="K4" s="62"/>
      <c r="L4" s="62"/>
      <c r="M4" s="62"/>
      <c r="N4" s="62"/>
      <c r="O4" s="13" t="s">
        <v>1269</v>
      </c>
    </row>
    <row r="5" spans="1:15" ht="25.5" customHeight="1">
      <c r="A5" s="1261" t="s">
        <v>393</v>
      </c>
      <c r="B5" s="1262" t="s">
        <v>394</v>
      </c>
      <c r="C5" s="1263"/>
      <c r="D5" s="1258" t="s">
        <v>395</v>
      </c>
      <c r="E5" s="1259"/>
      <c r="F5" s="1258" t="s">
        <v>396</v>
      </c>
      <c r="G5" s="1259"/>
      <c r="H5" s="1258" t="s">
        <v>1360</v>
      </c>
      <c r="I5" s="1259"/>
      <c r="J5" s="1258" t="s">
        <v>397</v>
      </c>
      <c r="K5" s="1259"/>
      <c r="L5" s="1258" t="s">
        <v>398</v>
      </c>
      <c r="M5" s="1259"/>
      <c r="N5" s="1258" t="s">
        <v>399</v>
      </c>
      <c r="O5" s="1259"/>
    </row>
    <row r="6" spans="1:15" ht="12.75" customHeight="1">
      <c r="A6" s="1261"/>
      <c r="B6" s="533" t="s">
        <v>31</v>
      </c>
      <c r="C6" s="533" t="s">
        <v>32</v>
      </c>
      <c r="D6" s="533" t="s">
        <v>31</v>
      </c>
      <c r="E6" s="533" t="s">
        <v>32</v>
      </c>
      <c r="F6" s="533" t="s">
        <v>31</v>
      </c>
      <c r="G6" s="533" t="s">
        <v>32</v>
      </c>
      <c r="H6" s="533" t="s">
        <v>31</v>
      </c>
      <c r="I6" s="533" t="s">
        <v>32</v>
      </c>
      <c r="J6" s="533" t="s">
        <v>31</v>
      </c>
      <c r="K6" s="533" t="s">
        <v>32</v>
      </c>
      <c r="L6" s="533" t="s">
        <v>31</v>
      </c>
      <c r="M6" s="533" t="s">
        <v>32</v>
      </c>
      <c r="N6" s="533" t="s">
        <v>31</v>
      </c>
      <c r="O6" s="533" t="s">
        <v>32</v>
      </c>
    </row>
    <row r="7" spans="1:15" ht="12.75" customHeight="1">
      <c r="A7" s="1261"/>
      <c r="B7" s="534" t="s">
        <v>29</v>
      </c>
      <c r="C7" s="534" t="s">
        <v>30</v>
      </c>
      <c r="D7" s="534" t="s">
        <v>29</v>
      </c>
      <c r="E7" s="534" t="s">
        <v>30</v>
      </c>
      <c r="F7" s="534" t="s">
        <v>29</v>
      </c>
      <c r="G7" s="534" t="s">
        <v>30</v>
      </c>
      <c r="H7" s="534" t="s">
        <v>29</v>
      </c>
      <c r="I7" s="534" t="s">
        <v>30</v>
      </c>
      <c r="J7" s="534" t="s">
        <v>29</v>
      </c>
      <c r="K7" s="534" t="s">
        <v>30</v>
      </c>
      <c r="L7" s="534" t="s">
        <v>29</v>
      </c>
      <c r="M7" s="534" t="s">
        <v>30</v>
      </c>
      <c r="N7" s="534" t="s">
        <v>29</v>
      </c>
      <c r="O7" s="534" t="s">
        <v>30</v>
      </c>
    </row>
    <row r="8" spans="1:15" ht="21.75">
      <c r="A8" s="113" t="s">
        <v>999</v>
      </c>
      <c r="B8" s="857">
        <v>40455.851149999995</v>
      </c>
      <c r="C8" s="858">
        <v>5.3884105297557536E-2</v>
      </c>
      <c r="D8" s="857">
        <v>7782.9380099999971</v>
      </c>
      <c r="E8" s="858">
        <v>2.6086222119276921E-2</v>
      </c>
      <c r="F8" s="857">
        <v>925.6005899999999</v>
      </c>
      <c r="G8" s="858">
        <v>1.0007393514052922E-2</v>
      </c>
      <c r="H8" s="857">
        <v>6955.3782700000011</v>
      </c>
      <c r="I8" s="858">
        <v>4.9174234899095016E-3</v>
      </c>
      <c r="J8" s="857">
        <v>11159.785739999999</v>
      </c>
      <c r="K8" s="858">
        <v>1.3729731118178936E-2</v>
      </c>
      <c r="L8" s="857">
        <v>7928.6676500000031</v>
      </c>
      <c r="M8" s="858">
        <v>1.2269363298012238E-2</v>
      </c>
      <c r="N8" s="857">
        <v>75208.221409999998</v>
      </c>
      <c r="O8" s="858">
        <v>1.8731293354851828E-2</v>
      </c>
    </row>
    <row r="9" spans="1:15" ht="21.75">
      <c r="A9" s="113" t="s">
        <v>1000</v>
      </c>
      <c r="B9" s="857">
        <v>739.38590000016222</v>
      </c>
      <c r="C9" s="858">
        <v>9.8480557344887525E-4</v>
      </c>
      <c r="D9" s="857">
        <v>193.22178999996279</v>
      </c>
      <c r="E9" s="858">
        <v>6.4762516748136242E-4</v>
      </c>
      <c r="F9" s="857">
        <v>187.88755</v>
      </c>
      <c r="G9" s="858">
        <v>2.0313995794247431E-3</v>
      </c>
      <c r="H9" s="857">
        <v>0</v>
      </c>
      <c r="I9" s="858">
        <v>0</v>
      </c>
      <c r="J9" s="857">
        <v>1799.2577200001099</v>
      </c>
      <c r="K9" s="858">
        <v>2.2136020604199514E-3</v>
      </c>
      <c r="L9" s="857">
        <v>3214.8375299997806</v>
      </c>
      <c r="M9" s="858">
        <v>4.9748597546085327E-3</v>
      </c>
      <c r="N9" s="857">
        <v>6134.5904900000151</v>
      </c>
      <c r="O9" s="858">
        <v>1.5278757019614314E-3</v>
      </c>
    </row>
    <row r="10" spans="1:15" ht="21.75">
      <c r="A10" s="113" t="s">
        <v>1001</v>
      </c>
      <c r="B10" s="857">
        <v>713554.26249999995</v>
      </c>
      <c r="C10" s="858">
        <v>0.95039980430793658</v>
      </c>
      <c r="D10" s="857">
        <v>294927.44287000003</v>
      </c>
      <c r="E10" s="858">
        <v>0.98851394857469477</v>
      </c>
      <c r="F10" s="857">
        <v>91547.656430000003</v>
      </c>
      <c r="G10" s="858">
        <v>0.98979347364539538</v>
      </c>
      <c r="H10" s="857">
        <v>1426023.2916799998</v>
      </c>
      <c r="I10" s="858">
        <v>1.0081925323761434</v>
      </c>
      <c r="J10" s="857">
        <v>806499.63555999985</v>
      </c>
      <c r="K10" s="858">
        <v>0.99222542449530049</v>
      </c>
      <c r="L10" s="857">
        <v>636013.58690000011</v>
      </c>
      <c r="M10" s="858">
        <v>0.98421098028342446</v>
      </c>
      <c r="N10" s="857">
        <v>3968565.8759399997</v>
      </c>
      <c r="O10" s="858">
        <v>0.98840752017042866</v>
      </c>
    </row>
    <row r="11" spans="1:15" ht="22.5">
      <c r="A11" s="113" t="s">
        <v>1002</v>
      </c>
      <c r="B11" s="792">
        <v>250368.58649999998</v>
      </c>
      <c r="C11" s="793">
        <v>0.3334718438661905</v>
      </c>
      <c r="D11" s="792">
        <v>51150.904999999999</v>
      </c>
      <c r="E11" s="793">
        <v>0.17144346617146355</v>
      </c>
      <c r="F11" s="792">
        <v>0</v>
      </c>
      <c r="G11" s="793">
        <v>0</v>
      </c>
      <c r="H11" s="792">
        <v>697875.43307000003</v>
      </c>
      <c r="I11" s="793">
        <v>0.49339502675376185</v>
      </c>
      <c r="J11" s="792">
        <v>284278.10389999999</v>
      </c>
      <c r="K11" s="793">
        <v>0.349743446717171</v>
      </c>
      <c r="L11" s="792">
        <v>92715.947669999994</v>
      </c>
      <c r="M11" s="793">
        <v>0.14347500686104819</v>
      </c>
      <c r="N11" s="792">
        <v>1376388.9761399999</v>
      </c>
      <c r="O11" s="793">
        <v>0.34280222559597012</v>
      </c>
    </row>
    <row r="12" spans="1:15" ht="22.5">
      <c r="A12" s="78" t="s">
        <v>1003</v>
      </c>
      <c r="B12" s="792">
        <v>200626.31192000001</v>
      </c>
      <c r="C12" s="793">
        <v>0.267218931493372</v>
      </c>
      <c r="D12" s="792">
        <v>4728.4110000000001</v>
      </c>
      <c r="E12" s="793">
        <v>1.5848305544609156E-2</v>
      </c>
      <c r="F12" s="792">
        <v>0</v>
      </c>
      <c r="G12" s="793">
        <v>0</v>
      </c>
      <c r="H12" s="792">
        <v>0</v>
      </c>
      <c r="I12" s="793">
        <v>0</v>
      </c>
      <c r="J12" s="792">
        <v>0</v>
      </c>
      <c r="K12" s="793">
        <v>0</v>
      </c>
      <c r="L12" s="792">
        <v>208.33786000000001</v>
      </c>
      <c r="M12" s="793">
        <v>3.2239627209880732E-4</v>
      </c>
      <c r="N12" s="792">
        <v>205563.06078</v>
      </c>
      <c r="O12" s="793">
        <v>5.1197354786526608E-2</v>
      </c>
    </row>
    <row r="13" spans="1:15" ht="22.5">
      <c r="A13" s="78" t="s">
        <v>1004</v>
      </c>
      <c r="B13" s="792">
        <v>0</v>
      </c>
      <c r="C13" s="793">
        <v>0</v>
      </c>
      <c r="D13" s="792">
        <v>24327.564250000003</v>
      </c>
      <c r="E13" s="793">
        <v>8.1539162181568078E-2</v>
      </c>
      <c r="F13" s="792">
        <v>0</v>
      </c>
      <c r="G13" s="793">
        <v>0</v>
      </c>
      <c r="H13" s="792">
        <v>0</v>
      </c>
      <c r="I13" s="793">
        <v>0</v>
      </c>
      <c r="J13" s="792">
        <v>204543.83981</v>
      </c>
      <c r="K13" s="793">
        <v>0.25164747674368565</v>
      </c>
      <c r="L13" s="792">
        <v>42633.230430000003</v>
      </c>
      <c r="M13" s="793">
        <v>6.5973580405219834E-2</v>
      </c>
      <c r="N13" s="792">
        <v>271504.63449000003</v>
      </c>
      <c r="O13" s="793">
        <v>6.7620705030498232E-2</v>
      </c>
    </row>
    <row r="14" spans="1:15" ht="22.5">
      <c r="A14" s="78" t="s">
        <v>1005</v>
      </c>
      <c r="B14" s="792">
        <v>79.770690000000002</v>
      </c>
      <c r="C14" s="793">
        <v>1.0624846931736896E-4</v>
      </c>
      <c r="D14" s="792">
        <v>15.954139999999999</v>
      </c>
      <c r="E14" s="793">
        <v>5.3473796042998522E-5</v>
      </c>
      <c r="F14" s="792">
        <v>0</v>
      </c>
      <c r="G14" s="793">
        <v>0</v>
      </c>
      <c r="H14" s="792">
        <v>0</v>
      </c>
      <c r="I14" s="793">
        <v>0</v>
      </c>
      <c r="J14" s="792">
        <v>146.31139000000002</v>
      </c>
      <c r="K14" s="793">
        <v>1.8000489355515301E-4</v>
      </c>
      <c r="L14" s="792">
        <v>0</v>
      </c>
      <c r="M14" s="793">
        <v>0</v>
      </c>
      <c r="N14" s="792">
        <v>242.03622000000001</v>
      </c>
      <c r="O14" s="793">
        <v>6.0281327683633294E-5</v>
      </c>
    </row>
    <row r="15" spans="1:15" ht="22.5">
      <c r="A15" s="78" t="s">
        <v>1006</v>
      </c>
      <c r="B15" s="792">
        <v>269.89193999999998</v>
      </c>
      <c r="C15" s="793">
        <v>3.5947546029870345E-4</v>
      </c>
      <c r="D15" s="792">
        <v>842.74096999999995</v>
      </c>
      <c r="E15" s="793">
        <v>2.8246310203407228E-3</v>
      </c>
      <c r="F15" s="792">
        <v>0</v>
      </c>
      <c r="G15" s="793">
        <v>0</v>
      </c>
      <c r="H15" s="792">
        <v>0</v>
      </c>
      <c r="I15" s="793">
        <v>0</v>
      </c>
      <c r="J15" s="792">
        <v>16952.243170000002</v>
      </c>
      <c r="K15" s="793">
        <v>2.0856111935898633E-2</v>
      </c>
      <c r="L15" s="792">
        <v>1298.18066</v>
      </c>
      <c r="M15" s="793">
        <v>2.0088936561735312E-3</v>
      </c>
      <c r="N15" s="792">
        <v>19363.05674</v>
      </c>
      <c r="O15" s="793">
        <v>4.8225458499588378E-3</v>
      </c>
    </row>
    <row r="16" spans="1:15" ht="22.5">
      <c r="A16" s="791" t="s">
        <v>1007</v>
      </c>
      <c r="B16" s="792">
        <v>0</v>
      </c>
      <c r="C16" s="793">
        <v>0</v>
      </c>
      <c r="D16" s="792">
        <v>0</v>
      </c>
      <c r="E16" s="793">
        <v>0</v>
      </c>
      <c r="F16" s="792">
        <v>0</v>
      </c>
      <c r="G16" s="793">
        <v>0</v>
      </c>
      <c r="H16" s="792">
        <v>0</v>
      </c>
      <c r="I16" s="793">
        <v>0</v>
      </c>
      <c r="J16" s="792">
        <v>0</v>
      </c>
      <c r="K16" s="793">
        <v>0</v>
      </c>
      <c r="L16" s="792">
        <v>0</v>
      </c>
      <c r="M16" s="793">
        <v>0</v>
      </c>
      <c r="N16" s="792">
        <v>0</v>
      </c>
      <c r="O16" s="793">
        <v>0</v>
      </c>
    </row>
    <row r="17" spans="1:15" ht="22.5">
      <c r="A17" s="791" t="s">
        <v>1008</v>
      </c>
      <c r="B17" s="792">
        <v>1041.0916500000001</v>
      </c>
      <c r="C17" s="793">
        <v>1.3866545999739255E-3</v>
      </c>
      <c r="D17" s="792">
        <v>0</v>
      </c>
      <c r="E17" s="793">
        <v>0</v>
      </c>
      <c r="F17" s="792">
        <v>0</v>
      </c>
      <c r="G17" s="793">
        <v>0</v>
      </c>
      <c r="H17" s="792">
        <v>0</v>
      </c>
      <c r="I17" s="793">
        <v>0</v>
      </c>
      <c r="J17" s="792">
        <v>0</v>
      </c>
      <c r="K17" s="793">
        <v>0</v>
      </c>
      <c r="L17" s="792">
        <v>9851.5041000000019</v>
      </c>
      <c r="M17" s="793">
        <v>1.5244892101733772E-2</v>
      </c>
      <c r="N17" s="792">
        <v>10892.595750000002</v>
      </c>
      <c r="O17" s="793">
        <v>2.7129002995134426E-3</v>
      </c>
    </row>
    <row r="18" spans="1:15" ht="22.5">
      <c r="A18" s="78" t="s">
        <v>1009</v>
      </c>
      <c r="B18" s="792">
        <v>0</v>
      </c>
      <c r="C18" s="793">
        <v>0</v>
      </c>
      <c r="D18" s="792">
        <v>7417.125</v>
      </c>
      <c r="E18" s="793">
        <v>2.4860119660190111E-2</v>
      </c>
      <c r="F18" s="792">
        <v>0</v>
      </c>
      <c r="G18" s="793">
        <v>0</v>
      </c>
      <c r="H18" s="792">
        <v>0</v>
      </c>
      <c r="I18" s="793">
        <v>0</v>
      </c>
      <c r="J18" s="792">
        <v>5476.06</v>
      </c>
      <c r="K18" s="793">
        <v>6.7371214052551285E-3</v>
      </c>
      <c r="L18" s="792">
        <v>6738.44</v>
      </c>
      <c r="M18" s="793">
        <v>1.0427523522424043E-2</v>
      </c>
      <c r="N18" s="792">
        <v>19631.625</v>
      </c>
      <c r="O18" s="793">
        <v>4.8894352241462347E-3</v>
      </c>
    </row>
    <row r="19" spans="1:15" ht="22.5">
      <c r="A19" s="113" t="s">
        <v>1010</v>
      </c>
      <c r="B19" s="792">
        <v>48351.520299999989</v>
      </c>
      <c r="C19" s="793">
        <v>6.4400533843228525E-2</v>
      </c>
      <c r="D19" s="792">
        <v>13819.109639999999</v>
      </c>
      <c r="E19" s="793">
        <v>4.6317773968712492E-2</v>
      </c>
      <c r="F19" s="792">
        <v>0</v>
      </c>
      <c r="G19" s="793">
        <v>0</v>
      </c>
      <c r="H19" s="792">
        <v>697875.43307000003</v>
      </c>
      <c r="I19" s="793">
        <v>0.49339502675376185</v>
      </c>
      <c r="J19" s="792">
        <v>57159.649530000002</v>
      </c>
      <c r="K19" s="793">
        <v>7.032273173877647E-2</v>
      </c>
      <c r="L19" s="792">
        <v>31986.254619999996</v>
      </c>
      <c r="M19" s="793">
        <v>4.9497720903398212E-2</v>
      </c>
      <c r="N19" s="792">
        <v>849191.96716000012</v>
      </c>
      <c r="O19" s="793">
        <v>0.21149900307764322</v>
      </c>
    </row>
    <row r="20" spans="1:15" ht="22.5">
      <c r="A20" s="78" t="s">
        <v>1011</v>
      </c>
      <c r="B20" s="792">
        <v>463185.67599999992</v>
      </c>
      <c r="C20" s="793">
        <v>0.61692796044174603</v>
      </c>
      <c r="D20" s="792">
        <v>243776.53787</v>
      </c>
      <c r="E20" s="793">
        <v>0.81707048240323121</v>
      </c>
      <c r="F20" s="792">
        <v>91547.656430000003</v>
      </c>
      <c r="G20" s="793">
        <v>0.98979347364539538</v>
      </c>
      <c r="H20" s="792">
        <v>728147.85860999988</v>
      </c>
      <c r="I20" s="793">
        <v>0.51479750562238158</v>
      </c>
      <c r="J20" s="792">
        <v>522221.53165999992</v>
      </c>
      <c r="K20" s="793">
        <v>0.64248197777812954</v>
      </c>
      <c r="L20" s="792">
        <v>543297.63923000009</v>
      </c>
      <c r="M20" s="793">
        <v>0.84073597342237627</v>
      </c>
      <c r="N20" s="792">
        <v>2592176.8997999998</v>
      </c>
      <c r="O20" s="793">
        <v>0.64560529457445848</v>
      </c>
    </row>
    <row r="21" spans="1:15" ht="18" customHeight="1">
      <c r="A21" s="78" t="s">
        <v>1012</v>
      </c>
      <c r="B21" s="792">
        <v>454370.77181999991</v>
      </c>
      <c r="C21" s="793">
        <v>0.60518718101130264</v>
      </c>
      <c r="D21" s="792">
        <v>59069.708829999996</v>
      </c>
      <c r="E21" s="793">
        <v>0.197985072357064</v>
      </c>
      <c r="F21" s="792">
        <v>0</v>
      </c>
      <c r="G21" s="793">
        <v>0</v>
      </c>
      <c r="H21" s="792">
        <v>0</v>
      </c>
      <c r="I21" s="793">
        <v>0</v>
      </c>
      <c r="J21" s="792">
        <v>0</v>
      </c>
      <c r="K21" s="793">
        <v>0</v>
      </c>
      <c r="L21" s="792">
        <v>8464.2964900000006</v>
      </c>
      <c r="M21" s="793">
        <v>1.3098232046326192E-2</v>
      </c>
      <c r="N21" s="792">
        <v>521904.7771399999</v>
      </c>
      <c r="O21" s="793">
        <v>0.12998514391949245</v>
      </c>
    </row>
    <row r="22" spans="1:15" ht="22.5">
      <c r="A22" s="78" t="s">
        <v>1013</v>
      </c>
      <c r="B22" s="792">
        <v>948.39628000000005</v>
      </c>
      <c r="C22" s="793">
        <v>1.2631914435776708E-3</v>
      </c>
      <c r="D22" s="792">
        <v>134000.62346</v>
      </c>
      <c r="E22" s="793">
        <v>0.4491324514223069</v>
      </c>
      <c r="F22" s="792">
        <v>0</v>
      </c>
      <c r="G22" s="793">
        <v>0</v>
      </c>
      <c r="H22" s="792">
        <v>3591.6654199999998</v>
      </c>
      <c r="I22" s="793">
        <v>2.5392925041018183E-3</v>
      </c>
      <c r="J22" s="792">
        <v>454178.70816999988</v>
      </c>
      <c r="K22" s="793">
        <v>0.55876982659489272</v>
      </c>
      <c r="L22" s="792">
        <v>457759.27165999997</v>
      </c>
      <c r="M22" s="793">
        <v>0.70836804554798249</v>
      </c>
      <c r="N22" s="792">
        <v>1050478.66499</v>
      </c>
      <c r="O22" s="793">
        <v>0.26163129067594854</v>
      </c>
    </row>
    <row r="23" spans="1:15" ht="18" customHeight="1">
      <c r="A23" s="78" t="s">
        <v>1005</v>
      </c>
      <c r="B23" s="792">
        <v>0</v>
      </c>
      <c r="C23" s="793">
        <v>0</v>
      </c>
      <c r="D23" s="792">
        <v>0</v>
      </c>
      <c r="E23" s="793">
        <v>0</v>
      </c>
      <c r="F23" s="792">
        <v>0</v>
      </c>
      <c r="G23" s="793">
        <v>0</v>
      </c>
      <c r="H23" s="792">
        <v>0</v>
      </c>
      <c r="I23" s="793">
        <v>0</v>
      </c>
      <c r="J23" s="792">
        <v>0</v>
      </c>
      <c r="K23" s="793">
        <v>0</v>
      </c>
      <c r="L23" s="792">
        <v>0</v>
      </c>
      <c r="M23" s="793">
        <v>0</v>
      </c>
      <c r="N23" s="792">
        <v>0</v>
      </c>
      <c r="O23" s="793">
        <v>0</v>
      </c>
    </row>
    <row r="24" spans="1:15" ht="22.5">
      <c r="A24" s="78" t="s">
        <v>1014</v>
      </c>
      <c r="B24" s="792">
        <v>0</v>
      </c>
      <c r="C24" s="793">
        <v>0</v>
      </c>
      <c r="D24" s="792">
        <v>2413.1971600000002</v>
      </c>
      <c r="E24" s="793">
        <v>8.0883590557299413E-3</v>
      </c>
      <c r="F24" s="792">
        <v>0</v>
      </c>
      <c r="G24" s="793">
        <v>0</v>
      </c>
      <c r="H24" s="792">
        <v>0</v>
      </c>
      <c r="I24" s="793">
        <v>0</v>
      </c>
      <c r="J24" s="792">
        <v>3733.3597799999993</v>
      </c>
      <c r="K24" s="793">
        <v>4.5931012602777495E-3</v>
      </c>
      <c r="L24" s="792">
        <v>3247.8637200000003</v>
      </c>
      <c r="M24" s="793">
        <v>5.025966742736844E-3</v>
      </c>
      <c r="N24" s="792">
        <v>9394.4206599999998</v>
      </c>
      <c r="O24" s="793">
        <v>2.3397661317110081E-3</v>
      </c>
    </row>
    <row r="25" spans="1:15" ht="22.5">
      <c r="A25" s="791" t="s">
        <v>1007</v>
      </c>
      <c r="B25" s="792">
        <v>11.9085</v>
      </c>
      <c r="C25" s="793">
        <v>1.5861212894935323E-5</v>
      </c>
      <c r="D25" s="792">
        <v>0</v>
      </c>
      <c r="E25" s="793">
        <v>0</v>
      </c>
      <c r="F25" s="792">
        <v>0</v>
      </c>
      <c r="G25" s="793">
        <v>0</v>
      </c>
      <c r="H25" s="792">
        <v>0</v>
      </c>
      <c r="I25" s="793">
        <v>0</v>
      </c>
      <c r="J25" s="792">
        <v>0</v>
      </c>
      <c r="K25" s="793">
        <v>0</v>
      </c>
      <c r="L25" s="792">
        <v>0</v>
      </c>
      <c r="M25" s="793">
        <v>0</v>
      </c>
      <c r="N25" s="792">
        <v>11.9085</v>
      </c>
      <c r="O25" s="793">
        <v>2.9659205168571344E-6</v>
      </c>
    </row>
    <row r="26" spans="1:15" ht="22.5">
      <c r="A26" s="791" t="s">
        <v>1015</v>
      </c>
      <c r="B26" s="792">
        <v>7854.5994000000001</v>
      </c>
      <c r="C26" s="793">
        <v>1.0461726773970798E-2</v>
      </c>
      <c r="D26" s="792">
        <v>48094.897419999994</v>
      </c>
      <c r="E26" s="793">
        <v>0.16120058714202179</v>
      </c>
      <c r="F26" s="792">
        <v>91547.656430000003</v>
      </c>
      <c r="G26" s="793">
        <v>0.98979347364539538</v>
      </c>
      <c r="H26" s="792">
        <v>0</v>
      </c>
      <c r="I26" s="793">
        <v>0</v>
      </c>
      <c r="J26" s="792">
        <v>3766.5862000000002</v>
      </c>
      <c r="K26" s="793">
        <v>4.6339792684445703E-3</v>
      </c>
      <c r="L26" s="792">
        <v>72108.873800000016</v>
      </c>
      <c r="M26" s="793">
        <v>0.11158620952698353</v>
      </c>
      <c r="N26" s="792">
        <v>223372.61324999999</v>
      </c>
      <c r="O26" s="793">
        <v>5.563298623186537E-2</v>
      </c>
    </row>
    <row r="27" spans="1:15" ht="22.5">
      <c r="A27" s="78" t="s">
        <v>1009</v>
      </c>
      <c r="B27" s="792">
        <v>0</v>
      </c>
      <c r="C27" s="793">
        <v>0</v>
      </c>
      <c r="D27" s="792">
        <v>198.11099999999999</v>
      </c>
      <c r="E27" s="793">
        <v>6.6401242610848851E-4</v>
      </c>
      <c r="F27" s="792">
        <v>0</v>
      </c>
      <c r="G27" s="793">
        <v>0</v>
      </c>
      <c r="H27" s="792">
        <v>724556.1931899999</v>
      </c>
      <c r="I27" s="793">
        <v>0.51225821311827968</v>
      </c>
      <c r="J27" s="792">
        <v>60542.877510000006</v>
      </c>
      <c r="K27" s="793">
        <v>7.4485070654514443E-2</v>
      </c>
      <c r="L27" s="792">
        <v>1717.33356</v>
      </c>
      <c r="M27" s="793">
        <v>2.6575195583470688E-3</v>
      </c>
      <c r="N27" s="792">
        <v>787014.51526000001</v>
      </c>
      <c r="O27" s="793">
        <v>0.19601314169492431</v>
      </c>
    </row>
    <row r="28" spans="1:15" ht="22.5">
      <c r="A28" s="78" t="s">
        <v>1010</v>
      </c>
      <c r="B28" s="792">
        <v>0</v>
      </c>
      <c r="C28" s="793">
        <v>0</v>
      </c>
      <c r="D28" s="792">
        <v>0</v>
      </c>
      <c r="E28" s="793">
        <v>0</v>
      </c>
      <c r="F28" s="792">
        <v>0</v>
      </c>
      <c r="G28" s="793">
        <v>0</v>
      </c>
      <c r="H28" s="792">
        <v>0</v>
      </c>
      <c r="I28" s="793">
        <v>0</v>
      </c>
      <c r="J28" s="792">
        <v>0</v>
      </c>
      <c r="K28" s="793">
        <v>0</v>
      </c>
      <c r="L28" s="792">
        <v>0</v>
      </c>
      <c r="M28" s="793">
        <v>0</v>
      </c>
      <c r="N28" s="792">
        <v>0</v>
      </c>
      <c r="O28" s="793">
        <v>0</v>
      </c>
    </row>
    <row r="29" spans="1:15" ht="22.5">
      <c r="A29" s="78" t="s">
        <v>1016</v>
      </c>
      <c r="B29" s="792">
        <v>7.0199999999999993E-3</v>
      </c>
      <c r="C29" s="793">
        <v>9.3501040872020794E-9</v>
      </c>
      <c r="D29" s="792">
        <v>0</v>
      </c>
      <c r="E29" s="793">
        <v>0</v>
      </c>
      <c r="F29" s="792">
        <v>0</v>
      </c>
      <c r="G29" s="793">
        <v>0</v>
      </c>
      <c r="H29" s="792">
        <v>0</v>
      </c>
      <c r="I29" s="793">
        <v>0</v>
      </c>
      <c r="J29" s="792">
        <v>124.21508</v>
      </c>
      <c r="K29" s="793">
        <v>1.52820106851181E-4</v>
      </c>
      <c r="L29" s="792">
        <v>0</v>
      </c>
      <c r="M29" s="793">
        <v>0</v>
      </c>
      <c r="N29" s="792">
        <v>124.2221</v>
      </c>
      <c r="O29" s="793">
        <v>3.093864676802944E-5</v>
      </c>
    </row>
    <row r="30" spans="1:15" ht="21.75">
      <c r="A30" s="113" t="s">
        <v>1017</v>
      </c>
      <c r="B30" s="857">
        <v>754749.50657000009</v>
      </c>
      <c r="C30" s="858">
        <v>1.005268724529047</v>
      </c>
      <c r="D30" s="857">
        <v>302903.60266999993</v>
      </c>
      <c r="E30" s="858">
        <v>1.015247795861453</v>
      </c>
      <c r="F30" s="857">
        <v>92661.144570000004</v>
      </c>
      <c r="G30" s="858">
        <v>1.001832266738873</v>
      </c>
      <c r="H30" s="857">
        <v>1432978.6699499998</v>
      </c>
      <c r="I30" s="858">
        <v>1.0131099558660528</v>
      </c>
      <c r="J30" s="857">
        <v>819582.89410000003</v>
      </c>
      <c r="K30" s="858">
        <v>1.0083215777807506</v>
      </c>
      <c r="L30" s="857">
        <v>647157.09207999986</v>
      </c>
      <c r="M30" s="858">
        <v>1.0014552033360453</v>
      </c>
      <c r="N30" s="857">
        <v>4050032.9098700001</v>
      </c>
      <c r="O30" s="858">
        <v>1.0086976278565758</v>
      </c>
    </row>
    <row r="31" spans="1:15" ht="22.5">
      <c r="A31" s="78" t="s">
        <v>1018</v>
      </c>
      <c r="B31" s="792">
        <v>3955.7256100000004</v>
      </c>
      <c r="C31" s="793">
        <v>5.2687245290471427E-3</v>
      </c>
      <c r="D31" s="792">
        <v>4549.2463199999993</v>
      </c>
      <c r="E31" s="793">
        <v>1.5247795861452989E-2</v>
      </c>
      <c r="F31" s="792">
        <v>169.46941999999999</v>
      </c>
      <c r="G31" s="793">
        <v>1.8322667388730926E-3</v>
      </c>
      <c r="H31" s="792">
        <v>18543.186760000001</v>
      </c>
      <c r="I31" s="793">
        <v>1.3109955866052824E-2</v>
      </c>
      <c r="J31" s="792">
        <v>6763.9361799999997</v>
      </c>
      <c r="K31" s="793">
        <v>8.3215777807506865E-3</v>
      </c>
      <c r="L31" s="792">
        <v>940.3767200000002</v>
      </c>
      <c r="M31" s="793">
        <v>1.4552033360451335E-3</v>
      </c>
      <c r="N31" s="792">
        <v>34921.941009999995</v>
      </c>
      <c r="O31" s="793">
        <v>8.6976278565758531E-3</v>
      </c>
    </row>
    <row r="32" spans="1:15" ht="26.25" customHeight="1">
      <c r="A32" s="535" t="s">
        <v>1019</v>
      </c>
      <c r="B32" s="536">
        <v>750793.78096000012</v>
      </c>
      <c r="C32" s="537">
        <v>1</v>
      </c>
      <c r="D32" s="536">
        <v>298354.35634999996</v>
      </c>
      <c r="E32" s="537">
        <v>1</v>
      </c>
      <c r="F32" s="536">
        <v>92491.67515000001</v>
      </c>
      <c r="G32" s="537">
        <v>1</v>
      </c>
      <c r="H32" s="536">
        <v>1414435.4831899998</v>
      </c>
      <c r="I32" s="537">
        <v>1</v>
      </c>
      <c r="J32" s="536">
        <v>812818.95792000007</v>
      </c>
      <c r="K32" s="537">
        <v>1</v>
      </c>
      <c r="L32" s="536">
        <v>646216.7153599998</v>
      </c>
      <c r="M32" s="537">
        <v>1</v>
      </c>
      <c r="N32" s="536">
        <v>4015110.9688599999</v>
      </c>
      <c r="O32" s="537">
        <v>1</v>
      </c>
    </row>
    <row r="33" spans="1:15" ht="22.5">
      <c r="A33" s="78" t="s">
        <v>1020</v>
      </c>
      <c r="B33" s="792">
        <v>-0.83105999999999991</v>
      </c>
      <c r="C33" s="793">
        <v>-1.1069084761695383E-6</v>
      </c>
      <c r="D33" s="792">
        <v>-11.650799999999998</v>
      </c>
      <c r="E33" s="793">
        <v>-3.905020909543022E-5</v>
      </c>
      <c r="F33" s="792">
        <v>0</v>
      </c>
      <c r="G33" s="793">
        <v>0</v>
      </c>
      <c r="H33" s="792">
        <v>0</v>
      </c>
      <c r="I33" s="793">
        <v>0</v>
      </c>
      <c r="J33" s="792">
        <v>-0.61326000000000003</v>
      </c>
      <c r="K33" s="793">
        <v>-7.5448535497908354E-7</v>
      </c>
      <c r="L33" s="792">
        <v>1800.9788699999999</v>
      </c>
      <c r="M33" s="793">
        <v>2.78695803929599E-3</v>
      </c>
      <c r="N33" s="792">
        <v>1787.88375</v>
      </c>
      <c r="O33" s="793">
        <v>4.4528875138602437E-4</v>
      </c>
    </row>
    <row r="34" spans="1:15" ht="33">
      <c r="A34" s="78" t="s">
        <v>1021</v>
      </c>
      <c r="B34" s="792">
        <v>0</v>
      </c>
      <c r="C34" s="793">
        <v>0</v>
      </c>
      <c r="D34" s="792">
        <v>0</v>
      </c>
      <c r="E34" s="793">
        <v>0</v>
      </c>
      <c r="F34" s="792">
        <v>0</v>
      </c>
      <c r="G34" s="793">
        <v>0</v>
      </c>
      <c r="H34" s="792">
        <v>0</v>
      </c>
      <c r="I34" s="793">
        <v>0</v>
      </c>
      <c r="J34" s="792">
        <v>0</v>
      </c>
      <c r="K34" s="793">
        <v>0</v>
      </c>
      <c r="L34" s="792">
        <v>0</v>
      </c>
      <c r="M34" s="793">
        <v>0</v>
      </c>
      <c r="N34" s="792">
        <v>0</v>
      </c>
      <c r="O34" s="793">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9"/>
    </row>
    <row r="39" spans="1:15" ht="12.75" customHeight="1">
      <c r="L39" s="117"/>
    </row>
    <row r="40" spans="1:15" ht="12.75" customHeight="1"/>
    <row r="41" spans="1:15" ht="12.75" customHeight="1">
      <c r="A41" s="126" t="s">
        <v>673</v>
      </c>
      <c r="H41" s="122" t="str">
        <f>O1</f>
        <v>Studeni 2025.</v>
      </c>
      <c r="I41" s="1017"/>
    </row>
    <row r="42" spans="1:15">
      <c r="A42" s="496" t="s">
        <v>674</v>
      </c>
      <c r="H42" s="490" t="str">
        <f>O2</f>
        <v>November 2025</v>
      </c>
      <c r="I42" s="502"/>
    </row>
    <row r="43" spans="1:15" ht="12.75" customHeight="1">
      <c r="H43"/>
      <c r="I43" s="179"/>
    </row>
    <row r="44" spans="1:15">
      <c r="H44" s="13" t="s">
        <v>1269</v>
      </c>
      <c r="I44" s="26"/>
    </row>
    <row r="45" spans="1:15" ht="22.5">
      <c r="A45" s="1260" t="s">
        <v>424</v>
      </c>
      <c r="B45" s="538" t="s">
        <v>394</v>
      </c>
      <c r="C45" s="538" t="s">
        <v>395</v>
      </c>
      <c r="D45" s="538" t="s">
        <v>396</v>
      </c>
      <c r="E45" s="538" t="s">
        <v>1361</v>
      </c>
      <c r="F45" s="1016" t="s">
        <v>397</v>
      </c>
      <c r="G45" s="1016" t="s">
        <v>426</v>
      </c>
      <c r="H45" s="1016" t="s">
        <v>399</v>
      </c>
      <c r="I45" s="1018"/>
    </row>
    <row r="46" spans="1:15" ht="22.5">
      <c r="A46" s="1260"/>
      <c r="B46" s="539" t="s">
        <v>425</v>
      </c>
      <c r="C46" s="539" t="s">
        <v>425</v>
      </c>
      <c r="D46" s="539" t="s">
        <v>425</v>
      </c>
      <c r="E46" s="539" t="s">
        <v>425</v>
      </c>
      <c r="F46" s="539" t="s">
        <v>425</v>
      </c>
      <c r="G46" s="539" t="s">
        <v>425</v>
      </c>
      <c r="H46" s="539" t="s">
        <v>425</v>
      </c>
      <c r="I46" s="1019"/>
    </row>
    <row r="47" spans="1:15" ht="22.5">
      <c r="A47" s="78" t="s">
        <v>427</v>
      </c>
      <c r="B47" s="402">
        <v>20967.33496</v>
      </c>
      <c r="C47" s="402">
        <v>6693.0064500000008</v>
      </c>
      <c r="D47" s="402">
        <v>1544.1210900000015</v>
      </c>
      <c r="E47" s="402">
        <v>148438.26868000001</v>
      </c>
      <c r="F47" s="402">
        <v>21916.118729999991</v>
      </c>
      <c r="G47" s="402">
        <v>9068.8995999999988</v>
      </c>
      <c r="H47" s="1028">
        <f>SUM(B47:G47)</f>
        <v>208627.74950999999</v>
      </c>
      <c r="I47" s="1020"/>
    </row>
    <row r="48" spans="1:15" ht="22.5">
      <c r="A48" s="403" t="s">
        <v>428</v>
      </c>
      <c r="B48" s="402">
        <v>10519.35853</v>
      </c>
      <c r="C48" s="402">
        <v>2955.37201</v>
      </c>
      <c r="D48" s="402">
        <v>2034.4945299999995</v>
      </c>
      <c r="E48" s="402">
        <v>70497.198529999994</v>
      </c>
      <c r="F48" s="402">
        <v>17892.412320000003</v>
      </c>
      <c r="G48" s="402">
        <v>45733.280330000001</v>
      </c>
      <c r="H48" s="1028">
        <f>SUM(B48:G48)</f>
        <v>149632.11624999999</v>
      </c>
      <c r="I48" s="1020"/>
    </row>
    <row r="49" spans="1:15" ht="21.75">
      <c r="A49" s="535" t="s">
        <v>429</v>
      </c>
      <c r="B49" s="540">
        <f>B47-B48</f>
        <v>10447.976430000001</v>
      </c>
      <c r="C49" s="540">
        <f t="shared" ref="C49:D49" si="0">C47-C48</f>
        <v>3737.6344400000007</v>
      </c>
      <c r="D49" s="540">
        <f t="shared" si="0"/>
        <v>-490.37343999999803</v>
      </c>
      <c r="E49" s="540">
        <f>E47-E48</f>
        <v>77941.070150000014</v>
      </c>
      <c r="F49" s="540">
        <f>F47-F48</f>
        <v>4023.706409999988</v>
      </c>
      <c r="G49" s="540">
        <f>G47-G48</f>
        <v>-36664.380730000004</v>
      </c>
      <c r="H49" s="540">
        <f>H47-H48</f>
        <v>58995.633260000002</v>
      </c>
      <c r="I49" s="1021"/>
    </row>
    <row r="50" spans="1:15" ht="12.75" customHeight="1">
      <c r="A50" s="21" t="s">
        <v>373</v>
      </c>
    </row>
    <row r="51" spans="1:15" ht="12.75" customHeight="1">
      <c r="A51" s="39" t="s">
        <v>423</v>
      </c>
    </row>
    <row r="52" spans="1:15" ht="12.75" customHeight="1"/>
    <row r="53" spans="1:15" ht="12.75" customHeight="1">
      <c r="A53" s="572" t="s">
        <v>81</v>
      </c>
    </row>
    <row r="54" spans="1:15" ht="12.75" customHeight="1"/>
    <row r="55" spans="1:15" ht="12.75" customHeight="1">
      <c r="B55" s="997"/>
      <c r="C55" s="997"/>
      <c r="D55" s="997"/>
      <c r="E55" s="997"/>
      <c r="F55" s="997"/>
      <c r="G55" s="997"/>
    </row>
    <row r="56" spans="1:15" ht="12.75" customHeight="1">
      <c r="B56" s="997"/>
      <c r="C56" s="997"/>
      <c r="D56" s="997"/>
      <c r="E56" s="997"/>
      <c r="F56" s="997"/>
      <c r="G56" s="997"/>
      <c r="O56" s="34" t="s">
        <v>1620</v>
      </c>
    </row>
    <row r="57" spans="1:15" ht="12.75" customHeight="1">
      <c r="B57" s="997"/>
      <c r="C57" s="997"/>
      <c r="D57" s="997"/>
      <c r="E57" s="997"/>
      <c r="F57" s="997"/>
      <c r="G57" s="997"/>
    </row>
    <row r="58" spans="1:15" ht="12.75" customHeight="1">
      <c r="B58" s="997"/>
      <c r="C58" s="997"/>
      <c r="D58" s="997"/>
      <c r="E58" s="997"/>
      <c r="F58" s="997"/>
      <c r="G58" s="997"/>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1648</v>
      </c>
    </row>
    <row r="2" spans="1:13">
      <c r="A2" s="492" t="s">
        <v>676</v>
      </c>
      <c r="F2" s="493" t="s">
        <v>203</v>
      </c>
      <c r="G2" s="494" t="s">
        <v>1649</v>
      </c>
    </row>
    <row r="3" spans="1:13" ht="12.75" customHeight="1"/>
    <row r="4" spans="1:13" ht="12.75" customHeight="1">
      <c r="C4" s="168"/>
      <c r="G4" s="141" t="s">
        <v>1270</v>
      </c>
    </row>
    <row r="5" spans="1:13" ht="22.5" customHeight="1">
      <c r="A5" s="524" t="s">
        <v>378</v>
      </c>
      <c r="B5" s="524" t="s">
        <v>379</v>
      </c>
      <c r="C5" s="524" t="s">
        <v>369</v>
      </c>
      <c r="D5" s="524" t="s">
        <v>380</v>
      </c>
      <c r="E5" s="524"/>
      <c r="F5" s="524" t="s">
        <v>381</v>
      </c>
      <c r="G5" s="524"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1272</v>
      </c>
      <c r="B10" s="171" t="s">
        <v>1291</v>
      </c>
      <c r="C10" s="258" t="s">
        <v>1292</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30" t="s">
        <v>383</v>
      </c>
      <c r="B12" s="542"/>
      <c r="C12" s="543"/>
      <c r="D12" s="531"/>
      <c r="E12" s="531"/>
      <c r="F12" s="532">
        <f>SUM(F6:F11)</f>
        <v>80212341.890000001</v>
      </c>
      <c r="G12" s="544"/>
      <c r="J12" s="117"/>
      <c r="L12" s="117"/>
      <c r="M12" s="117"/>
    </row>
    <row r="13" spans="1:13" s="997" customFormat="1" ht="18.75" customHeight="1">
      <c r="A13" s="1023" t="s">
        <v>1667</v>
      </c>
    </row>
    <row r="14" spans="1:13" ht="12.75" customHeight="1">
      <c r="A14" s="21" t="s">
        <v>365</v>
      </c>
    </row>
    <row r="15" spans="1:13" ht="12.75" customHeight="1">
      <c r="A15" s="45" t="s">
        <v>384</v>
      </c>
    </row>
    <row r="16" spans="1:13" s="997" customFormat="1" ht="12.75" customHeight="1">
      <c r="A16" s="1023"/>
    </row>
    <row r="17" spans="1:7" ht="12.75" customHeight="1">
      <c r="A17" s="124" t="s">
        <v>677</v>
      </c>
      <c r="G17" s="142" t="s">
        <v>1648</v>
      </c>
    </row>
    <row r="18" spans="1:7" ht="12.75" customHeight="1">
      <c r="A18" s="492" t="s">
        <v>678</v>
      </c>
      <c r="G18" s="494" t="s">
        <v>1649</v>
      </c>
    </row>
    <row r="19" spans="1:7" ht="12.75" customHeight="1">
      <c r="A19" s="52"/>
    </row>
    <row r="20" spans="1:7" ht="12.75" customHeight="1">
      <c r="A20" s="52"/>
      <c r="G20" s="905" t="s">
        <v>1270</v>
      </c>
    </row>
    <row r="21" spans="1:7" ht="21.75">
      <c r="A21" s="524" t="s">
        <v>385</v>
      </c>
      <c r="B21" s="524" t="s">
        <v>379</v>
      </c>
      <c r="C21" s="524" t="s">
        <v>369</v>
      </c>
      <c r="D21" s="524" t="s">
        <v>380</v>
      </c>
      <c r="E21" s="524" t="s">
        <v>386</v>
      </c>
      <c r="F21" s="524" t="s">
        <v>381</v>
      </c>
      <c r="G21" s="524" t="s">
        <v>382</v>
      </c>
    </row>
    <row r="22" spans="1:7">
      <c r="A22" s="99" t="s">
        <v>185</v>
      </c>
      <c r="B22" s="171" t="s">
        <v>190</v>
      </c>
      <c r="C22" s="258" t="s">
        <v>191</v>
      </c>
      <c r="D22" s="99" t="s">
        <v>77</v>
      </c>
      <c r="E22" s="100"/>
      <c r="F22" s="103">
        <v>571120.14</v>
      </c>
      <c r="G22" s="1123">
        <v>17.9803</v>
      </c>
    </row>
    <row r="23" spans="1:7" s="997" customFormat="1">
      <c r="A23" s="118" t="s">
        <v>1509</v>
      </c>
      <c r="B23" s="171" t="s">
        <v>1512</v>
      </c>
      <c r="C23" s="258" t="s">
        <v>1513</v>
      </c>
      <c r="D23" s="99" t="s">
        <v>77</v>
      </c>
      <c r="E23" s="100"/>
      <c r="F23" s="103">
        <v>2342317.33</v>
      </c>
      <c r="G23" s="1123">
        <v>218.89009999999999</v>
      </c>
    </row>
    <row r="24" spans="1:7" s="997" customFormat="1">
      <c r="A24" s="118" t="s">
        <v>1657</v>
      </c>
      <c r="B24" s="171"/>
      <c r="C24" s="258"/>
      <c r="D24" s="99" t="s">
        <v>77</v>
      </c>
      <c r="E24" s="100"/>
      <c r="F24" s="103">
        <v>1059523.68</v>
      </c>
      <c r="G24" s="1123">
        <v>98.145300000000006</v>
      </c>
    </row>
    <row r="25" spans="1:7" s="997" customFormat="1">
      <c r="A25" s="118" t="s">
        <v>186</v>
      </c>
      <c r="B25" s="171" t="s">
        <v>192</v>
      </c>
      <c r="C25" s="258" t="s">
        <v>193</v>
      </c>
      <c r="D25" s="99" t="s">
        <v>189</v>
      </c>
      <c r="E25" s="100"/>
      <c r="F25" s="103">
        <v>33656287.130000003</v>
      </c>
      <c r="G25" s="1123">
        <v>137.7123</v>
      </c>
    </row>
    <row r="26" spans="1:7">
      <c r="A26" s="99" t="s">
        <v>187</v>
      </c>
      <c r="B26" s="171" t="s">
        <v>194</v>
      </c>
      <c r="C26" s="258" t="s">
        <v>195</v>
      </c>
      <c r="D26" s="99" t="s">
        <v>189</v>
      </c>
      <c r="E26" s="100"/>
      <c r="F26" s="103">
        <v>3134673.6</v>
      </c>
      <c r="G26" s="1123">
        <v>134.11340000000001</v>
      </c>
    </row>
    <row r="27" spans="1:7">
      <c r="A27" s="99" t="s">
        <v>1028</v>
      </c>
      <c r="B27" s="171" t="s">
        <v>1158</v>
      </c>
      <c r="C27" s="258" t="s">
        <v>1159</v>
      </c>
      <c r="D27" s="99" t="s">
        <v>189</v>
      </c>
      <c r="E27" s="100"/>
      <c r="F27" s="103">
        <v>6234450.9500000002</v>
      </c>
      <c r="G27" s="1123">
        <v>160.5976</v>
      </c>
    </row>
    <row r="28" spans="1:7">
      <c r="A28" s="99" t="s">
        <v>188</v>
      </c>
      <c r="B28" s="171" t="s">
        <v>196</v>
      </c>
      <c r="C28" s="258" t="s">
        <v>197</v>
      </c>
      <c r="D28" s="99" t="s">
        <v>189</v>
      </c>
      <c r="E28" s="100"/>
      <c r="F28" s="103">
        <v>737110.19</v>
      </c>
      <c r="G28" s="1123">
        <v>22.008099999999999</v>
      </c>
    </row>
    <row r="29" spans="1:7" s="243" customFormat="1">
      <c r="A29" s="118" t="s">
        <v>1231</v>
      </c>
      <c r="B29" s="171" t="s">
        <v>1235</v>
      </c>
      <c r="C29" s="258" t="s">
        <v>1236</v>
      </c>
      <c r="D29" s="99" t="s">
        <v>1201</v>
      </c>
      <c r="E29" s="100"/>
      <c r="F29" s="103">
        <v>785.93</v>
      </c>
      <c r="G29" s="1123">
        <v>17.503299999999999</v>
      </c>
    </row>
    <row r="30" spans="1:7" s="243" customFormat="1">
      <c r="A30" s="118" t="s">
        <v>1232</v>
      </c>
      <c r="B30" s="171" t="s">
        <v>1237</v>
      </c>
      <c r="C30" s="258" t="s">
        <v>1238</v>
      </c>
      <c r="D30" s="99" t="s">
        <v>1201</v>
      </c>
      <c r="E30" s="100"/>
      <c r="F30" s="103">
        <v>772.69</v>
      </c>
      <c r="G30" s="1123">
        <v>17.208400000000001</v>
      </c>
    </row>
    <row r="31" spans="1:7" s="997" customFormat="1">
      <c r="A31" s="99" t="s">
        <v>1166</v>
      </c>
      <c r="B31" s="171" t="s">
        <v>1198</v>
      </c>
      <c r="C31" s="258" t="s">
        <v>1199</v>
      </c>
      <c r="D31" s="99" t="s">
        <v>1167</v>
      </c>
      <c r="E31" s="100"/>
      <c r="F31" s="103" t="s">
        <v>138</v>
      </c>
      <c r="G31" s="1123" t="s">
        <v>138</v>
      </c>
    </row>
    <row r="32" spans="1:7" s="243" customFormat="1">
      <c r="A32" s="118" t="s">
        <v>1376</v>
      </c>
      <c r="B32" s="171" t="s">
        <v>1382</v>
      </c>
      <c r="C32" s="258" t="s">
        <v>1383</v>
      </c>
      <c r="D32" s="99" t="s">
        <v>139</v>
      </c>
      <c r="E32" s="100"/>
      <c r="F32" s="103">
        <v>1853512.62</v>
      </c>
      <c r="G32" s="1123">
        <v>211.37110000000001</v>
      </c>
    </row>
    <row r="33" spans="1:7" s="997" customFormat="1">
      <c r="A33" s="99" t="s">
        <v>1377</v>
      </c>
      <c r="B33" s="171" t="s">
        <v>1384</v>
      </c>
      <c r="C33" s="258" t="s">
        <v>1385</v>
      </c>
      <c r="D33" s="99" t="s">
        <v>139</v>
      </c>
      <c r="E33" s="100"/>
      <c r="F33" s="103">
        <v>6771117.9199999999</v>
      </c>
      <c r="G33" s="1123">
        <v>216.37530000000001</v>
      </c>
    </row>
    <row r="34" spans="1:7" s="997" customFormat="1">
      <c r="A34" s="99" t="s">
        <v>1645</v>
      </c>
      <c r="B34" s="171" t="s">
        <v>1650</v>
      </c>
      <c r="C34" s="258" t="s">
        <v>1651</v>
      </c>
      <c r="D34" s="99" t="s">
        <v>1644</v>
      </c>
      <c r="E34" s="100"/>
      <c r="F34" s="103">
        <v>292968.40000000002</v>
      </c>
      <c r="G34" s="1123">
        <v>1236.3345999999999</v>
      </c>
    </row>
    <row r="35" spans="1:7" s="997" customFormat="1">
      <c r="A35" s="99" t="s">
        <v>164</v>
      </c>
      <c r="B35" s="171" t="s">
        <v>165</v>
      </c>
      <c r="C35" s="258" t="s">
        <v>166</v>
      </c>
      <c r="D35" s="99" t="s">
        <v>163</v>
      </c>
      <c r="E35" s="100" t="s">
        <v>113</v>
      </c>
      <c r="F35" s="103">
        <v>2443863.06</v>
      </c>
      <c r="G35" s="1123">
        <v>24.26</v>
      </c>
    </row>
    <row r="36" spans="1:7">
      <c r="A36" s="99"/>
      <c r="B36" s="171"/>
      <c r="C36" s="258"/>
      <c r="D36" s="99"/>
      <c r="E36" s="100" t="s">
        <v>114</v>
      </c>
      <c r="F36" s="103">
        <v>3428643.12</v>
      </c>
      <c r="G36" s="1123">
        <v>22.19</v>
      </c>
    </row>
    <row r="37" spans="1:7" ht="12.75" customHeight="1">
      <c r="A37" s="99" t="s">
        <v>1324</v>
      </c>
      <c r="B37" s="171" t="s">
        <v>1386</v>
      </c>
      <c r="C37" s="258" t="s">
        <v>1387</v>
      </c>
      <c r="D37" s="99" t="s">
        <v>163</v>
      </c>
      <c r="E37" s="100"/>
      <c r="F37" s="103">
        <v>57638415.159999996</v>
      </c>
      <c r="G37" s="1123">
        <v>117.77979999999999</v>
      </c>
    </row>
    <row r="38" spans="1:7" s="997" customFormat="1" ht="12.75" customHeight="1">
      <c r="A38" s="99" t="s">
        <v>1378</v>
      </c>
      <c r="B38" s="171" t="s">
        <v>1388</v>
      </c>
      <c r="C38" s="258" t="s">
        <v>1389</v>
      </c>
      <c r="D38" s="99" t="s">
        <v>163</v>
      </c>
      <c r="E38" s="100"/>
      <c r="F38" s="103">
        <v>1162951.8799999999</v>
      </c>
      <c r="G38" s="1123">
        <v>107.11</v>
      </c>
    </row>
    <row r="39" spans="1:7" s="997" customFormat="1" ht="12.75" customHeight="1">
      <c r="A39" s="99" t="s">
        <v>1658</v>
      </c>
      <c r="B39" s="171"/>
      <c r="C39" s="258"/>
      <c r="D39" s="99" t="s">
        <v>163</v>
      </c>
      <c r="E39" s="100"/>
      <c r="F39" s="103">
        <v>9611427.2200000007</v>
      </c>
      <c r="G39" s="1123">
        <v>94.773200000000003</v>
      </c>
    </row>
    <row r="40" spans="1:7" s="997" customFormat="1" ht="12.75" customHeight="1">
      <c r="A40" s="99" t="s">
        <v>1488</v>
      </c>
      <c r="B40" s="171" t="s">
        <v>1514</v>
      </c>
      <c r="C40" s="258" t="s">
        <v>1515</v>
      </c>
      <c r="D40" s="99" t="s">
        <v>163</v>
      </c>
      <c r="E40" s="100"/>
      <c r="F40" s="103">
        <v>512450.93</v>
      </c>
      <c r="G40" s="1123">
        <v>59.140700000000002</v>
      </c>
    </row>
    <row r="41" spans="1:7" s="997" customFormat="1" ht="12.75" customHeight="1">
      <c r="A41" s="99" t="s">
        <v>1659</v>
      </c>
      <c r="B41" s="171"/>
      <c r="C41" s="258"/>
      <c r="D41" s="99"/>
      <c r="E41" s="100"/>
      <c r="F41" s="103">
        <v>4912636.88</v>
      </c>
      <c r="G41" s="1123">
        <v>106.56480000000001</v>
      </c>
    </row>
    <row r="42" spans="1:7" s="997" customFormat="1" ht="12.75" customHeight="1">
      <c r="A42" s="99" t="s">
        <v>1379</v>
      </c>
      <c r="B42" s="171" t="s">
        <v>1390</v>
      </c>
      <c r="C42" s="258" t="s">
        <v>1391</v>
      </c>
      <c r="D42" s="99" t="s">
        <v>163</v>
      </c>
      <c r="E42" s="100"/>
      <c r="F42" s="103">
        <v>2156238.6800000002</v>
      </c>
      <c r="G42" s="1123">
        <v>168.5924</v>
      </c>
    </row>
    <row r="43" spans="1:7" ht="12.75" customHeight="1">
      <c r="A43" s="118" t="s">
        <v>167</v>
      </c>
      <c r="B43" s="171" t="s">
        <v>168</v>
      </c>
      <c r="C43" s="258" t="s">
        <v>169</v>
      </c>
      <c r="D43" s="118" t="s">
        <v>111</v>
      </c>
      <c r="E43" s="118"/>
      <c r="F43" s="103">
        <v>8014715.5199999996</v>
      </c>
      <c r="G43" s="1123">
        <v>1.1361000000000001</v>
      </c>
    </row>
    <row r="44" spans="1:7" s="997" customFormat="1" ht="12.75" customHeight="1">
      <c r="A44" s="118" t="s">
        <v>1660</v>
      </c>
      <c r="B44" s="171"/>
      <c r="C44" s="258"/>
      <c r="D44" s="118" t="s">
        <v>1661</v>
      </c>
      <c r="E44" s="118"/>
      <c r="F44" s="103">
        <v>30418415.829999998</v>
      </c>
      <c r="G44" s="1123">
        <v>100.65</v>
      </c>
    </row>
    <row r="45" spans="1:7" s="997" customFormat="1" ht="12.75" customHeight="1">
      <c r="A45" s="118" t="s">
        <v>1510</v>
      </c>
      <c r="B45" s="171" t="s">
        <v>1516</v>
      </c>
      <c r="C45" s="258" t="s">
        <v>1517</v>
      </c>
      <c r="D45" s="118" t="s">
        <v>1522</v>
      </c>
      <c r="E45" s="118"/>
      <c r="F45" s="103">
        <v>10239438.23</v>
      </c>
      <c r="G45" s="1123">
        <v>105.68170000000001</v>
      </c>
    </row>
    <row r="46" spans="1:7" s="997" customFormat="1" ht="12.75" customHeight="1">
      <c r="A46" s="99" t="s">
        <v>1662</v>
      </c>
      <c r="B46" s="171"/>
      <c r="C46" s="258"/>
      <c r="D46" s="118" t="s">
        <v>1522</v>
      </c>
      <c r="E46" s="118"/>
      <c r="F46" s="103">
        <v>1645285.1</v>
      </c>
      <c r="G46" s="1123">
        <v>102.7206</v>
      </c>
    </row>
    <row r="47" spans="1:7" s="997" customFormat="1" ht="12.75" customHeight="1">
      <c r="A47" s="118" t="s">
        <v>824</v>
      </c>
      <c r="B47" s="171" t="s">
        <v>825</v>
      </c>
      <c r="C47" s="258" t="s">
        <v>826</v>
      </c>
      <c r="D47" s="118" t="s">
        <v>823</v>
      </c>
      <c r="E47" s="118"/>
      <c r="F47" s="103">
        <v>128249176.62</v>
      </c>
      <c r="G47" s="1123">
        <v>29.0139</v>
      </c>
    </row>
    <row r="48" spans="1:7" ht="12.75" customHeight="1">
      <c r="A48" s="99" t="s">
        <v>1322</v>
      </c>
      <c r="B48" s="171" t="s">
        <v>1392</v>
      </c>
      <c r="C48" s="258" t="s">
        <v>1393</v>
      </c>
      <c r="D48" s="99" t="s">
        <v>1323</v>
      </c>
      <c r="E48" s="99"/>
      <c r="F48" s="103">
        <v>7947747.4199999999</v>
      </c>
      <c r="G48" s="1123">
        <v>178.56659999999999</v>
      </c>
    </row>
    <row r="49" spans="1:10" s="997" customFormat="1" ht="12.75" customHeight="1">
      <c r="A49" s="118" t="s">
        <v>1489</v>
      </c>
      <c r="B49" s="171" t="s">
        <v>1518</v>
      </c>
      <c r="C49" s="258" t="s">
        <v>1519</v>
      </c>
      <c r="D49" s="99" t="s">
        <v>1490</v>
      </c>
      <c r="E49" s="99"/>
      <c r="F49" s="103">
        <v>476820995.56</v>
      </c>
      <c r="G49" s="1123">
        <v>110.2418</v>
      </c>
    </row>
    <row r="50" spans="1:10" s="997" customFormat="1" ht="12.75" customHeight="1">
      <c r="A50" s="99" t="s">
        <v>1325</v>
      </c>
      <c r="B50" s="171" t="s">
        <v>1394</v>
      </c>
      <c r="C50" s="258" t="s">
        <v>1395</v>
      </c>
      <c r="D50" s="99" t="s">
        <v>205</v>
      </c>
      <c r="E50" s="99"/>
      <c r="F50" s="103">
        <v>1087731.45</v>
      </c>
      <c r="G50" s="1123">
        <v>175.3801</v>
      </c>
    </row>
    <row r="51" spans="1:10" s="997" customFormat="1" ht="12.75" customHeight="1">
      <c r="A51" s="99" t="s">
        <v>204</v>
      </c>
      <c r="B51" s="171">
        <v>34988643147</v>
      </c>
      <c r="C51" s="258" t="s">
        <v>149</v>
      </c>
      <c r="D51" s="99" t="s">
        <v>205</v>
      </c>
      <c r="E51" s="99"/>
      <c r="F51" s="103">
        <v>23360520.079999998</v>
      </c>
      <c r="G51" s="1123">
        <v>501.82819999999998</v>
      </c>
    </row>
    <row r="52" spans="1:10" s="997" customFormat="1" ht="12.75" customHeight="1">
      <c r="A52" s="99" t="s">
        <v>1663</v>
      </c>
      <c r="B52" s="171"/>
      <c r="C52" s="258"/>
      <c r="D52" s="99" t="s">
        <v>205</v>
      </c>
      <c r="E52" s="99"/>
      <c r="F52" s="103">
        <v>41917173.060000002</v>
      </c>
      <c r="G52" s="1123">
        <v>105.69070000000001</v>
      </c>
    </row>
    <row r="53" spans="1:10" s="997" customFormat="1" ht="12.75" customHeight="1">
      <c r="A53" s="118" t="s">
        <v>1511</v>
      </c>
      <c r="B53" s="171" t="s">
        <v>1520</v>
      </c>
      <c r="C53" s="258" t="s">
        <v>1521</v>
      </c>
      <c r="D53" s="99" t="s">
        <v>205</v>
      </c>
      <c r="E53" s="99"/>
      <c r="F53" s="103">
        <v>31931979.239999998</v>
      </c>
      <c r="G53" s="1123">
        <v>142.83920000000001</v>
      </c>
    </row>
    <row r="54" spans="1:10" s="243" customFormat="1" ht="12.75" customHeight="1">
      <c r="A54" s="99" t="s">
        <v>1380</v>
      </c>
      <c r="B54" s="171" t="s">
        <v>1396</v>
      </c>
      <c r="C54" s="258" t="s">
        <v>1397</v>
      </c>
      <c r="D54" s="99" t="s">
        <v>205</v>
      </c>
      <c r="E54" s="100" t="s">
        <v>113</v>
      </c>
      <c r="F54" s="103">
        <v>4433859.6100000003</v>
      </c>
      <c r="G54" s="1123">
        <v>105.56</v>
      </c>
    </row>
    <row r="55" spans="1:10" s="997" customFormat="1" ht="12.75" customHeight="1">
      <c r="A55" s="99"/>
      <c r="B55" s="171"/>
      <c r="C55" s="258"/>
      <c r="D55" s="99"/>
      <c r="E55" s="100" t="s">
        <v>114</v>
      </c>
      <c r="F55" s="103">
        <v>2048020.87</v>
      </c>
      <c r="G55" s="1123">
        <v>105.56</v>
      </c>
    </row>
    <row r="56" spans="1:10" s="997" customFormat="1" ht="12.75" customHeight="1">
      <c r="A56" s="99"/>
      <c r="B56" s="171"/>
      <c r="C56" s="258"/>
      <c r="D56" s="99"/>
      <c r="E56" s="100" t="s">
        <v>115</v>
      </c>
      <c r="F56" s="103">
        <v>279755.43</v>
      </c>
      <c r="G56" s="1123">
        <v>105.56</v>
      </c>
    </row>
    <row r="57" spans="1:10" s="997" customFormat="1" ht="12.75" customHeight="1">
      <c r="A57" s="99" t="s">
        <v>1381</v>
      </c>
      <c r="B57" s="171" t="s">
        <v>1398</v>
      </c>
      <c r="C57" s="258" t="s">
        <v>1399</v>
      </c>
      <c r="D57" s="99" t="s">
        <v>205</v>
      </c>
      <c r="E57" s="100"/>
      <c r="F57" s="103">
        <v>4516498.54</v>
      </c>
      <c r="G57" s="1123">
        <v>525.98080000000004</v>
      </c>
    </row>
    <row r="58" spans="1:10" s="997" customFormat="1" ht="12.75" customHeight="1">
      <c r="A58" s="99" t="s">
        <v>914</v>
      </c>
      <c r="B58" s="171" t="s">
        <v>1024</v>
      </c>
      <c r="C58" s="258" t="s">
        <v>1023</v>
      </c>
      <c r="D58" s="99" t="s">
        <v>1029</v>
      </c>
      <c r="E58" s="99"/>
      <c r="F58" s="103">
        <v>497678.68</v>
      </c>
      <c r="G58" s="1123">
        <v>953.16840000000002</v>
      </c>
    </row>
    <row r="59" spans="1:10" ht="18.75" customHeight="1">
      <c r="A59" s="530" t="s">
        <v>387</v>
      </c>
      <c r="B59" s="542"/>
      <c r="C59" s="543"/>
      <c r="D59" s="531"/>
      <c r="E59" s="531"/>
      <c r="F59" s="532">
        <f>SUM(F22:F58)</f>
        <v>911930258.75</v>
      </c>
      <c r="G59" s="544"/>
    </row>
    <row r="60" spans="1:10" ht="12.75" customHeight="1">
      <c r="A60" s="21" t="s">
        <v>365</v>
      </c>
      <c r="F60" s="1121"/>
    </row>
    <row r="61" spans="1:10" ht="12.75" customHeight="1">
      <c r="A61" s="45" t="s">
        <v>388</v>
      </c>
    </row>
    <row r="62" spans="1:10" ht="12.75" customHeight="1">
      <c r="A62" s="1048" t="s">
        <v>1664</v>
      </c>
      <c r="J62" s="997"/>
    </row>
    <row r="63" spans="1:10" s="997" customFormat="1" ht="12.75" customHeight="1">
      <c r="A63" s="1049" t="s">
        <v>1665</v>
      </c>
      <c r="C63" s="254"/>
      <c r="J63" s="1049"/>
    </row>
    <row r="64" spans="1:10" s="997" customFormat="1" ht="12.75" customHeight="1">
      <c r="A64" s="1048" t="s">
        <v>1666</v>
      </c>
      <c r="C64" s="254"/>
    </row>
    <row r="65" spans="1:7" s="997" customFormat="1" ht="12.75" customHeight="1">
      <c r="A65" s="1048" t="s">
        <v>1670</v>
      </c>
      <c r="C65" s="254"/>
    </row>
    <row r="66" spans="1:7" s="997" customFormat="1" ht="12.75" customHeight="1">
      <c r="A66" s="1124" t="s">
        <v>1671</v>
      </c>
      <c r="B66" s="309"/>
      <c r="C66" s="254"/>
      <c r="D66" s="309"/>
      <c r="E66" s="309"/>
      <c r="F66" s="309"/>
      <c r="G66" s="309"/>
    </row>
    <row r="67" spans="1:7" s="997" customFormat="1" ht="12.75" customHeight="1">
      <c r="A67" s="1049"/>
      <c r="B67" s="309"/>
      <c r="C67" s="254"/>
      <c r="D67" s="309"/>
      <c r="E67" s="309"/>
      <c r="F67" s="309"/>
      <c r="G67" s="309"/>
    </row>
    <row r="68" spans="1:7" ht="12.75" customHeight="1">
      <c r="A68" s="124" t="s">
        <v>679</v>
      </c>
      <c r="G68" s="142" t="s">
        <v>1648</v>
      </c>
    </row>
    <row r="69" spans="1:7" ht="12.75" customHeight="1">
      <c r="A69" s="492" t="s">
        <v>775</v>
      </c>
      <c r="G69" s="494" t="s">
        <v>1649</v>
      </c>
    </row>
    <row r="70" spans="1:7" ht="12.75" customHeight="1">
      <c r="A70" s="67"/>
    </row>
    <row r="71" spans="1:7" ht="12.75" customHeight="1">
      <c r="A71" s="45"/>
      <c r="G71" s="905" t="s">
        <v>1270</v>
      </c>
    </row>
    <row r="72" spans="1:7" ht="47.25" customHeight="1">
      <c r="A72" s="545" t="s">
        <v>389</v>
      </c>
      <c r="B72" s="524" t="s">
        <v>368</v>
      </c>
      <c r="C72" s="524" t="s">
        <v>369</v>
      </c>
      <c r="D72" s="545" t="s">
        <v>370</v>
      </c>
      <c r="E72" s="545"/>
      <c r="F72" s="545" t="s">
        <v>371</v>
      </c>
      <c r="G72" s="545"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1648</v>
      </c>
    </row>
    <row r="80" spans="1:7" ht="12.75" customHeight="1">
      <c r="A80" s="495" t="s">
        <v>1225</v>
      </c>
      <c r="F80" s="53"/>
      <c r="G80" s="494" t="s">
        <v>1649</v>
      </c>
    </row>
    <row r="81" spans="1:7" ht="12.75" customHeight="1"/>
    <row r="82" spans="1:7" ht="12.75" customHeight="1">
      <c r="G82" s="905" t="s">
        <v>1270</v>
      </c>
    </row>
    <row r="83" spans="1:7" ht="35.25" customHeight="1">
      <c r="A83" s="545" t="s">
        <v>771</v>
      </c>
      <c r="B83" s="524" t="s">
        <v>379</v>
      </c>
      <c r="C83" s="524" t="s">
        <v>369</v>
      </c>
      <c r="D83" s="545" t="s">
        <v>370</v>
      </c>
      <c r="E83" s="545"/>
      <c r="F83" s="545" t="s">
        <v>371</v>
      </c>
      <c r="G83" s="524" t="s">
        <v>382</v>
      </c>
    </row>
    <row r="84" spans="1:7" s="243" customFormat="1">
      <c r="A84" s="108" t="s">
        <v>1229</v>
      </c>
      <c r="B84" s="171" t="s">
        <v>1233</v>
      </c>
      <c r="C84" s="259" t="s">
        <v>1234</v>
      </c>
      <c r="D84" s="108" t="s">
        <v>1230</v>
      </c>
      <c r="E84" s="108"/>
      <c r="F84" s="109">
        <v>34151957.579999998</v>
      </c>
      <c r="G84" s="110">
        <v>5.28E-2</v>
      </c>
    </row>
    <row r="85" spans="1:7" ht="12.75" customHeight="1">
      <c r="A85" s="108" t="s">
        <v>1168</v>
      </c>
      <c r="B85" s="171" t="s">
        <v>1226</v>
      </c>
      <c r="C85" s="259" t="s">
        <v>1227</v>
      </c>
      <c r="D85" s="108" t="s">
        <v>1169</v>
      </c>
      <c r="E85" s="108"/>
      <c r="F85" s="109">
        <v>37024843.840000004</v>
      </c>
      <c r="G85" s="110">
        <v>73.617800000000003</v>
      </c>
    </row>
    <row r="86" spans="1:7" s="243" customFormat="1" ht="12.75" customHeight="1">
      <c r="A86" s="530" t="s">
        <v>387</v>
      </c>
      <c r="B86" s="542"/>
      <c r="C86" s="543"/>
      <c r="D86" s="542"/>
      <c r="E86" s="542"/>
      <c r="F86" s="546">
        <f>SUM(F82:F85)</f>
        <v>71176801.420000002</v>
      </c>
      <c r="G86" s="547"/>
    </row>
    <row r="87" spans="1:7" ht="12.75" customHeight="1">
      <c r="A87" s="40" t="s">
        <v>391</v>
      </c>
    </row>
    <row r="88" spans="1:7" ht="12.75" customHeight="1">
      <c r="A88" s="45" t="s">
        <v>388</v>
      </c>
    </row>
    <row r="89" spans="1:7" ht="12.75" customHeight="1"/>
    <row r="90" spans="1:7" ht="12.75" customHeight="1">
      <c r="A90" s="130" t="s">
        <v>773</v>
      </c>
      <c r="F90" s="131"/>
      <c r="G90" s="142" t="s">
        <v>1539</v>
      </c>
    </row>
    <row r="91" spans="1:7" ht="12.75" customHeight="1">
      <c r="A91" s="495" t="s">
        <v>774</v>
      </c>
      <c r="F91" s="53"/>
      <c r="G91" s="494" t="s">
        <v>1540</v>
      </c>
    </row>
    <row r="92" spans="1:7" ht="12.75" customHeight="1">
      <c r="A92" s="143"/>
    </row>
    <row r="93" spans="1:7" ht="12.75" customHeight="1">
      <c r="G93" s="905" t="s">
        <v>1270</v>
      </c>
    </row>
    <row r="94" spans="1:7" ht="21.75">
      <c r="A94" s="545" t="s">
        <v>392</v>
      </c>
      <c r="B94" s="524" t="s">
        <v>379</v>
      </c>
      <c r="C94" s="524" t="s">
        <v>369</v>
      </c>
      <c r="D94" s="545" t="s">
        <v>370</v>
      </c>
      <c r="E94" s="545"/>
      <c r="F94" s="545" t="s">
        <v>371</v>
      </c>
      <c r="G94" s="524" t="s">
        <v>382</v>
      </c>
    </row>
    <row r="95" spans="1:7" ht="12.75" customHeight="1">
      <c r="A95" s="108" t="s">
        <v>138</v>
      </c>
      <c r="B95" s="171"/>
      <c r="C95" s="259"/>
      <c r="D95" s="108"/>
      <c r="E95" s="108"/>
      <c r="F95" s="884" t="s">
        <v>138</v>
      </c>
      <c r="G95" s="885" t="s">
        <v>138</v>
      </c>
    </row>
    <row r="96" spans="1:7" ht="18.75" customHeight="1">
      <c r="A96" s="530" t="s">
        <v>387</v>
      </c>
      <c r="B96" s="542"/>
      <c r="C96" s="543"/>
      <c r="D96" s="542"/>
      <c r="E96" s="542"/>
      <c r="F96" s="546"/>
      <c r="G96" s="547"/>
    </row>
    <row r="97" spans="1:7" s="243" customFormat="1">
      <c r="A97" s="254" t="s">
        <v>1530</v>
      </c>
    </row>
    <row r="98" spans="1:7" ht="12.75" customHeight="1">
      <c r="A98" s="40" t="s">
        <v>391</v>
      </c>
    </row>
    <row r="99" spans="1:7" ht="12.75" customHeight="1">
      <c r="A99" s="45" t="s">
        <v>388</v>
      </c>
      <c r="F99" s="117"/>
    </row>
    <row r="100" spans="1:7" ht="12.75" customHeight="1">
      <c r="A100" s="491" t="s">
        <v>158</v>
      </c>
      <c r="D100" s="44"/>
    </row>
    <row r="101" spans="1:7">
      <c r="A101" s="144" t="s">
        <v>105</v>
      </c>
    </row>
    <row r="102" spans="1:7" ht="21" customHeight="1">
      <c r="A102" s="1265" t="s">
        <v>104</v>
      </c>
      <c r="B102" s="1265"/>
      <c r="C102" s="1265"/>
      <c r="D102" s="1265"/>
      <c r="E102" s="1265"/>
      <c r="F102" s="1265"/>
      <c r="G102" s="1265"/>
    </row>
    <row r="103" spans="1:7" ht="12.75" customHeight="1">
      <c r="A103" s="572"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Studeni 2025.</v>
      </c>
      <c r="K1" s="243"/>
    </row>
    <row r="2" spans="1:11" ht="12.75" customHeight="1">
      <c r="A2" s="488" t="s">
        <v>683</v>
      </c>
      <c r="G2" s="489" t="str">
        <f>Naslovnica!A24</f>
        <v>November 2025</v>
      </c>
    </row>
    <row r="3" spans="1:11" ht="12.75" customHeight="1"/>
    <row r="4" spans="1:11" ht="12.75" customHeight="1">
      <c r="G4" s="13" t="s">
        <v>1270</v>
      </c>
    </row>
    <row r="5" spans="1:11" ht="33">
      <c r="A5" s="545" t="s">
        <v>367</v>
      </c>
      <c r="B5" s="524" t="s">
        <v>368</v>
      </c>
      <c r="C5" s="524" t="s">
        <v>369</v>
      </c>
      <c r="D5" s="545" t="s">
        <v>370</v>
      </c>
      <c r="E5" s="545" t="s">
        <v>140</v>
      </c>
      <c r="F5" s="545" t="s">
        <v>371</v>
      </c>
      <c r="G5" s="524" t="s">
        <v>382</v>
      </c>
    </row>
    <row r="6" spans="1:11">
      <c r="A6" s="104" t="s">
        <v>1680</v>
      </c>
      <c r="B6" s="171" t="s">
        <v>1374</v>
      </c>
      <c r="C6" s="100" t="s">
        <v>1375</v>
      </c>
      <c r="D6" s="104" t="s">
        <v>102</v>
      </c>
      <c r="E6" s="1005" t="s">
        <v>113</v>
      </c>
      <c r="F6" s="105">
        <v>2211766.41</v>
      </c>
      <c r="G6" s="149">
        <v>114.71</v>
      </c>
    </row>
    <row r="7" spans="1:11">
      <c r="A7" s="104"/>
      <c r="B7" s="171"/>
      <c r="C7" s="100"/>
      <c r="D7" s="104"/>
      <c r="E7" s="1005" t="s">
        <v>114</v>
      </c>
      <c r="F7" s="105">
        <v>88150.39</v>
      </c>
      <c r="G7" s="149">
        <v>111.37</v>
      </c>
    </row>
    <row r="8" spans="1:11">
      <c r="A8" s="104"/>
      <c r="B8" s="171"/>
      <c r="C8" s="100"/>
      <c r="D8" s="104"/>
      <c r="E8" s="1005" t="s">
        <v>115</v>
      </c>
      <c r="F8" s="105" t="s">
        <v>138</v>
      </c>
      <c r="G8" s="149" t="s">
        <v>138</v>
      </c>
    </row>
    <row r="9" spans="1:11">
      <c r="A9" s="104"/>
      <c r="B9" s="171"/>
      <c r="C9" s="100"/>
      <c r="D9" s="104"/>
      <c r="E9" s="1005" t="s">
        <v>1031</v>
      </c>
      <c r="F9" s="105" t="s">
        <v>138</v>
      </c>
      <c r="G9" s="149" t="s">
        <v>138</v>
      </c>
    </row>
    <row r="10" spans="1:11">
      <c r="A10" s="530" t="s">
        <v>364</v>
      </c>
      <c r="B10" s="541"/>
      <c r="C10" s="541"/>
      <c r="D10" s="548"/>
      <c r="E10" s="548"/>
      <c r="F10" s="549">
        <f>SUM(F6:F9)</f>
        <v>2299916.8000000003</v>
      </c>
      <c r="G10" s="550"/>
    </row>
    <row r="11" spans="1:11" ht="12.75" customHeight="1">
      <c r="A11" s="21" t="s">
        <v>373</v>
      </c>
    </row>
    <row r="12" spans="1:11" ht="12.75" customHeight="1">
      <c r="A12" s="21" t="s">
        <v>1538</v>
      </c>
      <c r="F12" s="1047"/>
    </row>
    <row r="13" spans="1:11" ht="12.75" customHeight="1">
      <c r="A13" s="21"/>
    </row>
    <row r="14" spans="1:11" ht="12.75" customHeight="1">
      <c r="A14" s="126" t="s">
        <v>684</v>
      </c>
      <c r="G14" s="128" t="s">
        <v>1674</v>
      </c>
    </row>
    <row r="15" spans="1:11" ht="12.75" customHeight="1">
      <c r="A15" s="488" t="s">
        <v>685</v>
      </c>
      <c r="G15" s="489" t="s">
        <v>1675</v>
      </c>
    </row>
    <row r="16" spans="1:11" ht="12.75" customHeight="1"/>
    <row r="17" spans="1:7" ht="12.75" customHeight="1">
      <c r="G17" s="13" t="s">
        <v>1270</v>
      </c>
    </row>
    <row r="18" spans="1:7" ht="54.75">
      <c r="A18" s="545" t="s">
        <v>374</v>
      </c>
      <c r="B18" s="524" t="s">
        <v>368</v>
      </c>
      <c r="C18" s="524" t="s">
        <v>369</v>
      </c>
      <c r="D18" s="545" t="s">
        <v>370</v>
      </c>
      <c r="E18" s="545"/>
      <c r="F18" s="545" t="s">
        <v>371</v>
      </c>
      <c r="G18" s="545" t="s">
        <v>372</v>
      </c>
    </row>
    <row r="19" spans="1:7" ht="12.75" customHeight="1">
      <c r="A19" s="104" t="s">
        <v>137</v>
      </c>
      <c r="B19" s="171">
        <v>75111210338</v>
      </c>
      <c r="C19" s="258" t="s">
        <v>151</v>
      </c>
      <c r="D19" s="256" t="s">
        <v>139</v>
      </c>
      <c r="E19" s="256"/>
      <c r="F19" s="105">
        <v>10134481.779999999</v>
      </c>
      <c r="G19" s="149">
        <v>20.028600000000001</v>
      </c>
    </row>
    <row r="20" spans="1:7" ht="12.75" customHeight="1">
      <c r="A20" s="260" t="s">
        <v>1373</v>
      </c>
      <c r="B20" s="171" t="s">
        <v>160</v>
      </c>
      <c r="C20" s="258" t="s">
        <v>150</v>
      </c>
      <c r="D20" s="104" t="s">
        <v>163</v>
      </c>
      <c r="E20" s="104"/>
      <c r="F20" s="105">
        <v>18976429.050000001</v>
      </c>
      <c r="G20" s="149">
        <v>6.2378</v>
      </c>
    </row>
    <row r="21" spans="1:7">
      <c r="A21" s="530" t="s">
        <v>364</v>
      </c>
      <c r="B21" s="541"/>
      <c r="C21" s="541"/>
      <c r="D21" s="548"/>
      <c r="E21" s="548"/>
      <c r="F21" s="549">
        <f>SUM(F19:F20)</f>
        <v>29110910.829999998</v>
      </c>
      <c r="G21" s="550"/>
    </row>
    <row r="22" spans="1:7" ht="12.75" customHeight="1">
      <c r="A22" s="21" t="s">
        <v>375</v>
      </c>
    </row>
    <row r="23" spans="1:7" ht="12.75" customHeight="1">
      <c r="A23" s="55"/>
    </row>
    <row r="24" spans="1:7" ht="12.75" customHeight="1"/>
    <row r="25" spans="1:7" ht="12.75" customHeight="1">
      <c r="A25" s="127" t="s">
        <v>686</v>
      </c>
      <c r="G25" s="128" t="s">
        <v>1674</v>
      </c>
    </row>
    <row r="26" spans="1:7" ht="12.75" customHeight="1">
      <c r="A26" s="486" t="s">
        <v>687</v>
      </c>
      <c r="G26" s="489" t="s">
        <v>1675</v>
      </c>
    </row>
    <row r="27" spans="1:7" ht="12.75" customHeight="1"/>
    <row r="28" spans="1:7" ht="12.75" customHeight="1">
      <c r="G28" s="13" t="s">
        <v>1270</v>
      </c>
    </row>
    <row r="29" spans="1:7" ht="54.75">
      <c r="A29" s="545" t="s">
        <v>374</v>
      </c>
      <c r="B29" s="524" t="s">
        <v>368</v>
      </c>
      <c r="C29" s="524" t="s">
        <v>369</v>
      </c>
      <c r="D29" s="545" t="s">
        <v>370</v>
      </c>
      <c r="E29" s="545"/>
      <c r="F29" s="545" t="s">
        <v>371</v>
      </c>
      <c r="G29" s="545" t="s">
        <v>372</v>
      </c>
    </row>
    <row r="30" spans="1:7" ht="12.75" customHeight="1">
      <c r="A30" s="104" t="s">
        <v>138</v>
      </c>
      <c r="B30" s="171"/>
      <c r="C30" s="258"/>
      <c r="D30" s="260"/>
      <c r="E30" s="260"/>
      <c r="F30" s="105" t="s">
        <v>138</v>
      </c>
      <c r="G30" s="149" t="s">
        <v>138</v>
      </c>
    </row>
    <row r="31" spans="1:7" ht="12.75" customHeight="1">
      <c r="A31" s="21" t="s">
        <v>373</v>
      </c>
    </row>
    <row r="32" spans="1:7" ht="19.5" customHeight="1">
      <c r="A32" s="1266" t="s">
        <v>106</v>
      </c>
      <c r="B32" s="1266"/>
      <c r="C32" s="1266"/>
      <c r="D32" s="1266"/>
      <c r="E32" s="1004"/>
    </row>
    <row r="33" spans="1:7" ht="21.75" customHeight="1">
      <c r="A33" s="1264" t="s">
        <v>107</v>
      </c>
      <c r="B33" s="1264"/>
      <c r="C33" s="1264"/>
      <c r="D33" s="1264"/>
      <c r="E33" s="1003"/>
      <c r="F33" s="52"/>
      <c r="G33" s="52"/>
    </row>
    <row r="34" spans="1:7" ht="12.75" customHeight="1">
      <c r="A34" s="728"/>
    </row>
    <row r="35" spans="1:7" ht="12.75" customHeight="1"/>
    <row r="36" spans="1:7" ht="12.75" customHeight="1">
      <c r="A36" s="129" t="s">
        <v>688</v>
      </c>
      <c r="G36" s="122" t="str">
        <f>Naslovnica!A20</f>
        <v>Studeni 2025.</v>
      </c>
    </row>
    <row r="37" spans="1:7" ht="12.75" customHeight="1">
      <c r="A37" s="486" t="s">
        <v>689</v>
      </c>
      <c r="G37" s="490" t="str">
        <f>Naslovnica!A24</f>
        <v>November 2025</v>
      </c>
    </row>
    <row r="38" spans="1:7" ht="12.75" customHeight="1"/>
    <row r="39" spans="1:7" ht="12.75" customHeight="1">
      <c r="F39" s="13"/>
      <c r="G39" s="13" t="s">
        <v>1270</v>
      </c>
    </row>
    <row r="40" spans="1:7" ht="33">
      <c r="A40" s="545" t="s">
        <v>376</v>
      </c>
      <c r="B40" s="524" t="s">
        <v>368</v>
      </c>
      <c r="C40" s="524" t="s">
        <v>369</v>
      </c>
      <c r="D40" s="545" t="s">
        <v>370</v>
      </c>
      <c r="E40" s="545"/>
      <c r="F40" s="545" t="s">
        <v>371</v>
      </c>
      <c r="G40" s="524" t="s">
        <v>382</v>
      </c>
    </row>
    <row r="41" spans="1:7" ht="22.5" customHeight="1">
      <c r="A41" s="106" t="s">
        <v>80</v>
      </c>
      <c r="B41" s="171">
        <v>39146857475</v>
      </c>
      <c r="C41" s="258" t="s">
        <v>153</v>
      </c>
      <c r="D41" s="240" t="s">
        <v>102</v>
      </c>
      <c r="E41" s="240"/>
      <c r="F41" s="107">
        <v>225387253.11000001</v>
      </c>
      <c r="G41" s="149">
        <v>131.17179999999999</v>
      </c>
    </row>
    <row r="42" spans="1:7" ht="12.75" customHeight="1">
      <c r="A42" s="21" t="s">
        <v>373</v>
      </c>
      <c r="B42" s="247"/>
      <c r="C42" s="248"/>
      <c r="D42" s="249"/>
      <c r="E42" s="249"/>
      <c r="F42" s="250"/>
    </row>
    <row r="43" spans="1:7" ht="12.75" customHeight="1">
      <c r="A43" s="491" t="s">
        <v>159</v>
      </c>
      <c r="F43" s="875"/>
      <c r="G43" s="876"/>
    </row>
    <row r="44" spans="1:7" ht="12.75" customHeight="1">
      <c r="A44" s="140"/>
      <c r="D44" s="800"/>
      <c r="E44" s="800"/>
    </row>
    <row r="45" spans="1:7" ht="12.75" customHeight="1">
      <c r="A45" s="251"/>
      <c r="B45" s="165"/>
      <c r="C45" s="165"/>
      <c r="D45" s="165"/>
      <c r="E45" s="165"/>
      <c r="F45" s="860"/>
      <c r="G45" s="860"/>
    </row>
    <row r="46" spans="1:7" ht="12.75" customHeight="1">
      <c r="A46" s="257"/>
      <c r="B46" s="52"/>
      <c r="C46" s="52"/>
      <c r="D46" s="52"/>
      <c r="E46" s="52"/>
    </row>
    <row r="47" spans="1:7" ht="12.75" customHeight="1">
      <c r="A47" s="159"/>
    </row>
    <row r="48" spans="1:7" ht="12.75" customHeight="1"/>
    <row r="49" spans="1:7" ht="12.75" customHeight="1"/>
    <row r="50" spans="1:7" ht="12.75" customHeight="1">
      <c r="A50" s="567" t="s">
        <v>377</v>
      </c>
      <c r="B50" s="569"/>
      <c r="C50" s="569"/>
      <c r="D50" s="569"/>
      <c r="E50" s="569"/>
    </row>
    <row r="51" spans="1:7" ht="12.75" customHeight="1">
      <c r="A51" s="570" t="s">
        <v>162</v>
      </c>
      <c r="B51" s="569"/>
      <c r="C51" s="569"/>
      <c r="D51" s="569"/>
      <c r="E51" s="569"/>
    </row>
    <row r="52" spans="1:7" ht="12.75" customHeight="1">
      <c r="A52" s="572"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767</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3" t="s">
        <v>646</v>
      </c>
      <c r="B1" s="564"/>
      <c r="C1" s="564"/>
      <c r="D1" s="473"/>
      <c r="E1" s="561"/>
      <c r="F1" s="179"/>
      <c r="G1" s="179"/>
      <c r="H1" s="179"/>
      <c r="I1" s="474" t="s">
        <v>1678</v>
      </c>
    </row>
    <row r="2" spans="1:27" ht="15" customHeight="1">
      <c r="A2" s="565" t="s">
        <v>647</v>
      </c>
      <c r="B2" s="564"/>
      <c r="C2" s="564"/>
      <c r="D2" s="473"/>
      <c r="E2" s="562"/>
      <c r="F2" s="179"/>
      <c r="G2" s="179"/>
      <c r="H2" s="179"/>
      <c r="I2" s="481" t="s">
        <v>1679</v>
      </c>
    </row>
    <row r="3" spans="1:27" ht="12.75" customHeight="1">
      <c r="A3" s="41" t="s">
        <v>800</v>
      </c>
    </row>
    <row r="4" spans="1:27" ht="12.75" customHeight="1"/>
    <row r="5" spans="1:27" ht="12.75" customHeight="1">
      <c r="A5" s="132" t="s">
        <v>648</v>
      </c>
    </row>
    <row r="6" spans="1:27" ht="12.75" customHeight="1">
      <c r="A6" s="482" t="s">
        <v>649</v>
      </c>
    </row>
    <row r="7" spans="1:27" ht="12.75" customHeight="1">
      <c r="J7" s="1270"/>
      <c r="K7" s="1270"/>
      <c r="L7" s="294"/>
      <c r="M7" s="294"/>
      <c r="N7" s="294"/>
      <c r="O7" s="294"/>
      <c r="P7" s="294"/>
    </row>
    <row r="8" spans="1:27" ht="16.5" customHeight="1">
      <c r="A8" s="1272" t="s">
        <v>354</v>
      </c>
      <c r="B8" s="1272"/>
      <c r="C8" s="404">
        <v>45930</v>
      </c>
      <c r="D8" s="294"/>
      <c r="E8" s="294"/>
      <c r="F8" s="294"/>
      <c r="G8" s="294"/>
      <c r="J8" s="1270"/>
      <c r="K8" s="1270"/>
      <c r="L8" s="295"/>
      <c r="M8" s="295"/>
      <c r="N8" s="295"/>
      <c r="O8" s="295"/>
      <c r="P8" s="295"/>
    </row>
    <row r="9" spans="1:27" ht="21.75" customHeight="1">
      <c r="A9" s="1273" t="s">
        <v>355</v>
      </c>
      <c r="B9" s="1273"/>
      <c r="C9" s="405">
        <v>15</v>
      </c>
      <c r="D9" s="294"/>
      <c r="E9" s="295"/>
      <c r="F9" s="295"/>
      <c r="G9" s="295"/>
    </row>
    <row r="10" spans="1:27" ht="12.75" customHeight="1">
      <c r="A10" s="16" t="s">
        <v>285</v>
      </c>
    </row>
    <row r="11" spans="1:27" ht="12.75" customHeight="1"/>
    <row r="12" spans="1:27" ht="12.75" customHeight="1">
      <c r="A12" s="132" t="s">
        <v>650</v>
      </c>
    </row>
    <row r="13" spans="1:27" ht="12.75" customHeight="1">
      <c r="A13" s="482" t="s">
        <v>651</v>
      </c>
      <c r="Z13" s="63"/>
      <c r="AA13" s="63"/>
    </row>
    <row r="14" spans="1:27" s="243" customFormat="1" ht="12.75" customHeight="1">
      <c r="A14" s="42"/>
      <c r="F14" s="179"/>
      <c r="I14" s="13" t="s">
        <v>1260</v>
      </c>
      <c r="Y14" s="63"/>
      <c r="Z14" s="63"/>
      <c r="AA14" s="63"/>
    </row>
    <row r="15" spans="1:27" s="243" customFormat="1" ht="22.5" customHeight="1">
      <c r="A15" s="406"/>
      <c r="B15" s="1269" t="s">
        <v>356</v>
      </c>
      <c r="C15" s="1269"/>
      <c r="D15" s="1269"/>
      <c r="E15" s="1269"/>
      <c r="F15" s="1269" t="s">
        <v>295</v>
      </c>
      <c r="G15" s="1269"/>
      <c r="H15" s="1269"/>
      <c r="I15" s="1269"/>
      <c r="Y15" s="63"/>
      <c r="Z15" s="63"/>
      <c r="AA15" s="63"/>
    </row>
    <row r="16" spans="1:27" ht="135" customHeight="1">
      <c r="A16" s="1271" t="s">
        <v>357</v>
      </c>
      <c r="B16" s="729" t="s">
        <v>734</v>
      </c>
      <c r="C16" s="1268" t="s">
        <v>358</v>
      </c>
      <c r="D16" s="729" t="s">
        <v>359</v>
      </c>
      <c r="E16" s="1268" t="s">
        <v>358</v>
      </c>
      <c r="F16" s="729" t="s">
        <v>735</v>
      </c>
      <c r="G16" s="1268" t="s">
        <v>360</v>
      </c>
      <c r="H16" s="729" t="s">
        <v>732</v>
      </c>
      <c r="I16" s="1268" t="s">
        <v>360</v>
      </c>
    </row>
    <row r="17" spans="1:16" ht="15.75" customHeight="1">
      <c r="A17" s="1271"/>
      <c r="B17" s="404">
        <v>45930</v>
      </c>
      <c r="C17" s="1268"/>
      <c r="D17" s="404">
        <v>45930</v>
      </c>
      <c r="E17" s="1268"/>
      <c r="F17" s="456" t="s">
        <v>1681</v>
      </c>
      <c r="G17" s="1268"/>
      <c r="H17" s="456" t="s">
        <v>1681</v>
      </c>
      <c r="I17" s="1268"/>
      <c r="J17" s="1270"/>
      <c r="K17" s="207"/>
      <c r="L17" s="296"/>
      <c r="M17" s="207"/>
      <c r="N17" s="297"/>
      <c r="O17" s="243"/>
    </row>
    <row r="18" spans="1:16" ht="16.5" customHeight="1">
      <c r="A18" s="407" t="s">
        <v>361</v>
      </c>
      <c r="B18" s="408">
        <v>42294</v>
      </c>
      <c r="C18" s="409">
        <v>2.1322836927386443E-2</v>
      </c>
      <c r="D18" s="408">
        <v>482364.98053000006</v>
      </c>
      <c r="E18" s="409">
        <v>5.9093804672238088E-3</v>
      </c>
      <c r="F18" s="408">
        <v>12468</v>
      </c>
      <c r="G18" s="409">
        <v>-1.6796782588123966E-2</v>
      </c>
      <c r="H18" s="408">
        <v>213517.5655</v>
      </c>
      <c r="I18" s="411">
        <v>-0.11582475554427515</v>
      </c>
      <c r="J18" s="1270"/>
      <c r="K18" s="298"/>
      <c r="L18" s="299"/>
      <c r="M18" s="298"/>
      <c r="N18" s="299"/>
      <c r="O18" s="243"/>
    </row>
    <row r="19" spans="1:16" ht="16.5" customHeight="1">
      <c r="A19" s="407" t="s">
        <v>362</v>
      </c>
      <c r="B19" s="408">
        <v>157598</v>
      </c>
      <c r="C19" s="409">
        <v>8.8534327945848867E-2</v>
      </c>
      <c r="D19" s="408">
        <v>3456377.4953199998</v>
      </c>
      <c r="E19" s="409">
        <v>0.13337641370295183</v>
      </c>
      <c r="F19" s="408">
        <v>43024</v>
      </c>
      <c r="G19" s="409">
        <v>4.2980776223606701E-2</v>
      </c>
      <c r="H19" s="408">
        <v>1381246.2097999998</v>
      </c>
      <c r="I19" s="411">
        <v>3.8264064724639418E-2</v>
      </c>
      <c r="J19" s="41"/>
      <c r="K19" s="300"/>
      <c r="L19" s="301"/>
      <c r="M19" s="300"/>
      <c r="N19" s="302"/>
      <c r="O19" s="243"/>
    </row>
    <row r="20" spans="1:16" ht="16.5" customHeight="1">
      <c r="A20" s="407" t="s">
        <v>363</v>
      </c>
      <c r="B20" s="408">
        <v>3</v>
      </c>
      <c r="C20" s="409">
        <v>0</v>
      </c>
      <c r="D20" s="408">
        <v>0</v>
      </c>
      <c r="E20" s="409">
        <v>0</v>
      </c>
      <c r="F20" s="408"/>
      <c r="G20" s="409"/>
      <c r="H20" s="408"/>
      <c r="I20" s="410"/>
      <c r="J20" s="41"/>
      <c r="K20" s="300"/>
      <c r="L20" s="301"/>
      <c r="M20" s="300"/>
      <c r="N20" s="302"/>
      <c r="O20" s="243"/>
    </row>
    <row r="21" spans="1:16" ht="16.5" customHeight="1">
      <c r="A21" s="412" t="s">
        <v>364</v>
      </c>
      <c r="B21" s="413">
        <v>199895</v>
      </c>
      <c r="C21" s="414">
        <v>7.358454085523701E-2</v>
      </c>
      <c r="D21" s="413">
        <v>3938742.47585</v>
      </c>
      <c r="E21" s="414">
        <v>0.11605659184578597</v>
      </c>
      <c r="F21" s="413">
        <v>55492</v>
      </c>
      <c r="G21" s="414">
        <v>2.8925313357561374E-2</v>
      </c>
      <c r="H21" s="413">
        <v>1594763.7752999999</v>
      </c>
      <c r="I21" s="415">
        <v>1.4590651322899531E-2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2" t="s">
        <v>81</v>
      </c>
    </row>
    <row r="28" spans="1:16" ht="12.75" customHeight="1"/>
    <row r="29" spans="1:16" ht="12.75" customHeight="1"/>
    <row r="30" spans="1:16" ht="12.75" customHeight="1"/>
    <row r="31" spans="1:16" ht="12.75" customHeight="1"/>
    <row r="32" spans="1:16" ht="12.75" customHeight="1">
      <c r="I32" s="34" t="s">
        <v>1621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20" t="s">
        <v>882</v>
      </c>
      <c r="B1" s="620"/>
      <c r="C1" s="620"/>
      <c r="D1" s="519"/>
      <c r="E1" s="519"/>
      <c r="F1" s="519"/>
      <c r="G1" s="519"/>
      <c r="H1" s="519"/>
      <c r="I1" s="519"/>
      <c r="J1" s="519"/>
      <c r="K1" s="519"/>
      <c r="L1" s="519"/>
      <c r="M1" s="519"/>
      <c r="N1" s="519"/>
      <c r="O1" s="519"/>
      <c r="P1" s="519"/>
      <c r="Q1" s="519"/>
      <c r="R1" s="519"/>
      <c r="S1" s="519"/>
    </row>
    <row r="2" spans="1:20" ht="16.5">
      <c r="A2" s="621" t="s">
        <v>883</v>
      </c>
      <c r="B2" s="621"/>
      <c r="C2" s="621"/>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7"/>
      <c r="S4" s="122" t="str">
        <f>Naslovnica!A20</f>
        <v>Studeni 2025.</v>
      </c>
    </row>
    <row r="5" spans="1:20" ht="12.75" customHeight="1">
      <c r="A5" s="512" t="s">
        <v>858</v>
      </c>
      <c r="B5" s="512"/>
      <c r="C5" s="512"/>
      <c r="D5" s="318"/>
      <c r="E5" s="8"/>
      <c r="F5" s="9"/>
      <c r="G5" s="10"/>
      <c r="S5" s="490" t="str">
        <f>Naslovnica!A24</f>
        <v>November 2025</v>
      </c>
    </row>
    <row r="6" spans="1:20" ht="12.75" customHeight="1">
      <c r="E6" s="243"/>
    </row>
    <row r="7" spans="1:20" ht="12.75" customHeight="1">
      <c r="A7" s="1149"/>
      <c r="B7" s="1149"/>
      <c r="C7" s="1149"/>
      <c r="D7" s="1155" t="s">
        <v>19</v>
      </c>
      <c r="E7" s="1155"/>
      <c r="F7" s="1155"/>
      <c r="G7" s="1155" t="s">
        <v>20</v>
      </c>
      <c r="H7" s="1155"/>
      <c r="I7" s="1155"/>
      <c r="J7" s="1155" t="s">
        <v>21</v>
      </c>
      <c r="K7" s="1155"/>
      <c r="L7" s="1155"/>
      <c r="M7" s="1155" t="s">
        <v>22</v>
      </c>
      <c r="N7" s="1155"/>
      <c r="O7" s="1155"/>
      <c r="P7" s="1155" t="s">
        <v>573</v>
      </c>
      <c r="Q7" s="1155"/>
      <c r="R7" s="1155"/>
      <c r="S7" s="1155" t="s">
        <v>446</v>
      </c>
    </row>
    <row r="8" spans="1:20" ht="15" customHeight="1">
      <c r="A8" s="1150"/>
      <c r="B8" s="1150"/>
      <c r="C8" s="1150"/>
      <c r="D8" s="1156" t="s">
        <v>571</v>
      </c>
      <c r="E8" s="1157"/>
      <c r="F8" s="1157"/>
      <c r="G8" s="1156" t="s">
        <v>572</v>
      </c>
      <c r="H8" s="1157"/>
      <c r="I8" s="1157"/>
      <c r="J8" s="1156" t="s">
        <v>571</v>
      </c>
      <c r="K8" s="1157"/>
      <c r="L8" s="1157"/>
      <c r="M8" s="1156" t="s">
        <v>571</v>
      </c>
      <c r="N8" s="1157"/>
      <c r="O8" s="1157"/>
      <c r="P8" s="1156" t="s">
        <v>571</v>
      </c>
      <c r="Q8" s="1157"/>
      <c r="R8" s="1157"/>
      <c r="S8" s="1149"/>
    </row>
    <row r="9" spans="1:20">
      <c r="A9" s="1150" t="s">
        <v>570</v>
      </c>
      <c r="B9" s="1150"/>
      <c r="C9" s="1150"/>
      <c r="D9" s="623" t="s">
        <v>113</v>
      </c>
      <c r="E9" s="623" t="s">
        <v>114</v>
      </c>
      <c r="F9" s="623" t="s">
        <v>115</v>
      </c>
      <c r="G9" s="623" t="s">
        <v>113</v>
      </c>
      <c r="H9" s="623" t="s">
        <v>114</v>
      </c>
      <c r="I9" s="623" t="s">
        <v>115</v>
      </c>
      <c r="J9" s="623" t="s">
        <v>113</v>
      </c>
      <c r="K9" s="623" t="s">
        <v>114</v>
      </c>
      <c r="L9" s="623" t="s">
        <v>115</v>
      </c>
      <c r="M9" s="623" t="s">
        <v>113</v>
      </c>
      <c r="N9" s="623" t="s">
        <v>114</v>
      </c>
      <c r="O9" s="623" t="s">
        <v>115</v>
      </c>
      <c r="P9" s="623" t="s">
        <v>113</v>
      </c>
      <c r="Q9" s="623" t="s">
        <v>114</v>
      </c>
      <c r="R9" s="623" t="s">
        <v>115</v>
      </c>
      <c r="S9" s="1149"/>
    </row>
    <row r="10" spans="1:20" s="309" customFormat="1" ht="22.5" customHeight="1">
      <c r="A10" s="1143" t="s">
        <v>574</v>
      </c>
      <c r="B10" s="1143"/>
      <c r="C10" s="1143"/>
      <c r="D10" s="625">
        <v>119485</v>
      </c>
      <c r="E10" s="625">
        <v>606978</v>
      </c>
      <c r="F10" s="625">
        <v>30852</v>
      </c>
      <c r="G10" s="625">
        <v>106709</v>
      </c>
      <c r="H10" s="625">
        <v>318617</v>
      </c>
      <c r="I10" s="625">
        <v>11240</v>
      </c>
      <c r="J10" s="625">
        <v>161602</v>
      </c>
      <c r="K10" s="625">
        <v>344563</v>
      </c>
      <c r="L10" s="625">
        <v>15368</v>
      </c>
      <c r="M10" s="625">
        <v>120473</v>
      </c>
      <c r="N10" s="625">
        <v>528840</v>
      </c>
      <c r="O10" s="625">
        <v>26702</v>
      </c>
      <c r="P10" s="625">
        <v>508269</v>
      </c>
      <c r="Q10" s="625">
        <v>1798998</v>
      </c>
      <c r="R10" s="625">
        <v>84162</v>
      </c>
      <c r="S10" s="625">
        <v>2391429</v>
      </c>
    </row>
    <row r="11" spans="1:20" ht="21.75" customHeight="1">
      <c r="A11" s="1145" t="s">
        <v>575</v>
      </c>
      <c r="B11" s="1145"/>
      <c r="C11" s="1145"/>
      <c r="D11" s="624">
        <v>4.9963850066215641E-2</v>
      </c>
      <c r="E11" s="624">
        <v>0.25381393300825572</v>
      </c>
      <c r="F11" s="624">
        <v>1.2901072956796961E-2</v>
      </c>
      <c r="G11" s="624">
        <v>4.462143764251416E-2</v>
      </c>
      <c r="H11" s="624">
        <v>0.13323289129637553</v>
      </c>
      <c r="I11" s="624">
        <v>4.7001186319978556E-3</v>
      </c>
      <c r="J11" s="624">
        <v>6.7575495655526466E-2</v>
      </c>
      <c r="K11" s="624">
        <v>0.14408247119191078</v>
      </c>
      <c r="L11" s="624">
        <v>6.4262831972013382E-3</v>
      </c>
      <c r="M11" s="624">
        <v>5.0376992166608334E-2</v>
      </c>
      <c r="N11" s="624">
        <v>0.22113974531545783</v>
      </c>
      <c r="O11" s="624">
        <v>1.116570887113939E-2</v>
      </c>
      <c r="P11" s="624">
        <v>0.21253777553086459</v>
      </c>
      <c r="Q11" s="624">
        <v>0.75226904081199986</v>
      </c>
      <c r="R11" s="624">
        <v>3.5193183657135543E-2</v>
      </c>
      <c r="S11" s="624">
        <v>1</v>
      </c>
    </row>
    <row r="12" spans="1:20" ht="22.5" customHeight="1">
      <c r="A12" s="1148" t="s">
        <v>576</v>
      </c>
      <c r="B12" s="1148"/>
      <c r="C12" s="1148"/>
      <c r="D12" s="310">
        <v>43</v>
      </c>
      <c r="E12" s="310">
        <v>80</v>
      </c>
      <c r="F12" s="310">
        <v>2</v>
      </c>
      <c r="G12" s="310">
        <v>64</v>
      </c>
      <c r="H12" s="310">
        <v>76</v>
      </c>
      <c r="I12" s="310">
        <v>2</v>
      </c>
      <c r="J12" s="310">
        <v>149</v>
      </c>
      <c r="K12" s="310">
        <v>57</v>
      </c>
      <c r="L12" s="310">
        <v>9</v>
      </c>
      <c r="M12" s="310">
        <v>15</v>
      </c>
      <c r="N12" s="310">
        <v>29</v>
      </c>
      <c r="O12" s="310">
        <v>5</v>
      </c>
      <c r="P12" s="310">
        <v>271</v>
      </c>
      <c r="Q12" s="310">
        <v>242</v>
      </c>
      <c r="R12" s="310">
        <v>18</v>
      </c>
      <c r="S12" s="310">
        <v>531</v>
      </c>
    </row>
    <row r="13" spans="1:20" ht="22.5" customHeight="1">
      <c r="A13" s="1148" t="s">
        <v>577</v>
      </c>
      <c r="B13" s="1148"/>
      <c r="C13" s="1148"/>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8" t="s">
        <v>578</v>
      </c>
      <c r="B14" s="1148"/>
      <c r="C14" s="1148"/>
      <c r="D14" s="310">
        <v>1314</v>
      </c>
      <c r="E14" s="310">
        <v>0</v>
      </c>
      <c r="F14" s="310">
        <v>0</v>
      </c>
      <c r="G14" s="310">
        <v>1314</v>
      </c>
      <c r="H14" s="310">
        <v>2</v>
      </c>
      <c r="I14" s="310">
        <v>0</v>
      </c>
      <c r="J14" s="310">
        <v>2632</v>
      </c>
      <c r="K14" s="310">
        <v>0</v>
      </c>
      <c r="L14" s="310">
        <v>0</v>
      </c>
      <c r="M14" s="310">
        <v>1314</v>
      </c>
      <c r="N14" s="310">
        <v>0</v>
      </c>
      <c r="O14" s="310">
        <v>0</v>
      </c>
      <c r="P14" s="310">
        <v>6574</v>
      </c>
      <c r="Q14" s="310">
        <v>2</v>
      </c>
      <c r="R14" s="310">
        <v>0</v>
      </c>
      <c r="S14" s="310">
        <v>6576</v>
      </c>
      <c r="T14" s="75"/>
    </row>
    <row r="15" spans="1:20" ht="21.75" customHeight="1">
      <c r="A15" s="1145" t="s">
        <v>579</v>
      </c>
      <c r="B15" s="1145"/>
      <c r="C15" s="1145"/>
      <c r="D15" s="628">
        <v>1357</v>
      </c>
      <c r="E15" s="628">
        <v>80</v>
      </c>
      <c r="F15" s="628">
        <v>2</v>
      </c>
      <c r="G15" s="628">
        <v>1378</v>
      </c>
      <c r="H15" s="628">
        <v>78</v>
      </c>
      <c r="I15" s="628">
        <v>2</v>
      </c>
      <c r="J15" s="628">
        <v>2781</v>
      </c>
      <c r="K15" s="628">
        <v>57</v>
      </c>
      <c r="L15" s="628">
        <v>9</v>
      </c>
      <c r="M15" s="628">
        <v>1329</v>
      </c>
      <c r="N15" s="628">
        <v>29</v>
      </c>
      <c r="O15" s="628">
        <v>5</v>
      </c>
      <c r="P15" s="628">
        <v>6845</v>
      </c>
      <c r="Q15" s="628">
        <v>244</v>
      </c>
      <c r="R15" s="628">
        <v>18</v>
      </c>
      <c r="S15" s="628">
        <v>7107</v>
      </c>
    </row>
    <row r="16" spans="1:20" ht="22.5" customHeight="1">
      <c r="A16" s="1146" t="s">
        <v>580</v>
      </c>
      <c r="B16" s="1146"/>
      <c r="C16" s="1146"/>
      <c r="D16" s="156">
        <v>0</v>
      </c>
      <c r="E16" s="156">
        <v>78</v>
      </c>
      <c r="F16" s="156">
        <v>4</v>
      </c>
      <c r="G16" s="156">
        <v>1</v>
      </c>
      <c r="H16" s="156">
        <v>56</v>
      </c>
      <c r="I16" s="156">
        <v>2</v>
      </c>
      <c r="J16" s="156">
        <v>0</v>
      </c>
      <c r="K16" s="156">
        <v>90</v>
      </c>
      <c r="L16" s="156">
        <v>8</v>
      </c>
      <c r="M16" s="156">
        <v>1</v>
      </c>
      <c r="N16" s="156">
        <v>31</v>
      </c>
      <c r="O16" s="156">
        <v>5</v>
      </c>
      <c r="P16" s="156">
        <v>2</v>
      </c>
      <c r="Q16" s="156">
        <v>255</v>
      </c>
      <c r="R16" s="156">
        <v>19</v>
      </c>
      <c r="S16" s="156">
        <v>276</v>
      </c>
    </row>
    <row r="17" spans="1:20" ht="22.5" customHeight="1">
      <c r="A17" s="1146" t="s">
        <v>581</v>
      </c>
      <c r="B17" s="1146"/>
      <c r="C17" s="1146"/>
      <c r="D17" s="157">
        <v>77</v>
      </c>
      <c r="E17" s="156">
        <v>4</v>
      </c>
      <c r="F17" s="156">
        <v>1</v>
      </c>
      <c r="G17" s="156">
        <v>56</v>
      </c>
      <c r="H17" s="156">
        <v>3</v>
      </c>
      <c r="I17" s="156">
        <v>0</v>
      </c>
      <c r="J17" s="156">
        <v>93</v>
      </c>
      <c r="K17" s="156">
        <v>4</v>
      </c>
      <c r="L17" s="156">
        <v>1</v>
      </c>
      <c r="M17" s="156">
        <v>32</v>
      </c>
      <c r="N17" s="156">
        <v>5</v>
      </c>
      <c r="O17" s="156">
        <v>0</v>
      </c>
      <c r="P17" s="156">
        <v>258</v>
      </c>
      <c r="Q17" s="156">
        <v>16</v>
      </c>
      <c r="R17" s="156">
        <v>2</v>
      </c>
      <c r="S17" s="156">
        <v>276</v>
      </c>
    </row>
    <row r="18" spans="1:20" ht="22.5" customHeight="1">
      <c r="A18" s="1147" t="s">
        <v>582</v>
      </c>
      <c r="B18" s="1147"/>
      <c r="C18" s="1147"/>
      <c r="D18" s="156">
        <v>29</v>
      </c>
      <c r="E18" s="156">
        <v>16</v>
      </c>
      <c r="F18" s="156">
        <v>1</v>
      </c>
      <c r="G18" s="156">
        <v>6</v>
      </c>
      <c r="H18" s="156">
        <v>6</v>
      </c>
      <c r="I18" s="156">
        <v>0</v>
      </c>
      <c r="J18" s="156">
        <v>5</v>
      </c>
      <c r="K18" s="156">
        <v>2</v>
      </c>
      <c r="L18" s="156">
        <v>0</v>
      </c>
      <c r="M18" s="156">
        <v>49</v>
      </c>
      <c r="N18" s="156">
        <v>44</v>
      </c>
      <c r="O18" s="156">
        <v>0</v>
      </c>
      <c r="P18" s="156">
        <v>89</v>
      </c>
      <c r="Q18" s="156">
        <v>68</v>
      </c>
      <c r="R18" s="156">
        <v>1</v>
      </c>
      <c r="S18" s="156">
        <v>158</v>
      </c>
    </row>
    <row r="19" spans="1:20" ht="22.5" customHeight="1">
      <c r="A19" s="1144" t="s">
        <v>583</v>
      </c>
      <c r="B19" s="1144"/>
      <c r="C19" s="1144"/>
      <c r="D19" s="156">
        <v>1</v>
      </c>
      <c r="E19" s="156">
        <v>3</v>
      </c>
      <c r="F19" s="156">
        <v>0</v>
      </c>
      <c r="G19" s="156">
        <v>14</v>
      </c>
      <c r="H19" s="156">
        <v>33</v>
      </c>
      <c r="I19" s="156">
        <v>0</v>
      </c>
      <c r="J19" s="156">
        <v>71</v>
      </c>
      <c r="K19" s="156">
        <v>28</v>
      </c>
      <c r="L19" s="156">
        <v>1</v>
      </c>
      <c r="M19" s="156">
        <v>3</v>
      </c>
      <c r="N19" s="156">
        <v>4</v>
      </c>
      <c r="O19" s="156">
        <v>0</v>
      </c>
      <c r="P19" s="156">
        <v>89</v>
      </c>
      <c r="Q19" s="156">
        <v>68</v>
      </c>
      <c r="R19" s="156">
        <v>1</v>
      </c>
      <c r="S19" s="156">
        <v>158</v>
      </c>
    </row>
    <row r="20" spans="1:20" s="997" customFormat="1" ht="22.5" customHeight="1">
      <c r="A20" s="1146" t="s">
        <v>1494</v>
      </c>
      <c r="B20" s="1146"/>
      <c r="C20" s="1146"/>
      <c r="D20" s="156">
        <v>0</v>
      </c>
      <c r="E20" s="156">
        <v>118</v>
      </c>
      <c r="F20" s="156">
        <v>1</v>
      </c>
      <c r="G20" s="156">
        <v>1</v>
      </c>
      <c r="H20" s="156">
        <v>35</v>
      </c>
      <c r="I20" s="156">
        <v>1</v>
      </c>
      <c r="J20" s="156">
        <v>1</v>
      </c>
      <c r="K20" s="156">
        <v>7</v>
      </c>
      <c r="L20" s="156">
        <v>1</v>
      </c>
      <c r="M20" s="156">
        <v>2</v>
      </c>
      <c r="N20" s="156">
        <v>143</v>
      </c>
      <c r="O20" s="156">
        <v>0</v>
      </c>
      <c r="P20" s="156">
        <v>4</v>
      </c>
      <c r="Q20" s="156">
        <v>303</v>
      </c>
      <c r="R20" s="156">
        <v>3</v>
      </c>
      <c r="S20" s="156">
        <v>310</v>
      </c>
    </row>
    <row r="21" spans="1:20" s="997" customFormat="1" ht="22.5" customHeight="1">
      <c r="A21" s="1146" t="s">
        <v>1495</v>
      </c>
      <c r="B21" s="1146"/>
      <c r="C21" s="1146"/>
      <c r="D21" s="156">
        <v>8</v>
      </c>
      <c r="E21" s="156">
        <v>2</v>
      </c>
      <c r="F21" s="156">
        <v>0</v>
      </c>
      <c r="G21" s="156">
        <v>38</v>
      </c>
      <c r="H21" s="156">
        <v>0</v>
      </c>
      <c r="I21" s="156">
        <v>0</v>
      </c>
      <c r="J21" s="156">
        <v>256</v>
      </c>
      <c r="K21" s="156">
        <v>3</v>
      </c>
      <c r="L21" s="156">
        <v>0</v>
      </c>
      <c r="M21" s="156">
        <v>1</v>
      </c>
      <c r="N21" s="156">
        <v>2</v>
      </c>
      <c r="O21" s="156">
        <v>0</v>
      </c>
      <c r="P21" s="156">
        <v>303</v>
      </c>
      <c r="Q21" s="156">
        <v>7</v>
      </c>
      <c r="R21" s="156">
        <v>0</v>
      </c>
      <c r="S21" s="156">
        <v>310</v>
      </c>
    </row>
    <row r="22" spans="1:20" ht="22.5" customHeight="1">
      <c r="A22" s="1145" t="s">
        <v>584</v>
      </c>
      <c r="B22" s="1145"/>
      <c r="C22" s="1145"/>
      <c r="D22" s="628">
        <v>57</v>
      </c>
      <c r="E22" s="628">
        <v>-203</v>
      </c>
      <c r="F22" s="628">
        <v>-5</v>
      </c>
      <c r="G22" s="628">
        <v>100</v>
      </c>
      <c r="H22" s="628">
        <v>-61</v>
      </c>
      <c r="I22" s="628">
        <v>-3</v>
      </c>
      <c r="J22" s="628">
        <v>414</v>
      </c>
      <c r="K22" s="628">
        <v>-64</v>
      </c>
      <c r="L22" s="628">
        <v>-7</v>
      </c>
      <c r="M22" s="628">
        <v>-16</v>
      </c>
      <c r="N22" s="628">
        <v>-207</v>
      </c>
      <c r="O22" s="628">
        <v>-5</v>
      </c>
      <c r="P22" s="628">
        <v>555</v>
      </c>
      <c r="Q22" s="628">
        <v>-535</v>
      </c>
      <c r="R22" s="628">
        <v>-20</v>
      </c>
      <c r="S22" s="628">
        <v>0</v>
      </c>
    </row>
    <row r="23" spans="1:20" ht="22.5" customHeight="1">
      <c r="A23" s="1145" t="s">
        <v>585</v>
      </c>
      <c r="B23" s="1145"/>
      <c r="C23" s="1145"/>
      <c r="D23" s="628">
        <v>2</v>
      </c>
      <c r="E23" s="628">
        <v>338</v>
      </c>
      <c r="F23" s="628">
        <v>487</v>
      </c>
      <c r="G23" s="628">
        <v>3</v>
      </c>
      <c r="H23" s="628">
        <v>133</v>
      </c>
      <c r="I23" s="628">
        <v>173</v>
      </c>
      <c r="J23" s="628">
        <v>4</v>
      </c>
      <c r="K23" s="628">
        <v>186</v>
      </c>
      <c r="L23" s="628">
        <v>235</v>
      </c>
      <c r="M23" s="628">
        <v>5</v>
      </c>
      <c r="N23" s="628">
        <v>260</v>
      </c>
      <c r="O23" s="628">
        <v>412</v>
      </c>
      <c r="P23" s="628">
        <v>14</v>
      </c>
      <c r="Q23" s="628">
        <v>917</v>
      </c>
      <c r="R23" s="628">
        <v>1307</v>
      </c>
      <c r="S23" s="628">
        <v>2238</v>
      </c>
    </row>
    <row r="24" spans="1:20" ht="21.75" customHeight="1">
      <c r="A24" s="1143" t="s">
        <v>586</v>
      </c>
      <c r="B24" s="1143"/>
      <c r="C24" s="1143"/>
      <c r="D24" s="626">
        <v>120897</v>
      </c>
      <c r="E24" s="626">
        <v>606517</v>
      </c>
      <c r="F24" s="626">
        <v>30362</v>
      </c>
      <c r="G24" s="626">
        <v>108184</v>
      </c>
      <c r="H24" s="626">
        <v>318501</v>
      </c>
      <c r="I24" s="626">
        <v>11066</v>
      </c>
      <c r="J24" s="627">
        <v>164793</v>
      </c>
      <c r="K24" s="626">
        <v>344370</v>
      </c>
      <c r="L24" s="626">
        <v>15135</v>
      </c>
      <c r="M24" s="626">
        <v>121781</v>
      </c>
      <c r="N24" s="626">
        <v>528402</v>
      </c>
      <c r="O24" s="626">
        <v>26290</v>
      </c>
      <c r="P24" s="626">
        <v>515655</v>
      </c>
      <c r="Q24" s="626">
        <v>1797790</v>
      </c>
      <c r="R24" s="626">
        <v>82853</v>
      </c>
      <c r="S24" s="626">
        <v>2396298</v>
      </c>
    </row>
    <row r="25" spans="1:20" s="243" customFormat="1" ht="22.5" customHeight="1">
      <c r="A25" s="1144" t="s">
        <v>607</v>
      </c>
      <c r="B25" s="1144"/>
      <c r="C25" s="1144"/>
      <c r="D25" s="313">
        <v>1412</v>
      </c>
      <c r="E25" s="313">
        <v>-461</v>
      </c>
      <c r="F25" s="313">
        <v>-490</v>
      </c>
      <c r="G25" s="313">
        <v>1475</v>
      </c>
      <c r="H25" s="313">
        <v>-116</v>
      </c>
      <c r="I25" s="313">
        <v>-174</v>
      </c>
      <c r="J25" s="313">
        <v>3191</v>
      </c>
      <c r="K25" s="313">
        <v>-193</v>
      </c>
      <c r="L25" s="313">
        <v>-233</v>
      </c>
      <c r="M25" s="313">
        <v>1308</v>
      </c>
      <c r="N25" s="313">
        <v>-438</v>
      </c>
      <c r="O25" s="313">
        <v>-412</v>
      </c>
      <c r="P25" s="313">
        <v>7386</v>
      </c>
      <c r="Q25" s="313">
        <v>-1208</v>
      </c>
      <c r="R25" s="313">
        <v>-1309</v>
      </c>
      <c r="S25" s="313">
        <v>4869</v>
      </c>
      <c r="T25" s="267"/>
    </row>
    <row r="26" spans="1:20" ht="22.5" customHeight="1">
      <c r="A26" s="1145" t="s">
        <v>587</v>
      </c>
      <c r="B26" s="1145"/>
      <c r="C26" s="1145"/>
      <c r="D26" s="624">
        <v>1.1817382935096456E-2</v>
      </c>
      <c r="E26" s="624">
        <v>-7.5950034432878952E-4</v>
      </c>
      <c r="F26" s="624">
        <v>-1.5882276675742255E-2</v>
      </c>
      <c r="G26" s="624">
        <v>1.3822639140091277E-2</v>
      </c>
      <c r="H26" s="624">
        <v>-3.6407348007168479E-4</v>
      </c>
      <c r="I26" s="624">
        <v>-1.5480427046263345E-2</v>
      </c>
      <c r="J26" s="624">
        <v>1.9746042746995707E-2</v>
      </c>
      <c r="K26" s="624">
        <v>-5.6012978758601477E-4</v>
      </c>
      <c r="L26" s="624">
        <v>-1.5161374284226965E-2</v>
      </c>
      <c r="M26" s="624">
        <v>1.0857204518854847E-2</v>
      </c>
      <c r="N26" s="624">
        <v>-8.2822781937826181E-4</v>
      </c>
      <c r="O26" s="624">
        <v>-1.5429555838513969E-2</v>
      </c>
      <c r="P26" s="624">
        <v>1.4531675156265678E-2</v>
      </c>
      <c r="Q26" s="624">
        <v>-6.7148490437454625E-4</v>
      </c>
      <c r="R26" s="624">
        <v>-1.5553337610798223E-2</v>
      </c>
      <c r="S26" s="624">
        <v>2.0360211404980037E-3</v>
      </c>
    </row>
    <row r="27" spans="1:20" ht="21.75" customHeight="1">
      <c r="A27" s="1145" t="s">
        <v>575</v>
      </c>
      <c r="B27" s="1145"/>
      <c r="C27" s="1145"/>
      <c r="D27" s="624">
        <v>5.0451571549114511E-2</v>
      </c>
      <c r="E27" s="624">
        <v>0.25310583241316398</v>
      </c>
      <c r="F27" s="624">
        <v>1.2670377390458116E-2</v>
      </c>
      <c r="G27" s="624">
        <v>4.5146304841885275E-2</v>
      </c>
      <c r="H27" s="624">
        <v>0.13291376948943745</v>
      </c>
      <c r="I27" s="624">
        <v>4.6179565312828375E-3</v>
      </c>
      <c r="J27" s="624">
        <v>6.8769827458855279E-2</v>
      </c>
      <c r="K27" s="624">
        <v>0.14370917139687969</v>
      </c>
      <c r="L27" s="624">
        <v>6.3159924183052362E-3</v>
      </c>
      <c r="M27" s="624">
        <v>5.0820473914346215E-2</v>
      </c>
      <c r="N27" s="624">
        <v>0.22050763302393941</v>
      </c>
      <c r="O27" s="624">
        <v>1.0971089572331989E-2</v>
      </c>
      <c r="P27" s="624">
        <v>0.21518817776420129</v>
      </c>
      <c r="Q27" s="624">
        <v>0.75023640632342059</v>
      </c>
      <c r="R27" s="624">
        <v>3.4575415912378178E-2</v>
      </c>
      <c r="S27" s="624">
        <v>1</v>
      </c>
    </row>
    <row r="28" spans="1:20">
      <c r="A28" s="986" t="s">
        <v>588</v>
      </c>
      <c r="B28" s="986"/>
      <c r="C28" s="986"/>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Studeni 2025.</v>
      </c>
    </row>
    <row r="33" spans="1:19">
      <c r="A33" s="518" t="s">
        <v>859</v>
      </c>
      <c r="B33" s="179"/>
      <c r="C33" s="179"/>
      <c r="D33" s="179"/>
      <c r="E33" s="179"/>
      <c r="F33" s="179"/>
      <c r="S33" s="490" t="str">
        <f>Naslovnica!A24</f>
        <v>November 2025</v>
      </c>
    </row>
    <row r="34" spans="1:19">
      <c r="B34"/>
      <c r="C34"/>
    </row>
    <row r="35" spans="1:19" ht="32.25" customHeight="1">
      <c r="A35" s="629"/>
      <c r="B35" s="1150" t="s">
        <v>558</v>
      </c>
      <c r="C35" s="1150"/>
      <c r="D35" s="1150"/>
      <c r="E35" s="1152" t="s">
        <v>559</v>
      </c>
      <c r="F35" s="1152"/>
      <c r="G35" s="1152"/>
      <c r="H35" s="1152" t="s">
        <v>560</v>
      </c>
      <c r="I35" s="1152"/>
      <c r="J35" s="1152"/>
      <c r="K35" s="1151" t="s">
        <v>561</v>
      </c>
      <c r="L35" s="1151"/>
      <c r="M35" s="1151"/>
      <c r="N35" s="1151" t="s">
        <v>562</v>
      </c>
      <c r="O35" s="1151"/>
      <c r="P35" s="1151"/>
      <c r="Q35" s="1152" t="s">
        <v>563</v>
      </c>
      <c r="R35" s="1152"/>
      <c r="S35" s="1152"/>
    </row>
    <row r="36" spans="1:19" ht="21">
      <c r="A36" s="629" t="s">
        <v>507</v>
      </c>
      <c r="B36" s="1150" t="s">
        <v>564</v>
      </c>
      <c r="C36" s="1150"/>
      <c r="D36" s="1150"/>
      <c r="E36" s="1150" t="s">
        <v>565</v>
      </c>
      <c r="F36" s="1150"/>
      <c r="G36" s="1150"/>
      <c r="H36" s="1150" t="s">
        <v>565</v>
      </c>
      <c r="I36" s="1150"/>
      <c r="J36" s="1150"/>
      <c r="K36" s="1150" t="s">
        <v>566</v>
      </c>
      <c r="L36" s="1150"/>
      <c r="M36" s="1150"/>
      <c r="N36" s="1150" t="s">
        <v>566</v>
      </c>
      <c r="O36" s="1150"/>
      <c r="P36" s="1150"/>
      <c r="Q36" s="1150" t="s">
        <v>566</v>
      </c>
      <c r="R36" s="1150"/>
      <c r="S36" s="1150"/>
    </row>
    <row r="37" spans="1:19">
      <c r="A37" s="629"/>
      <c r="B37" s="630" t="s">
        <v>113</v>
      </c>
      <c r="C37" s="630" t="s">
        <v>114</v>
      </c>
      <c r="D37" s="630" t="s">
        <v>115</v>
      </c>
      <c r="E37" s="630" t="s">
        <v>113</v>
      </c>
      <c r="F37" s="630" t="s">
        <v>114</v>
      </c>
      <c r="G37" s="630" t="s">
        <v>115</v>
      </c>
      <c r="H37" s="630" t="s">
        <v>113</v>
      </c>
      <c r="I37" s="630" t="s">
        <v>114</v>
      </c>
      <c r="J37" s="630" t="s">
        <v>115</v>
      </c>
      <c r="K37" s="630" t="s">
        <v>113</v>
      </c>
      <c r="L37" s="630" t="s">
        <v>114</v>
      </c>
      <c r="M37" s="630" t="s">
        <v>115</v>
      </c>
      <c r="N37" s="630" t="s">
        <v>113</v>
      </c>
      <c r="O37" s="630" t="s">
        <v>114</v>
      </c>
      <c r="P37" s="630" t="s">
        <v>115</v>
      </c>
      <c r="Q37" s="622" t="s">
        <v>113</v>
      </c>
      <c r="R37" s="622" t="s">
        <v>114</v>
      </c>
      <c r="S37" s="622" t="s">
        <v>115</v>
      </c>
    </row>
    <row r="38" spans="1:19">
      <c r="A38" s="160" t="s">
        <v>6</v>
      </c>
      <c r="B38" s="166">
        <v>6535</v>
      </c>
      <c r="C38" s="166">
        <v>239</v>
      </c>
      <c r="D38" s="166">
        <v>17</v>
      </c>
      <c r="E38" s="166">
        <v>4688</v>
      </c>
      <c r="F38" s="166">
        <v>98</v>
      </c>
      <c r="G38" s="166">
        <v>10</v>
      </c>
      <c r="H38" s="166">
        <v>11223</v>
      </c>
      <c r="I38" s="166">
        <v>337</v>
      </c>
      <c r="J38" s="166">
        <v>27</v>
      </c>
      <c r="K38" s="166">
        <v>458</v>
      </c>
      <c r="L38" s="166">
        <v>138</v>
      </c>
      <c r="M38" s="166">
        <v>9</v>
      </c>
      <c r="N38" s="166">
        <v>656</v>
      </c>
      <c r="O38" s="166">
        <v>66</v>
      </c>
      <c r="P38" s="166">
        <v>8</v>
      </c>
      <c r="Q38" s="167">
        <v>0.11019883272331588</v>
      </c>
      <c r="R38" s="167">
        <v>1.5338345864661656</v>
      </c>
      <c r="S38" s="167">
        <v>1.7000000000000002</v>
      </c>
    </row>
    <row r="39" spans="1:19">
      <c r="A39" s="76" t="s">
        <v>7</v>
      </c>
      <c r="B39" s="166">
        <v>110346</v>
      </c>
      <c r="C39" s="166">
        <v>6315</v>
      </c>
      <c r="D39" s="166">
        <v>158</v>
      </c>
      <c r="E39" s="166">
        <v>81166</v>
      </c>
      <c r="F39" s="166">
        <v>4623</v>
      </c>
      <c r="G39" s="166">
        <v>126</v>
      </c>
      <c r="H39" s="166">
        <v>191512</v>
      </c>
      <c r="I39" s="166">
        <v>10938</v>
      </c>
      <c r="J39" s="166">
        <v>284</v>
      </c>
      <c r="K39" s="166">
        <v>6585</v>
      </c>
      <c r="L39" s="166">
        <v>-6258</v>
      </c>
      <c r="M39" s="166">
        <v>10</v>
      </c>
      <c r="N39" s="166">
        <v>7122</v>
      </c>
      <c r="O39" s="166">
        <v>-4499</v>
      </c>
      <c r="P39" s="166">
        <v>21</v>
      </c>
      <c r="Q39" s="167">
        <v>7.7090070582942039E-2</v>
      </c>
      <c r="R39" s="167">
        <v>-0.49582853191979714</v>
      </c>
      <c r="S39" s="167">
        <v>0.12252964426877466</v>
      </c>
    </row>
    <row r="40" spans="1:19">
      <c r="A40" s="76" t="s">
        <v>8</v>
      </c>
      <c r="B40" s="166">
        <v>83360</v>
      </c>
      <c r="C40" s="166">
        <v>86380</v>
      </c>
      <c r="D40" s="166">
        <v>215</v>
      </c>
      <c r="E40" s="166">
        <v>58988</v>
      </c>
      <c r="F40" s="166">
        <v>67385</v>
      </c>
      <c r="G40" s="166">
        <v>198</v>
      </c>
      <c r="H40" s="166">
        <v>142348</v>
      </c>
      <c r="I40" s="166">
        <v>153765</v>
      </c>
      <c r="J40" s="166">
        <v>413</v>
      </c>
      <c r="K40" s="166">
        <v>12893</v>
      </c>
      <c r="L40" s="166">
        <v>-10356</v>
      </c>
      <c r="M40" s="166">
        <v>7</v>
      </c>
      <c r="N40" s="166">
        <v>9248</v>
      </c>
      <c r="O40" s="166">
        <v>-8701</v>
      </c>
      <c r="P40" s="166">
        <v>11</v>
      </c>
      <c r="Q40" s="167">
        <v>0.18419060454050107</v>
      </c>
      <c r="R40" s="167">
        <v>-0.11026952587054883</v>
      </c>
      <c r="S40" s="167">
        <v>4.5569620253164578E-2</v>
      </c>
    </row>
    <row r="41" spans="1:19">
      <c r="A41" s="76" t="s">
        <v>9</v>
      </c>
      <c r="B41" s="166">
        <v>55218</v>
      </c>
      <c r="C41" s="166">
        <v>121027</v>
      </c>
      <c r="D41" s="166">
        <v>144</v>
      </c>
      <c r="E41" s="166">
        <v>25833</v>
      </c>
      <c r="F41" s="166">
        <v>106934</v>
      </c>
      <c r="G41" s="166">
        <v>151</v>
      </c>
      <c r="H41" s="166">
        <v>81051</v>
      </c>
      <c r="I41" s="166">
        <v>227961</v>
      </c>
      <c r="J41" s="166">
        <v>295</v>
      </c>
      <c r="K41" s="166">
        <v>10293</v>
      </c>
      <c r="L41" s="166">
        <v>-3874</v>
      </c>
      <c r="M41" s="166">
        <v>12</v>
      </c>
      <c r="N41" s="166">
        <v>6745</v>
      </c>
      <c r="O41" s="166">
        <v>-5434</v>
      </c>
      <c r="P41" s="166">
        <v>17</v>
      </c>
      <c r="Q41" s="167">
        <v>0.26616468529829884</v>
      </c>
      <c r="R41" s="167">
        <v>-3.9229735026488965E-2</v>
      </c>
      <c r="S41" s="167">
        <v>0.10902255639097747</v>
      </c>
    </row>
    <row r="42" spans="1:19">
      <c r="A42" s="76" t="s">
        <v>10</v>
      </c>
      <c r="B42" s="166">
        <v>42363</v>
      </c>
      <c r="C42" s="166">
        <v>140455</v>
      </c>
      <c r="D42" s="166">
        <v>91</v>
      </c>
      <c r="E42" s="166">
        <v>12683</v>
      </c>
      <c r="F42" s="166">
        <v>129868</v>
      </c>
      <c r="G42" s="166">
        <v>87</v>
      </c>
      <c r="H42" s="166">
        <v>55046</v>
      </c>
      <c r="I42" s="166">
        <v>270323</v>
      </c>
      <c r="J42" s="166">
        <v>178</v>
      </c>
      <c r="K42" s="166">
        <v>6598</v>
      </c>
      <c r="L42" s="166">
        <v>-3691</v>
      </c>
      <c r="M42" s="166">
        <v>8</v>
      </c>
      <c r="N42" s="166">
        <v>2564</v>
      </c>
      <c r="O42" s="166">
        <v>-3187</v>
      </c>
      <c r="P42" s="166">
        <v>11</v>
      </c>
      <c r="Q42" s="167">
        <v>0.19967744747624439</v>
      </c>
      <c r="R42" s="167">
        <v>-2.4812320301874857E-2</v>
      </c>
      <c r="S42" s="167">
        <v>0.11949685534591192</v>
      </c>
    </row>
    <row r="43" spans="1:19">
      <c r="A43" s="76" t="s">
        <v>11</v>
      </c>
      <c r="B43" s="166">
        <v>21134</v>
      </c>
      <c r="C43" s="166">
        <v>158418</v>
      </c>
      <c r="D43" s="166">
        <v>91</v>
      </c>
      <c r="E43" s="166">
        <v>6412</v>
      </c>
      <c r="F43" s="166">
        <v>146135</v>
      </c>
      <c r="G43" s="166">
        <v>63</v>
      </c>
      <c r="H43" s="166">
        <v>27546</v>
      </c>
      <c r="I43" s="166">
        <v>304553</v>
      </c>
      <c r="J43" s="166">
        <v>154</v>
      </c>
      <c r="K43" s="166">
        <v>5080</v>
      </c>
      <c r="L43" s="166">
        <v>-1738</v>
      </c>
      <c r="M43" s="166">
        <v>4</v>
      </c>
      <c r="N43" s="166">
        <v>1649</v>
      </c>
      <c r="O43" s="166">
        <v>-1289</v>
      </c>
      <c r="P43" s="166">
        <v>-7</v>
      </c>
      <c r="Q43" s="167">
        <v>0.32324542441273962</v>
      </c>
      <c r="R43" s="167">
        <v>-9.841342089862759E-3</v>
      </c>
      <c r="S43" s="167">
        <v>-1.9108280254777066E-2</v>
      </c>
    </row>
    <row r="44" spans="1:19">
      <c r="A44" s="76" t="s">
        <v>12</v>
      </c>
      <c r="B44" s="166">
        <v>2524</v>
      </c>
      <c r="C44" s="166">
        <v>152004</v>
      </c>
      <c r="D44" s="166">
        <v>80</v>
      </c>
      <c r="E44" s="166">
        <v>1473</v>
      </c>
      <c r="F44" s="166">
        <v>143724</v>
      </c>
      <c r="G44" s="166">
        <v>90</v>
      </c>
      <c r="H44" s="166">
        <v>3997</v>
      </c>
      <c r="I44" s="166">
        <v>295728</v>
      </c>
      <c r="J44" s="166">
        <v>170</v>
      </c>
      <c r="K44" s="166">
        <v>813</v>
      </c>
      <c r="L44" s="166">
        <v>4026</v>
      </c>
      <c r="M44" s="166">
        <v>11</v>
      </c>
      <c r="N44" s="166">
        <v>426</v>
      </c>
      <c r="O44" s="166">
        <v>2059</v>
      </c>
      <c r="P44" s="166">
        <v>5</v>
      </c>
      <c r="Q44" s="167">
        <v>0.44923857868020312</v>
      </c>
      <c r="R44" s="167">
        <v>2.1008620957523538E-2</v>
      </c>
      <c r="S44" s="167">
        <v>0.10389610389610393</v>
      </c>
    </row>
    <row r="45" spans="1:19">
      <c r="A45" s="76" t="s">
        <v>13</v>
      </c>
      <c r="B45" s="166">
        <v>1287</v>
      </c>
      <c r="C45" s="166">
        <v>123809</v>
      </c>
      <c r="D45" s="166">
        <v>89</v>
      </c>
      <c r="E45" s="166">
        <v>1047</v>
      </c>
      <c r="F45" s="166">
        <v>128210</v>
      </c>
      <c r="G45" s="166">
        <v>71</v>
      </c>
      <c r="H45" s="166">
        <v>2334</v>
      </c>
      <c r="I45" s="166">
        <v>252019</v>
      </c>
      <c r="J45" s="166">
        <v>160</v>
      </c>
      <c r="K45" s="166">
        <v>260</v>
      </c>
      <c r="L45" s="166">
        <v>3677</v>
      </c>
      <c r="M45" s="166">
        <v>-11</v>
      </c>
      <c r="N45" s="166">
        <v>261</v>
      </c>
      <c r="O45" s="166">
        <v>2151</v>
      </c>
      <c r="P45" s="166">
        <v>-1</v>
      </c>
      <c r="Q45" s="167">
        <v>0.28736900165471591</v>
      </c>
      <c r="R45" s="167">
        <v>2.3672676905329704E-2</v>
      </c>
      <c r="S45" s="167">
        <v>-6.9767441860465129E-2</v>
      </c>
    </row>
    <row r="46" spans="1:19">
      <c r="A46" s="76" t="s">
        <v>14</v>
      </c>
      <c r="B46" s="166">
        <v>310</v>
      </c>
      <c r="C46" s="166">
        <v>107306</v>
      </c>
      <c r="D46" s="166">
        <v>98</v>
      </c>
      <c r="E46" s="166">
        <v>284</v>
      </c>
      <c r="F46" s="166">
        <v>115385</v>
      </c>
      <c r="G46" s="166">
        <v>133</v>
      </c>
      <c r="H46" s="166">
        <v>594</v>
      </c>
      <c r="I46" s="166">
        <v>222691</v>
      </c>
      <c r="J46" s="166">
        <v>231</v>
      </c>
      <c r="K46" s="166">
        <v>123</v>
      </c>
      <c r="L46" s="166">
        <v>-1268</v>
      </c>
      <c r="M46" s="166">
        <v>1</v>
      </c>
      <c r="N46" s="166">
        <v>116</v>
      </c>
      <c r="O46" s="166">
        <v>112</v>
      </c>
      <c r="P46" s="166">
        <v>-5</v>
      </c>
      <c r="Q46" s="167">
        <v>0.6732394366197183</v>
      </c>
      <c r="R46" s="167">
        <v>-5.1642416471965324E-3</v>
      </c>
      <c r="S46" s="167">
        <v>-1.7021276595744705E-2</v>
      </c>
    </row>
    <row r="47" spans="1:19">
      <c r="A47" s="76" t="s">
        <v>15</v>
      </c>
      <c r="B47" s="166">
        <v>1</v>
      </c>
      <c r="C47" s="166">
        <v>32120</v>
      </c>
      <c r="D47" s="166">
        <v>34837</v>
      </c>
      <c r="E47" s="166">
        <v>3</v>
      </c>
      <c r="F47" s="166">
        <v>27309</v>
      </c>
      <c r="G47" s="166">
        <v>37535</v>
      </c>
      <c r="H47" s="166">
        <v>4</v>
      </c>
      <c r="I47" s="166">
        <v>59429</v>
      </c>
      <c r="J47" s="166">
        <v>72372</v>
      </c>
      <c r="K47" s="166">
        <v>1</v>
      </c>
      <c r="L47" s="166">
        <v>14208</v>
      </c>
      <c r="M47" s="166">
        <v>-6614</v>
      </c>
      <c r="N47" s="166">
        <v>3</v>
      </c>
      <c r="O47" s="166">
        <v>14515</v>
      </c>
      <c r="P47" s="166">
        <v>-5196</v>
      </c>
      <c r="Q47" s="167" t="s">
        <v>1030</v>
      </c>
      <c r="R47" s="167">
        <v>0.93541978766364875</v>
      </c>
      <c r="S47" s="167">
        <v>-0.14029127366895533</v>
      </c>
    </row>
    <row r="48" spans="1:19">
      <c r="A48" s="76" t="s">
        <v>16</v>
      </c>
      <c r="B48" s="166">
        <v>0</v>
      </c>
      <c r="C48" s="166">
        <v>46</v>
      </c>
      <c r="D48" s="166">
        <v>4980</v>
      </c>
      <c r="E48" s="166">
        <v>0</v>
      </c>
      <c r="F48" s="166">
        <v>0</v>
      </c>
      <c r="G48" s="166">
        <v>3589</v>
      </c>
      <c r="H48" s="166">
        <v>0</v>
      </c>
      <c r="I48" s="166">
        <v>46</v>
      </c>
      <c r="J48" s="166">
        <v>8569</v>
      </c>
      <c r="K48" s="166">
        <v>0</v>
      </c>
      <c r="L48" s="166">
        <v>21</v>
      </c>
      <c r="M48" s="166">
        <v>666</v>
      </c>
      <c r="N48" s="166">
        <v>0</v>
      </c>
      <c r="O48" s="166">
        <v>0</v>
      </c>
      <c r="P48" s="166">
        <v>535</v>
      </c>
      <c r="Q48" s="167" t="s">
        <v>1030</v>
      </c>
      <c r="R48" s="167">
        <v>0.84000000000000008</v>
      </c>
      <c r="S48" s="167">
        <v>0.16300217155266017</v>
      </c>
    </row>
    <row r="49" spans="1:19" ht="24">
      <c r="A49" s="632" t="s">
        <v>567</v>
      </c>
      <c r="B49" s="633">
        <v>323078</v>
      </c>
      <c r="C49" s="633">
        <v>928119</v>
      </c>
      <c r="D49" s="633">
        <v>40800</v>
      </c>
      <c r="E49" s="633">
        <v>192577</v>
      </c>
      <c r="F49" s="633">
        <v>869671</v>
      </c>
      <c r="G49" s="633">
        <v>42053</v>
      </c>
      <c r="H49" s="633">
        <v>515655</v>
      </c>
      <c r="I49" s="633">
        <v>1797790</v>
      </c>
      <c r="J49" s="633">
        <v>82853</v>
      </c>
      <c r="K49" s="633">
        <v>43104</v>
      </c>
      <c r="L49" s="633">
        <v>-5115</v>
      </c>
      <c r="M49" s="633">
        <v>-5897</v>
      </c>
      <c r="N49" s="633">
        <v>28790</v>
      </c>
      <c r="O49" s="633">
        <v>-4207</v>
      </c>
      <c r="P49" s="633">
        <v>-4601</v>
      </c>
      <c r="Q49" s="634">
        <v>0.1620106318491259</v>
      </c>
      <c r="R49" s="634">
        <v>-5.1585070543497258E-3</v>
      </c>
      <c r="S49" s="634">
        <v>-0.11245728487107798</v>
      </c>
    </row>
    <row r="50" spans="1:19" ht="24">
      <c r="A50" s="635" t="s">
        <v>568</v>
      </c>
      <c r="B50" s="1154">
        <v>1291997</v>
      </c>
      <c r="C50" s="1154"/>
      <c r="D50" s="1154"/>
      <c r="E50" s="1154">
        <v>1104301</v>
      </c>
      <c r="F50" s="1154"/>
      <c r="G50" s="1154"/>
      <c r="H50" s="1154">
        <v>2396298</v>
      </c>
      <c r="I50" s="1154"/>
      <c r="J50" s="1154"/>
      <c r="K50" s="1154">
        <v>32092</v>
      </c>
      <c r="L50" s="1154"/>
      <c r="M50" s="1154"/>
      <c r="N50" s="1154">
        <v>19982</v>
      </c>
      <c r="O50" s="1154"/>
      <c r="P50" s="1154"/>
      <c r="Q50" s="1153">
        <v>2.2213747491707236E-2</v>
      </c>
      <c r="R50" s="1153"/>
      <c r="S50" s="1153"/>
    </row>
    <row r="51" spans="1:19">
      <c r="A51" s="14" t="s">
        <v>569</v>
      </c>
      <c r="B51"/>
      <c r="C51"/>
    </row>
    <row r="53" spans="1:19">
      <c r="A53" s="571" t="s">
        <v>81</v>
      </c>
      <c r="S53" s="13" t="s">
        <v>757</v>
      </c>
    </row>
    <row r="54" spans="1:19">
      <c r="A54" s="571"/>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5" t="s">
        <v>653</v>
      </c>
    </row>
    <row r="3" spans="1:8" ht="12.75" customHeight="1"/>
    <row r="4" spans="1:8" ht="12.75" customHeight="1">
      <c r="D4" s="13" t="s">
        <v>1260</v>
      </c>
      <c r="E4" s="72"/>
    </row>
    <row r="5" spans="1:8" ht="45" customHeight="1">
      <c r="A5" s="1271" t="s">
        <v>286</v>
      </c>
      <c r="B5" s="416" t="s">
        <v>323</v>
      </c>
      <c r="C5" s="1277" t="s">
        <v>324</v>
      </c>
      <c r="D5" s="1277"/>
    </row>
    <row r="6" spans="1:8" ht="22.5" customHeight="1">
      <c r="A6" s="1275"/>
      <c r="B6" s="880">
        <v>45930</v>
      </c>
      <c r="C6" s="719" t="s">
        <v>325</v>
      </c>
      <c r="D6" s="719" t="s">
        <v>326</v>
      </c>
    </row>
    <row r="7" spans="1:8" ht="12.75" customHeight="1">
      <c r="A7" s="425" t="s">
        <v>327</v>
      </c>
      <c r="B7" s="426">
        <v>3250029.0221899999</v>
      </c>
      <c r="C7" s="427">
        <v>9.8225227225436265E-2</v>
      </c>
      <c r="D7" s="426">
        <v>290682.48595999955</v>
      </c>
      <c r="E7" s="43"/>
    </row>
    <row r="8" spans="1:8" ht="12.75" customHeight="1">
      <c r="A8" s="417" t="s">
        <v>328</v>
      </c>
      <c r="B8" s="418">
        <v>4251.3580199999997</v>
      </c>
      <c r="C8" s="419">
        <v>0.19256403594786023</v>
      </c>
      <c r="D8" s="418">
        <v>686.46934999999962</v>
      </c>
      <c r="E8" s="51"/>
    </row>
    <row r="9" spans="1:8" ht="12.75" customHeight="1">
      <c r="A9" s="417" t="s">
        <v>329</v>
      </c>
      <c r="B9" s="418">
        <v>820808.38553999993</v>
      </c>
      <c r="C9" s="419">
        <v>2.6717089134416137E-2</v>
      </c>
      <c r="D9" s="418">
        <v>21358.961519999983</v>
      </c>
      <c r="E9" s="51"/>
    </row>
    <row r="10" spans="1:8" ht="12.75" customHeight="1">
      <c r="A10" s="417" t="s">
        <v>330</v>
      </c>
      <c r="B10" s="418">
        <v>5675.8192499999996</v>
      </c>
      <c r="C10" s="419">
        <v>-2.8932467051917786E-2</v>
      </c>
      <c r="D10" s="418">
        <v>-169.10817000000085</v>
      </c>
    </row>
    <row r="11" spans="1:8" ht="12.75" customHeight="1">
      <c r="A11" s="417" t="s">
        <v>331</v>
      </c>
      <c r="B11" s="418">
        <v>2398561.6863699998</v>
      </c>
      <c r="C11" s="419">
        <v>0.12580204598739292</v>
      </c>
      <c r="D11" s="418">
        <v>268025.77650999976</v>
      </c>
    </row>
    <row r="12" spans="1:8" ht="12.75" customHeight="1">
      <c r="A12" s="417" t="s">
        <v>332</v>
      </c>
      <c r="B12" s="418">
        <v>20731.773010000004</v>
      </c>
      <c r="C12" s="419">
        <v>3.9114412393718427E-2</v>
      </c>
      <c r="D12" s="418">
        <v>780.3867500000074</v>
      </c>
    </row>
    <row r="13" spans="1:8" ht="12.75" customHeight="1">
      <c r="A13" s="425" t="s">
        <v>333</v>
      </c>
      <c r="B13" s="426">
        <v>1315024.66903</v>
      </c>
      <c r="C13" s="427">
        <v>0.14266114417724582</v>
      </c>
      <c r="D13" s="426">
        <v>164180.71522000004</v>
      </c>
    </row>
    <row r="14" spans="1:8" ht="12.75" customHeight="1">
      <c r="A14" s="417" t="s">
        <v>334</v>
      </c>
      <c r="B14" s="418">
        <v>26620.266420000004</v>
      </c>
      <c r="C14" s="419">
        <v>-6.7944963084640306E-2</v>
      </c>
      <c r="D14" s="418">
        <v>-1940.5646099999994</v>
      </c>
    </row>
    <row r="15" spans="1:8" ht="12.75" customHeight="1">
      <c r="A15" s="417" t="s">
        <v>335</v>
      </c>
      <c r="B15" s="418">
        <v>1224217.06803</v>
      </c>
      <c r="C15" s="419">
        <v>0.15814593400143484</v>
      </c>
      <c r="D15" s="418">
        <v>167168.01048999978</v>
      </c>
    </row>
    <row r="16" spans="1:8" ht="12.75" customHeight="1">
      <c r="A16" s="417" t="s">
        <v>336</v>
      </c>
      <c r="B16" s="418">
        <v>37442.499640000009</v>
      </c>
      <c r="C16" s="419">
        <v>7.9869663599336824E-2</v>
      </c>
      <c r="D16" s="418">
        <v>2769.3340700000076</v>
      </c>
    </row>
    <row r="17" spans="1:6" ht="12.75" customHeight="1">
      <c r="A17" s="417" t="s">
        <v>337</v>
      </c>
      <c r="B17" s="418">
        <v>26744.834939999997</v>
      </c>
      <c r="C17" s="419">
        <v>-0.1248675520421942</v>
      </c>
      <c r="D17" s="418">
        <v>-3816.0647300000005</v>
      </c>
    </row>
    <row r="18" spans="1:6" ht="22.5">
      <c r="A18" s="420" t="s">
        <v>338</v>
      </c>
      <c r="B18" s="418">
        <v>24573.172600000002</v>
      </c>
      <c r="C18" s="419">
        <v>0.11759102265143842</v>
      </c>
      <c r="D18" s="418">
        <v>2585.5473400000001</v>
      </c>
    </row>
    <row r="19" spans="1:6" ht="12.75" customHeight="1">
      <c r="A19" s="428" t="s">
        <v>339</v>
      </c>
      <c r="B19" s="429">
        <v>4589626.8638199996</v>
      </c>
      <c r="C19" s="430">
        <v>0.11070402479172629</v>
      </c>
      <c r="D19" s="429">
        <v>457448.74851999996</v>
      </c>
    </row>
    <row r="20" spans="1:6" ht="12.75" customHeight="1">
      <c r="A20" s="417" t="s">
        <v>340</v>
      </c>
      <c r="B20" s="418">
        <v>5656445.1244099997</v>
      </c>
      <c r="C20" s="419">
        <v>7.6418958229565515E-2</v>
      </c>
      <c r="D20" s="418">
        <v>401571.93477999879</v>
      </c>
    </row>
    <row r="21" spans="1:6" ht="12.75" customHeight="1">
      <c r="A21" s="421" t="s">
        <v>229</v>
      </c>
      <c r="B21" s="422">
        <v>424476.61008999991</v>
      </c>
      <c r="C21" s="423">
        <v>5.4513030390737884E-2</v>
      </c>
      <c r="D21" s="422">
        <v>21943.310019999921</v>
      </c>
    </row>
    <row r="22" spans="1:6" ht="12.75" customHeight="1">
      <c r="A22" s="421" t="s">
        <v>235</v>
      </c>
      <c r="B22" s="422">
        <v>12145.331609999997</v>
      </c>
      <c r="C22" s="423">
        <v>2.7659036806890917E-2</v>
      </c>
      <c r="D22" s="422">
        <v>326.88679999999886</v>
      </c>
    </row>
    <row r="23" spans="1:6" ht="12.75" customHeight="1">
      <c r="A23" s="421" t="s">
        <v>231</v>
      </c>
      <c r="B23" s="422">
        <v>2512178.7341900002</v>
      </c>
      <c r="C23" s="423">
        <v>5.6977083702503581E-2</v>
      </c>
      <c r="D23" s="422">
        <v>135420.73922000028</v>
      </c>
    </row>
    <row r="24" spans="1:6" ht="12.75" customHeight="1">
      <c r="A24" s="421" t="s">
        <v>232</v>
      </c>
      <c r="B24" s="422">
        <v>1569189.80773</v>
      </c>
      <c r="C24" s="423">
        <v>0.23505772440155964</v>
      </c>
      <c r="D24" s="422">
        <v>298650.15866999986</v>
      </c>
    </row>
    <row r="25" spans="1:6" ht="22.5">
      <c r="A25" s="424" t="s">
        <v>341</v>
      </c>
      <c r="B25" s="422">
        <v>71636.380199999985</v>
      </c>
      <c r="C25" s="423">
        <v>1.5705002297574985E-2</v>
      </c>
      <c r="D25" s="422">
        <v>1107.6538099999875</v>
      </c>
    </row>
    <row r="26" spans="1:6">
      <c r="A26" s="428" t="s">
        <v>342</v>
      </c>
      <c r="B26" s="429">
        <v>4589626.8638199996</v>
      </c>
      <c r="C26" s="430">
        <v>0.11070402479172629</v>
      </c>
      <c r="D26" s="429">
        <v>457448.74851999996</v>
      </c>
    </row>
    <row r="27" spans="1:6" ht="12.75" customHeight="1">
      <c r="A27" s="417" t="s">
        <v>343</v>
      </c>
      <c r="B27" s="418">
        <v>5656445.1244099997</v>
      </c>
      <c r="C27" s="419">
        <v>7.6418958229565515E-2</v>
      </c>
      <c r="D27" s="418">
        <v>401571.93477999879</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2" t="s">
        <v>906</v>
      </c>
    </row>
    <row r="34" spans="1:4" s="243" customFormat="1" ht="12.75" customHeight="1">
      <c r="A34" s="42"/>
    </row>
    <row r="35" spans="1:4" s="243" customFormat="1" ht="12.75" customHeight="1">
      <c r="A35" s="42"/>
      <c r="D35" s="13" t="s">
        <v>1260</v>
      </c>
    </row>
    <row r="36" spans="1:4" ht="55.5" customHeight="1">
      <c r="A36" s="1271" t="s">
        <v>286</v>
      </c>
      <c r="B36" s="431" t="s">
        <v>287</v>
      </c>
      <c r="C36" s="1277" t="s">
        <v>344</v>
      </c>
      <c r="D36" s="1277"/>
    </row>
    <row r="37" spans="1:4" ht="21" customHeight="1">
      <c r="A37" s="1276"/>
      <c r="B37" s="456" t="s">
        <v>1681</v>
      </c>
      <c r="C37" s="416" t="s">
        <v>325</v>
      </c>
      <c r="D37" s="416" t="s">
        <v>326</v>
      </c>
    </row>
    <row r="38" spans="1:4">
      <c r="A38" s="78" t="s">
        <v>345</v>
      </c>
      <c r="B38" s="111">
        <v>157427.04386000001</v>
      </c>
      <c r="C38" s="112">
        <v>0.14657254304397049</v>
      </c>
      <c r="D38" s="111">
        <v>20124.746839999974</v>
      </c>
    </row>
    <row r="39" spans="1:4">
      <c r="A39" s="78" t="s">
        <v>288</v>
      </c>
      <c r="B39" s="111">
        <v>99018.569310000006</v>
      </c>
      <c r="C39" s="112">
        <v>6.7714243146048028E-2</v>
      </c>
      <c r="D39" s="111">
        <v>6279.7396600000266</v>
      </c>
    </row>
    <row r="40" spans="1:4">
      <c r="A40" s="113" t="s">
        <v>289</v>
      </c>
      <c r="B40" s="114">
        <v>58408.474550000006</v>
      </c>
      <c r="C40" s="115">
        <v>0.31068065384248866</v>
      </c>
      <c r="D40" s="116">
        <v>13845.007180000008</v>
      </c>
    </row>
    <row r="41" spans="1:4">
      <c r="A41" s="78" t="s">
        <v>346</v>
      </c>
      <c r="B41" s="111">
        <v>5881.1111199999996</v>
      </c>
      <c r="C41" s="112">
        <v>0.35677419260028304</v>
      </c>
      <c r="D41" s="111">
        <v>1546.4833299999991</v>
      </c>
    </row>
    <row r="42" spans="1:4">
      <c r="A42" s="78" t="s">
        <v>347</v>
      </c>
      <c r="B42" s="111">
        <v>6627.2791100000004</v>
      </c>
      <c r="C42" s="112">
        <v>0.75199440313838428</v>
      </c>
      <c r="D42" s="111">
        <v>2844.5734700000003</v>
      </c>
    </row>
    <row r="43" spans="1:4" ht="19.5" customHeight="1">
      <c r="A43" s="113" t="s">
        <v>348</v>
      </c>
      <c r="B43" s="114">
        <v>-746.16798999999924</v>
      </c>
      <c r="C43" s="115">
        <v>-2.3519442733001368</v>
      </c>
      <c r="D43" s="116">
        <v>-1298.0901399999991</v>
      </c>
    </row>
    <row r="44" spans="1:4">
      <c r="A44" s="78" t="s">
        <v>349</v>
      </c>
      <c r="B44" s="111">
        <v>166137.63736000002</v>
      </c>
      <c r="C44" s="112">
        <v>7.2496046766701308E-2</v>
      </c>
      <c r="D44" s="111">
        <v>11230.178389999986</v>
      </c>
    </row>
    <row r="45" spans="1:4">
      <c r="A45" s="78" t="s">
        <v>350</v>
      </c>
      <c r="B45" s="111">
        <v>168085.80157999997</v>
      </c>
      <c r="C45" s="112">
        <v>0.13021808105672708</v>
      </c>
      <c r="D45" s="111">
        <v>19366.006349999992</v>
      </c>
    </row>
    <row r="46" spans="1:4" ht="19.5" customHeight="1">
      <c r="A46" s="113" t="s">
        <v>290</v>
      </c>
      <c r="B46" s="114">
        <v>-1948.1642200000006</v>
      </c>
      <c r="C46" s="115">
        <v>-1.3148464916420946</v>
      </c>
      <c r="D46" s="116">
        <v>-8135.8279599999969</v>
      </c>
    </row>
    <row r="47" spans="1:4" ht="28.5" customHeight="1">
      <c r="A47" s="78" t="s">
        <v>291</v>
      </c>
      <c r="B47" s="111">
        <v>55714.142339999999</v>
      </c>
      <c r="C47" s="112">
        <v>8.5981024514173138E-2</v>
      </c>
      <c r="D47" s="111">
        <v>4411.0890799999906</v>
      </c>
    </row>
    <row r="48" spans="1:4" ht="19.5" customHeight="1">
      <c r="A48" s="78" t="s">
        <v>292</v>
      </c>
      <c r="B48" s="111">
        <v>1021.7756100000004</v>
      </c>
      <c r="C48" s="112">
        <v>-1.3568031634536675</v>
      </c>
      <c r="D48" s="111">
        <v>3885.4711000000002</v>
      </c>
    </row>
    <row r="49" spans="1:4">
      <c r="A49" s="78" t="s">
        <v>351</v>
      </c>
      <c r="B49" s="111">
        <v>54692.366729999994</v>
      </c>
      <c r="C49" s="112">
        <v>9.7037018490055988E-3</v>
      </c>
      <c r="D49" s="111">
        <v>525.61797999999669</v>
      </c>
    </row>
    <row r="50" spans="1:4">
      <c r="A50" s="78" t="s">
        <v>352</v>
      </c>
      <c r="B50" s="111">
        <v>10114.72344</v>
      </c>
      <c r="C50" s="112">
        <v>1.3657527091108877E-2</v>
      </c>
      <c r="D50" s="111">
        <v>136.28084999999962</v>
      </c>
    </row>
    <row r="51" spans="1:4" ht="19.5" customHeight="1">
      <c r="A51" s="432" t="s">
        <v>353</v>
      </c>
      <c r="B51" s="433">
        <v>44577.64329</v>
      </c>
      <c r="C51" s="434">
        <v>8.8108634123755959E-3</v>
      </c>
      <c r="D51" s="435">
        <v>389.33712999999523</v>
      </c>
    </row>
    <row r="52" spans="1:4" ht="12.75" customHeight="1"/>
    <row r="53" spans="1:4" ht="21" customHeight="1">
      <c r="A53" s="1267" t="s">
        <v>293</v>
      </c>
      <c r="B53" s="1267"/>
      <c r="C53" s="1267"/>
    </row>
    <row r="54" spans="1:4" ht="12.75" customHeight="1"/>
    <row r="55" spans="1:4" ht="12.75" customHeight="1">
      <c r="A55" s="572" t="s">
        <v>81</v>
      </c>
    </row>
    <row r="56" spans="1:4" ht="12.75" customHeight="1">
      <c r="D56" s="34" t="s">
        <v>1622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2" t="s">
        <v>656</v>
      </c>
    </row>
    <row r="3" spans="1:8">
      <c r="D3" s="293"/>
      <c r="E3" s="13" t="s">
        <v>1260</v>
      </c>
    </row>
    <row r="4" spans="1:8" ht="79.5" customHeight="1">
      <c r="A4" s="1271" t="s">
        <v>318</v>
      </c>
      <c r="B4" s="416" t="s">
        <v>319</v>
      </c>
      <c r="C4" s="455" t="s">
        <v>300</v>
      </c>
      <c r="D4" s="416" t="s">
        <v>320</v>
      </c>
      <c r="E4" s="455" t="s">
        <v>300</v>
      </c>
    </row>
    <row r="5" spans="1:8" ht="15.75" customHeight="1">
      <c r="A5" s="1271"/>
      <c r="B5" s="456" t="s">
        <v>1681</v>
      </c>
      <c r="C5" s="457"/>
      <c r="D5" s="456" t="s">
        <v>1681</v>
      </c>
      <c r="E5" s="457"/>
    </row>
    <row r="6" spans="1:8">
      <c r="A6" s="458" t="s">
        <v>1220</v>
      </c>
      <c r="B6" s="459">
        <v>1851</v>
      </c>
      <c r="C6" s="460">
        <v>-0.18133569217160547</v>
      </c>
      <c r="D6" s="459">
        <v>37853.586050000005</v>
      </c>
      <c r="E6" s="460">
        <v>-0.17723645769173266</v>
      </c>
      <c r="F6" s="43"/>
      <c r="G6" s="75"/>
      <c r="H6" s="75"/>
    </row>
    <row r="7" spans="1:8">
      <c r="A7" s="458" t="s">
        <v>1531</v>
      </c>
      <c r="B7" s="459">
        <v>1376</v>
      </c>
      <c r="C7" s="460">
        <v>-0.23214285714285715</v>
      </c>
      <c r="D7" s="459">
        <v>39926.726369999997</v>
      </c>
      <c r="E7" s="460">
        <v>-0.11711513734959272</v>
      </c>
      <c r="F7" s="43"/>
      <c r="G7" s="75"/>
      <c r="H7" s="75"/>
    </row>
    <row r="8" spans="1:8">
      <c r="A8" s="458" t="s">
        <v>1173</v>
      </c>
      <c r="B8" s="459">
        <v>469</v>
      </c>
      <c r="C8" s="460">
        <v>7.0776255707762553E-2</v>
      </c>
      <c r="D8" s="459">
        <v>20214.702289999997</v>
      </c>
      <c r="E8" s="460">
        <v>-1.4947931853845737E-2</v>
      </c>
      <c r="F8" s="43"/>
      <c r="G8" s="75"/>
      <c r="H8" s="75"/>
    </row>
    <row r="9" spans="1:8">
      <c r="A9" s="458" t="s">
        <v>1413</v>
      </c>
      <c r="B9" s="459">
        <v>5764</v>
      </c>
      <c r="C9" s="460">
        <v>-9.3853167740921242E-2</v>
      </c>
      <c r="D9" s="459">
        <v>208300.23040999999</v>
      </c>
      <c r="E9" s="460">
        <v>-5.5973796354924922E-2</v>
      </c>
      <c r="F9" s="43"/>
      <c r="G9" s="75"/>
      <c r="H9" s="75"/>
    </row>
    <row r="10" spans="1:8">
      <c r="A10" s="458" t="s">
        <v>1202</v>
      </c>
      <c r="B10" s="459">
        <v>164</v>
      </c>
      <c r="C10" s="460">
        <v>-5.7471264367816091E-2</v>
      </c>
      <c r="D10" s="459">
        <v>19737.682000000001</v>
      </c>
      <c r="E10" s="460">
        <v>2.6098880032822385E-2</v>
      </c>
      <c r="F10" s="43"/>
      <c r="G10" s="75"/>
      <c r="H10" s="75"/>
    </row>
    <row r="11" spans="1:8">
      <c r="A11" s="458" t="s">
        <v>1414</v>
      </c>
      <c r="B11" s="459">
        <v>3616</v>
      </c>
      <c r="C11" s="460">
        <v>-5.1914001048767699E-2</v>
      </c>
      <c r="D11" s="459">
        <v>126933.58722999999</v>
      </c>
      <c r="E11" s="460">
        <v>-3.2794119401613836E-2</v>
      </c>
      <c r="F11" s="43"/>
      <c r="G11" s="75"/>
      <c r="H11" s="75"/>
    </row>
    <row r="12" spans="1:8">
      <c r="A12" s="458" t="s">
        <v>1415</v>
      </c>
      <c r="B12" s="459">
        <v>3100</v>
      </c>
      <c r="C12" s="460">
        <v>1.0988490182802979</v>
      </c>
      <c r="D12" s="459">
        <v>103079.56381000001</v>
      </c>
      <c r="E12" s="460">
        <v>0.89976057301698154</v>
      </c>
      <c r="F12" s="43"/>
      <c r="G12" s="75"/>
      <c r="H12" s="75"/>
    </row>
    <row r="13" spans="1:8">
      <c r="A13" s="458" t="s">
        <v>1221</v>
      </c>
      <c r="B13" s="459">
        <v>10223</v>
      </c>
      <c r="C13" s="460">
        <v>0.12451875481245188</v>
      </c>
      <c r="D13" s="459">
        <v>303377.32225000003</v>
      </c>
      <c r="E13" s="460">
        <v>6.6970440413683371E-2</v>
      </c>
      <c r="F13" s="43"/>
      <c r="G13" s="75"/>
      <c r="H13" s="75"/>
    </row>
    <row r="14" spans="1:8">
      <c r="A14" s="458" t="s">
        <v>1416</v>
      </c>
      <c r="B14" s="459">
        <v>3396</v>
      </c>
      <c r="C14" s="460">
        <v>0.16500857632933105</v>
      </c>
      <c r="D14" s="459">
        <v>107849.60699000001</v>
      </c>
      <c r="E14" s="460">
        <v>0.30031618726608006</v>
      </c>
      <c r="F14" s="43"/>
      <c r="G14" s="75"/>
      <c r="H14" s="75"/>
    </row>
    <row r="15" spans="1:8">
      <c r="A15" s="458" t="s">
        <v>1417</v>
      </c>
      <c r="B15" s="459">
        <v>11963</v>
      </c>
      <c r="C15" s="460">
        <v>-1.1649041639127561E-2</v>
      </c>
      <c r="D15" s="459">
        <v>229537.42059999998</v>
      </c>
      <c r="E15" s="460">
        <v>-8.608134448155896E-3</v>
      </c>
      <c r="F15" s="43"/>
      <c r="G15" s="75"/>
      <c r="H15" s="75"/>
    </row>
    <row r="16" spans="1:8">
      <c r="A16" s="458" t="s">
        <v>1203</v>
      </c>
      <c r="B16" s="459">
        <v>2936</v>
      </c>
      <c r="C16" s="460">
        <v>-3.7377049180327866E-2</v>
      </c>
      <c r="D16" s="459">
        <v>96438.911439999996</v>
      </c>
      <c r="E16" s="460">
        <v>0.12022240309364146</v>
      </c>
      <c r="F16" s="43"/>
      <c r="G16" s="75"/>
      <c r="H16" s="75"/>
    </row>
    <row r="17" spans="1:11">
      <c r="A17" s="458" t="s">
        <v>1418</v>
      </c>
      <c r="B17" s="459">
        <v>361</v>
      </c>
      <c r="C17" s="460">
        <v>-8.241758241758242E-3</v>
      </c>
      <c r="D17" s="459">
        <v>39976.24452</v>
      </c>
      <c r="E17" s="460">
        <v>8.0397547391275831E-2</v>
      </c>
      <c r="F17" s="43"/>
      <c r="G17" s="75"/>
      <c r="H17" s="75"/>
    </row>
    <row r="18" spans="1:11">
      <c r="A18" s="458" t="s">
        <v>1419</v>
      </c>
      <c r="B18" s="459">
        <v>1645</v>
      </c>
      <c r="C18" s="460">
        <v>4.2735042735042739E-3</v>
      </c>
      <c r="D18" s="459">
        <v>35750.214810000005</v>
      </c>
      <c r="E18" s="460">
        <v>8.9433572246803261E-2</v>
      </c>
      <c r="F18" s="43"/>
      <c r="G18" s="75"/>
      <c r="H18" s="75"/>
    </row>
    <row r="19" spans="1:11" s="243" customFormat="1">
      <c r="A19" s="458" t="s">
        <v>1420</v>
      </c>
      <c r="B19" s="459">
        <v>8496</v>
      </c>
      <c r="C19" s="460">
        <v>2.3121387283236993E-2</v>
      </c>
      <c r="D19" s="459">
        <v>212832.28252000001</v>
      </c>
      <c r="E19" s="460">
        <v>-0.18948700592465861</v>
      </c>
      <c r="F19" s="43"/>
      <c r="G19" s="75"/>
      <c r="H19" s="75"/>
    </row>
    <row r="20" spans="1:11">
      <c r="A20" s="458" t="s">
        <v>1421</v>
      </c>
      <c r="B20" s="459">
        <v>132</v>
      </c>
      <c r="C20" s="460">
        <v>-0.11409395973154363</v>
      </c>
      <c r="D20" s="459">
        <v>12955.694009999999</v>
      </c>
      <c r="E20" s="460">
        <v>-0.2550738997024094</v>
      </c>
      <c r="F20" s="43"/>
      <c r="G20" s="75"/>
      <c r="H20" s="75"/>
    </row>
    <row r="21" spans="1:11">
      <c r="A21" s="461" t="s">
        <v>321</v>
      </c>
      <c r="B21" s="462">
        <v>55492</v>
      </c>
      <c r="C21" s="463">
        <v>2.8925313357561374E-2</v>
      </c>
      <c r="D21" s="462">
        <v>1594763.7752999999</v>
      </c>
      <c r="E21" s="463">
        <v>1.4590651322899684E-2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2"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6" t="s">
        <v>658</v>
      </c>
    </row>
    <row r="3" spans="1:9" ht="12.75" customHeight="1">
      <c r="E3" s="72"/>
      <c r="F3" s="72"/>
      <c r="I3" s="13" t="s">
        <v>1260</v>
      </c>
    </row>
    <row r="4" spans="1:9" s="243" customFormat="1" ht="21" customHeight="1">
      <c r="A4" s="406"/>
      <c r="B4" s="1269" t="s">
        <v>294</v>
      </c>
      <c r="C4" s="1269"/>
      <c r="D4" s="1269"/>
      <c r="E4" s="1269"/>
      <c r="F4" s="1269" t="s">
        <v>295</v>
      </c>
      <c r="G4" s="1269"/>
      <c r="H4" s="1269"/>
      <c r="I4" s="1269"/>
    </row>
    <row r="5" spans="1:9" ht="89.25" customHeight="1">
      <c r="A5" s="416" t="s">
        <v>296</v>
      </c>
      <c r="B5" s="730" t="s">
        <v>297</v>
      </c>
      <c r="C5" s="1280" t="s">
        <v>298</v>
      </c>
      <c r="D5" s="730" t="s">
        <v>728</v>
      </c>
      <c r="E5" s="1280" t="s">
        <v>298</v>
      </c>
      <c r="F5" s="730" t="s">
        <v>299</v>
      </c>
      <c r="G5" s="1280" t="s">
        <v>801</v>
      </c>
      <c r="H5" s="730" t="s">
        <v>729</v>
      </c>
      <c r="I5" s="1280" t="s">
        <v>801</v>
      </c>
    </row>
    <row r="6" spans="1:9" ht="17.25" customHeight="1">
      <c r="A6" s="436"/>
      <c r="B6" s="456">
        <v>45930</v>
      </c>
      <c r="C6" s="1280"/>
      <c r="D6" s="456">
        <v>45930</v>
      </c>
      <c r="E6" s="1280"/>
      <c r="F6" s="456" t="s">
        <v>1681</v>
      </c>
      <c r="G6" s="1280"/>
      <c r="H6" s="456" t="s">
        <v>1681</v>
      </c>
      <c r="I6" s="1280"/>
    </row>
    <row r="7" spans="1:9" ht="12.75" customHeight="1">
      <c r="A7" s="449" t="s">
        <v>301</v>
      </c>
      <c r="B7" s="450"/>
      <c r="C7" s="451"/>
      <c r="D7" s="450"/>
      <c r="E7" s="451"/>
      <c r="F7" s="450"/>
      <c r="G7" s="451"/>
      <c r="H7" s="450"/>
      <c r="I7" s="451"/>
    </row>
    <row r="8" spans="1:9" ht="12.75" customHeight="1">
      <c r="A8" s="441" t="s">
        <v>302</v>
      </c>
      <c r="B8" s="438">
        <v>16</v>
      </c>
      <c r="C8" s="439">
        <v>6.6666666666666666E-2</v>
      </c>
      <c r="D8" s="440">
        <v>6465.6344900000004</v>
      </c>
      <c r="E8" s="439">
        <v>-8.5261842351341793E-2</v>
      </c>
      <c r="F8" s="438">
        <v>0</v>
      </c>
      <c r="G8" s="439">
        <v>0</v>
      </c>
      <c r="H8" s="440">
        <v>0</v>
      </c>
      <c r="I8" s="439">
        <v>0</v>
      </c>
    </row>
    <row r="9" spans="1:9" ht="12.75" customHeight="1">
      <c r="A9" s="441" t="s">
        <v>303</v>
      </c>
      <c r="B9" s="438">
        <v>35496</v>
      </c>
      <c r="C9" s="439">
        <v>7.8364565587734237E-3</v>
      </c>
      <c r="D9" s="440">
        <v>387992.10335999995</v>
      </c>
      <c r="E9" s="439">
        <v>6.7141371672816488E-2</v>
      </c>
      <c r="F9" s="438">
        <v>11131</v>
      </c>
      <c r="G9" s="439">
        <v>7.2391638765722556E-3</v>
      </c>
      <c r="H9" s="440">
        <v>183315.35929000002</v>
      </c>
      <c r="I9" s="439">
        <v>4.4126531539297992E-2</v>
      </c>
    </row>
    <row r="10" spans="1:9" ht="12.75" customHeight="1">
      <c r="A10" s="437" t="s">
        <v>304</v>
      </c>
      <c r="B10" s="438">
        <v>6201</v>
      </c>
      <c r="C10" s="439">
        <v>0.13322368421052633</v>
      </c>
      <c r="D10" s="440">
        <v>75712.186889999997</v>
      </c>
      <c r="E10" s="439">
        <v>-0.15683710041950299</v>
      </c>
      <c r="F10" s="438">
        <v>1244</v>
      </c>
      <c r="G10" s="439">
        <v>-5.5429005315110101E-2</v>
      </c>
      <c r="H10" s="440">
        <v>27877.160980000001</v>
      </c>
      <c r="I10" s="439">
        <v>-0.46085548549317062</v>
      </c>
    </row>
    <row r="11" spans="1:9" ht="12.75" customHeight="1">
      <c r="A11" s="441" t="s">
        <v>305</v>
      </c>
      <c r="B11" s="438">
        <v>12</v>
      </c>
      <c r="C11" s="439">
        <v>0</v>
      </c>
      <c r="D11" s="440">
        <v>115.12935</v>
      </c>
      <c r="E11" s="439">
        <v>0.77587081866672425</v>
      </c>
      <c r="F11" s="438">
        <v>1</v>
      </c>
      <c r="G11" s="439">
        <v>0</v>
      </c>
      <c r="H11" s="440">
        <v>139.98398</v>
      </c>
      <c r="I11" s="439">
        <v>0</v>
      </c>
    </row>
    <row r="12" spans="1:9" ht="12.75" customHeight="1">
      <c r="A12" s="442" t="s">
        <v>306</v>
      </c>
      <c r="B12" s="438">
        <v>0</v>
      </c>
      <c r="C12" s="439">
        <v>0</v>
      </c>
      <c r="D12" s="440">
        <v>0</v>
      </c>
      <c r="E12" s="439">
        <v>0</v>
      </c>
      <c r="F12" s="438">
        <v>0</v>
      </c>
      <c r="G12" s="439">
        <v>0</v>
      </c>
      <c r="H12" s="440">
        <v>0</v>
      </c>
      <c r="I12" s="439">
        <v>0</v>
      </c>
    </row>
    <row r="13" spans="1:9" ht="29.25">
      <c r="A13" s="437" t="s">
        <v>307</v>
      </c>
      <c r="B13" s="438">
        <v>516</v>
      </c>
      <c r="C13" s="439">
        <v>-0.21936459909228442</v>
      </c>
      <c r="D13" s="440">
        <v>11631.011</v>
      </c>
      <c r="E13" s="439">
        <v>-0.38317928564778836</v>
      </c>
      <c r="F13" s="438">
        <v>60</v>
      </c>
      <c r="G13" s="439">
        <v>-0.80263157894736847</v>
      </c>
      <c r="H13" s="440">
        <v>1737.26234</v>
      </c>
      <c r="I13" s="439">
        <v>-0.87617720862879689</v>
      </c>
    </row>
    <row r="14" spans="1:9" ht="12.75" customHeight="1">
      <c r="A14" s="441" t="s">
        <v>308</v>
      </c>
      <c r="B14" s="438">
        <v>53</v>
      </c>
      <c r="C14" s="439">
        <v>0.70967741935483875</v>
      </c>
      <c r="D14" s="440">
        <v>448.91543999999993</v>
      </c>
      <c r="E14" s="439">
        <v>1.7123908434671389</v>
      </c>
      <c r="F14" s="438">
        <v>32</v>
      </c>
      <c r="G14" s="439">
        <v>2.5555555555555554</v>
      </c>
      <c r="H14" s="440">
        <v>447.79890999999998</v>
      </c>
      <c r="I14" s="439">
        <v>1.4447009803504087</v>
      </c>
    </row>
    <row r="15" spans="1:9" ht="22.5" customHeight="1">
      <c r="A15" s="443" t="s">
        <v>309</v>
      </c>
      <c r="B15" s="446">
        <v>42294</v>
      </c>
      <c r="C15" s="445">
        <v>2.1322836927386443E-2</v>
      </c>
      <c r="D15" s="446">
        <v>482364.98053000006</v>
      </c>
      <c r="E15" s="445">
        <v>5.9093804672238088E-3</v>
      </c>
      <c r="F15" s="446">
        <v>12468</v>
      </c>
      <c r="G15" s="447">
        <v>-1.6796782588123966E-2</v>
      </c>
      <c r="H15" s="446">
        <v>213517.5655</v>
      </c>
      <c r="I15" s="447">
        <v>-0.11582475554427515</v>
      </c>
    </row>
    <row r="16" spans="1:9" ht="15" customHeight="1">
      <c r="A16" s="449" t="s">
        <v>310</v>
      </c>
      <c r="B16" s="452"/>
      <c r="C16" s="448"/>
      <c r="D16" s="452"/>
      <c r="E16" s="453"/>
      <c r="F16" s="452"/>
      <c r="G16" s="448"/>
      <c r="H16" s="452"/>
      <c r="I16" s="453"/>
    </row>
    <row r="17" spans="1:9" ht="12.75" customHeight="1">
      <c r="A17" s="441" t="s">
        <v>302</v>
      </c>
      <c r="B17" s="438">
        <v>134</v>
      </c>
      <c r="C17" s="439">
        <v>-8.2191780821917804E-2</v>
      </c>
      <c r="D17" s="438">
        <v>44563.8992</v>
      </c>
      <c r="E17" s="439">
        <v>1.3028804468303942E-2</v>
      </c>
      <c r="F17" s="438">
        <v>3</v>
      </c>
      <c r="G17" s="439">
        <v>-0.7</v>
      </c>
      <c r="H17" s="440">
        <v>2016.14</v>
      </c>
      <c r="I17" s="439">
        <v>-0.53280344811604952</v>
      </c>
    </row>
    <row r="18" spans="1:9" ht="12.75" customHeight="1">
      <c r="A18" s="441" t="s">
        <v>303</v>
      </c>
      <c r="B18" s="438">
        <v>121014</v>
      </c>
      <c r="C18" s="439">
        <v>9.4881793588896826E-2</v>
      </c>
      <c r="D18" s="438">
        <v>1973478.02299</v>
      </c>
      <c r="E18" s="439">
        <v>0.16761344625820285</v>
      </c>
      <c r="F18" s="438">
        <v>35423</v>
      </c>
      <c r="G18" s="439">
        <v>6.4329066762814732E-2</v>
      </c>
      <c r="H18" s="440">
        <v>876209.89072999998</v>
      </c>
      <c r="I18" s="439">
        <v>9.4457636443243648E-2</v>
      </c>
    </row>
    <row r="19" spans="1:9" ht="12.75" customHeight="1">
      <c r="A19" s="437" t="s">
        <v>304</v>
      </c>
      <c r="B19" s="438">
        <v>24493</v>
      </c>
      <c r="C19" s="439">
        <v>9.7700891856765115E-2</v>
      </c>
      <c r="D19" s="438">
        <v>769649.5210699999</v>
      </c>
      <c r="E19" s="439">
        <v>0.12679847514683154</v>
      </c>
      <c r="F19" s="438">
        <v>5250</v>
      </c>
      <c r="G19" s="439">
        <v>-3.5103841205660721E-2</v>
      </c>
      <c r="H19" s="440">
        <v>286149.70406000002</v>
      </c>
      <c r="I19" s="439">
        <v>1.5069423225506518E-2</v>
      </c>
    </row>
    <row r="20" spans="1:9" ht="12.75" customHeight="1">
      <c r="A20" s="441" t="s">
        <v>305</v>
      </c>
      <c r="B20" s="438">
        <v>1865</v>
      </c>
      <c r="C20" s="439">
        <v>-1.1134676564156946E-2</v>
      </c>
      <c r="D20" s="438">
        <v>307111.20846999995</v>
      </c>
      <c r="E20" s="439">
        <v>4.4637492090143942E-2</v>
      </c>
      <c r="F20" s="438">
        <v>295</v>
      </c>
      <c r="G20" s="439">
        <v>-0.34444444444444444</v>
      </c>
      <c r="H20" s="440">
        <v>90114.762569999992</v>
      </c>
      <c r="I20" s="439">
        <v>-0.24962033903312086</v>
      </c>
    </row>
    <row r="21" spans="1:9" ht="12.75" customHeight="1">
      <c r="A21" s="442" t="s">
        <v>306</v>
      </c>
      <c r="B21" s="438">
        <v>0</v>
      </c>
      <c r="C21" s="439">
        <v>0</v>
      </c>
      <c r="D21" s="438">
        <v>0</v>
      </c>
      <c r="E21" s="439">
        <v>0</v>
      </c>
      <c r="F21" s="438">
        <v>0</v>
      </c>
      <c r="G21" s="439">
        <v>0</v>
      </c>
      <c r="H21" s="440">
        <v>0</v>
      </c>
      <c r="I21" s="439">
        <v>0</v>
      </c>
    </row>
    <row r="22" spans="1:9" ht="29.25">
      <c r="A22" s="437" t="s">
        <v>307</v>
      </c>
      <c r="B22" s="438">
        <v>9606</v>
      </c>
      <c r="C22" s="439">
        <v>9.6699600588606265E-3</v>
      </c>
      <c r="D22" s="438">
        <v>350359.50948000001</v>
      </c>
      <c r="E22" s="439">
        <v>5.6462938708298605E-2</v>
      </c>
      <c r="F22" s="438">
        <v>1901</v>
      </c>
      <c r="G22" s="439">
        <v>-2.2622107969151671E-2</v>
      </c>
      <c r="H22" s="440">
        <v>120422.26398</v>
      </c>
      <c r="I22" s="439">
        <v>1.2046011707151204E-3</v>
      </c>
    </row>
    <row r="23" spans="1:9" ht="12.75" customHeight="1">
      <c r="A23" s="441" t="s">
        <v>311</v>
      </c>
      <c r="B23" s="438">
        <v>486</v>
      </c>
      <c r="C23" s="439">
        <v>0.233502538071066</v>
      </c>
      <c r="D23" s="438">
        <v>11215.33411</v>
      </c>
      <c r="E23" s="439">
        <v>0.6508972200852462</v>
      </c>
      <c r="F23" s="438">
        <v>152</v>
      </c>
      <c r="G23" s="439">
        <v>0.23577235772357724</v>
      </c>
      <c r="H23" s="440">
        <v>6333.4484599999996</v>
      </c>
      <c r="I23" s="439">
        <v>0.99976946655646703</v>
      </c>
    </row>
    <row r="24" spans="1:9" ht="22.5" customHeight="1">
      <c r="A24" s="443" t="s">
        <v>312</v>
      </c>
      <c r="B24" s="444">
        <v>157598</v>
      </c>
      <c r="C24" s="445">
        <v>8.8534327945848867E-2</v>
      </c>
      <c r="D24" s="446">
        <v>3456377.4953200002</v>
      </c>
      <c r="E24" s="445">
        <v>0.133376413702952</v>
      </c>
      <c r="F24" s="446">
        <v>43024</v>
      </c>
      <c r="G24" s="447">
        <v>4.2980776223606701E-2</v>
      </c>
      <c r="H24" s="446">
        <v>1381246.2097999998</v>
      </c>
      <c r="I24" s="447">
        <v>3.8264064724639418E-2</v>
      </c>
    </row>
    <row r="25" spans="1:9" ht="15" customHeight="1">
      <c r="A25" s="449" t="s">
        <v>313</v>
      </c>
      <c r="B25" s="452"/>
      <c r="C25" s="448"/>
      <c r="D25" s="452"/>
      <c r="E25" s="454"/>
      <c r="F25" s="452"/>
      <c r="G25" s="448"/>
      <c r="H25" s="452"/>
      <c r="I25" s="454"/>
    </row>
    <row r="26" spans="1:9" ht="12.75" customHeight="1">
      <c r="A26" s="441" t="s">
        <v>302</v>
      </c>
      <c r="B26" s="438">
        <v>2</v>
      </c>
      <c r="C26" s="439">
        <v>0</v>
      </c>
      <c r="D26" s="438">
        <v>0</v>
      </c>
      <c r="E26" s="439">
        <v>0</v>
      </c>
      <c r="F26" s="438"/>
      <c r="G26" s="439"/>
      <c r="H26" s="438"/>
      <c r="I26" s="439"/>
    </row>
    <row r="27" spans="1:9" ht="12.75" customHeight="1">
      <c r="A27" s="441" t="s">
        <v>303</v>
      </c>
      <c r="B27" s="438">
        <v>1</v>
      </c>
      <c r="C27" s="439">
        <v>0</v>
      </c>
      <c r="D27" s="438">
        <v>0</v>
      </c>
      <c r="E27" s="439">
        <v>0</v>
      </c>
      <c r="F27" s="438"/>
      <c r="G27" s="439"/>
      <c r="H27" s="438"/>
      <c r="I27" s="439"/>
    </row>
    <row r="28" spans="1:9" ht="12.75" customHeight="1">
      <c r="A28" s="437" t="s">
        <v>304</v>
      </c>
      <c r="B28" s="438">
        <v>0</v>
      </c>
      <c r="C28" s="439">
        <v>0</v>
      </c>
      <c r="D28" s="438">
        <v>0</v>
      </c>
      <c r="E28" s="439">
        <v>0</v>
      </c>
      <c r="F28" s="438"/>
      <c r="G28" s="439"/>
      <c r="H28" s="438"/>
      <c r="I28" s="439"/>
    </row>
    <row r="29" spans="1:9" ht="12.75" customHeight="1">
      <c r="A29" s="441" t="s">
        <v>305</v>
      </c>
      <c r="B29" s="438">
        <v>0</v>
      </c>
      <c r="C29" s="439">
        <v>0</v>
      </c>
      <c r="D29" s="438">
        <v>0</v>
      </c>
      <c r="E29" s="439">
        <v>0</v>
      </c>
      <c r="F29" s="438"/>
      <c r="G29" s="439"/>
      <c r="H29" s="438"/>
      <c r="I29" s="439"/>
    </row>
    <row r="30" spans="1:9" ht="12.75" customHeight="1">
      <c r="A30" s="442" t="s">
        <v>314</v>
      </c>
      <c r="B30" s="438">
        <v>0</v>
      </c>
      <c r="C30" s="439">
        <v>0</v>
      </c>
      <c r="D30" s="438">
        <v>0</v>
      </c>
      <c r="E30" s="439">
        <v>0</v>
      </c>
      <c r="F30" s="438"/>
      <c r="G30" s="439"/>
      <c r="H30" s="438"/>
      <c r="I30" s="439"/>
    </row>
    <row r="31" spans="1:9" ht="29.25">
      <c r="A31" s="437" t="s">
        <v>307</v>
      </c>
      <c r="B31" s="438">
        <v>0</v>
      </c>
      <c r="C31" s="439">
        <v>0</v>
      </c>
      <c r="D31" s="438">
        <v>0</v>
      </c>
      <c r="E31" s="439">
        <v>0</v>
      </c>
      <c r="F31" s="438"/>
      <c r="G31" s="439"/>
      <c r="H31" s="438"/>
      <c r="I31" s="439"/>
    </row>
    <row r="32" spans="1:9" ht="12.75" customHeight="1">
      <c r="A32" s="441" t="s">
        <v>308</v>
      </c>
      <c r="B32" s="438">
        <v>0</v>
      </c>
      <c r="C32" s="439">
        <v>0</v>
      </c>
      <c r="D32" s="438">
        <v>0</v>
      </c>
      <c r="E32" s="439">
        <v>0</v>
      </c>
      <c r="F32" s="438"/>
      <c r="G32" s="439"/>
      <c r="H32" s="438"/>
      <c r="I32" s="439"/>
    </row>
    <row r="33" spans="1:13" ht="22.5" customHeight="1">
      <c r="A33" s="443" t="s">
        <v>309</v>
      </c>
      <c r="B33" s="446">
        <v>3</v>
      </c>
      <c r="C33" s="445">
        <v>0</v>
      </c>
      <c r="D33" s="446">
        <v>0</v>
      </c>
      <c r="E33" s="445">
        <v>0</v>
      </c>
      <c r="F33" s="446"/>
      <c r="G33" s="445"/>
      <c r="H33" s="446"/>
      <c r="I33" s="445"/>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2"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5" t="s">
        <v>660</v>
      </c>
      <c r="O2" s="64"/>
    </row>
    <row r="3" spans="1:15" ht="12.75" customHeight="1">
      <c r="A3" s="42"/>
      <c r="B3" s="62"/>
      <c r="C3" s="62"/>
      <c r="D3" s="62"/>
      <c r="E3" s="62"/>
      <c r="F3" s="62"/>
      <c r="G3" s="62"/>
      <c r="H3" s="62"/>
      <c r="I3" s="62"/>
      <c r="J3" s="62"/>
      <c r="K3" s="62"/>
      <c r="L3" s="62"/>
      <c r="M3" s="62"/>
      <c r="O3" s="13" t="s">
        <v>1260</v>
      </c>
    </row>
    <row r="4" spans="1:15" ht="30.75" customHeight="1">
      <c r="A4" s="1114" t="s">
        <v>1643</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5">
        <v>45930</v>
      </c>
      <c r="B5" s="720" t="s">
        <v>266</v>
      </c>
      <c r="C5" s="720" t="s">
        <v>267</v>
      </c>
      <c r="D5" s="720" t="s">
        <v>266</v>
      </c>
      <c r="E5" s="720" t="s">
        <v>267</v>
      </c>
      <c r="F5" s="720" t="s">
        <v>266</v>
      </c>
      <c r="G5" s="720" t="s">
        <v>267</v>
      </c>
      <c r="H5" s="720" t="s">
        <v>266</v>
      </c>
      <c r="I5" s="720" t="s">
        <v>267</v>
      </c>
      <c r="J5" s="720" t="s">
        <v>266</v>
      </c>
      <c r="K5" s="720" t="s">
        <v>267</v>
      </c>
      <c r="L5" s="720" t="s">
        <v>266</v>
      </c>
      <c r="M5" s="720" t="s">
        <v>267</v>
      </c>
      <c r="N5" s="720" t="s">
        <v>266</v>
      </c>
      <c r="O5" s="720" t="s">
        <v>267</v>
      </c>
    </row>
    <row r="6" spans="1:15" ht="13.5" customHeight="1">
      <c r="A6" s="464" t="s">
        <v>268</v>
      </c>
      <c r="B6" s="465">
        <v>3510208.0336599997</v>
      </c>
      <c r="C6" s="465">
        <v>39376.065820000003</v>
      </c>
      <c r="D6" s="465">
        <v>12073.641969999999</v>
      </c>
      <c r="E6" s="465">
        <v>1812.83988</v>
      </c>
      <c r="F6" s="465">
        <v>4362.9859900000001</v>
      </c>
      <c r="G6" s="465">
        <v>1114.5527099999999</v>
      </c>
      <c r="H6" s="465">
        <v>2446.5538700000002</v>
      </c>
      <c r="I6" s="465">
        <v>962.21731999999997</v>
      </c>
      <c r="J6" s="465">
        <v>25615.600850000003</v>
      </c>
      <c r="K6" s="465">
        <v>24951.968000000001</v>
      </c>
      <c r="L6" s="465">
        <v>3554706.8163400004</v>
      </c>
      <c r="M6" s="465">
        <v>68217.643730000011</v>
      </c>
      <c r="N6" s="465">
        <v>28484.632539999999</v>
      </c>
      <c r="O6" s="465">
        <v>2772.3956000000003</v>
      </c>
    </row>
    <row r="7" spans="1:15" ht="13.5" customHeight="1">
      <c r="A7" s="468" t="s">
        <v>269</v>
      </c>
      <c r="B7" s="469">
        <v>43818.771939999999</v>
      </c>
      <c r="C7" s="469">
        <v>2786.7785600000007</v>
      </c>
      <c r="D7" s="469">
        <v>184.10253</v>
      </c>
      <c r="E7" s="469">
        <v>1.2819800000000001</v>
      </c>
      <c r="F7" s="469">
        <v>761.31778000000008</v>
      </c>
      <c r="G7" s="469">
        <v>304.89153000000005</v>
      </c>
      <c r="H7" s="469">
        <v>0</v>
      </c>
      <c r="I7" s="469">
        <v>0</v>
      </c>
      <c r="J7" s="469">
        <v>7719.09656</v>
      </c>
      <c r="K7" s="469">
        <v>7696.5832399999999</v>
      </c>
      <c r="L7" s="469">
        <v>52483.288810000005</v>
      </c>
      <c r="M7" s="469">
        <v>10789.535310000001</v>
      </c>
      <c r="N7" s="469">
        <v>961.73572999999999</v>
      </c>
      <c r="O7" s="469">
        <v>326.81661000000003</v>
      </c>
    </row>
    <row r="8" spans="1:15" ht="13.5" customHeight="1">
      <c r="A8" s="468" t="s">
        <v>270</v>
      </c>
      <c r="B8" s="469">
        <v>2007485.1672700001</v>
      </c>
      <c r="C8" s="469">
        <v>16907.452499999999</v>
      </c>
      <c r="D8" s="469">
        <v>4969.4870400000009</v>
      </c>
      <c r="E8" s="469">
        <v>837.35321999999996</v>
      </c>
      <c r="F8" s="469">
        <v>2380.0644400000001</v>
      </c>
      <c r="G8" s="469">
        <v>661.98534999999993</v>
      </c>
      <c r="H8" s="469">
        <v>1801.2492999999997</v>
      </c>
      <c r="I8" s="469">
        <v>698.90670999999998</v>
      </c>
      <c r="J8" s="469">
        <v>8794.6560400000017</v>
      </c>
      <c r="K8" s="469">
        <v>8596.9572399999997</v>
      </c>
      <c r="L8" s="469">
        <v>2025430.6240899998</v>
      </c>
      <c r="M8" s="469">
        <v>27702.655019999998</v>
      </c>
      <c r="N8" s="469">
        <v>3924.6878299999998</v>
      </c>
      <c r="O8" s="469">
        <v>187.42668000000003</v>
      </c>
    </row>
    <row r="9" spans="1:15" ht="13.5" customHeight="1">
      <c r="A9" s="468" t="s">
        <v>271</v>
      </c>
      <c r="B9" s="469">
        <v>782592.34960000007</v>
      </c>
      <c r="C9" s="469">
        <v>9548.9385199999997</v>
      </c>
      <c r="D9" s="469">
        <v>5126.5721100000001</v>
      </c>
      <c r="E9" s="469">
        <v>804.02800999999999</v>
      </c>
      <c r="F9" s="469">
        <v>870.40460000000007</v>
      </c>
      <c r="G9" s="469">
        <v>110.97058</v>
      </c>
      <c r="H9" s="469">
        <v>301.05559999999997</v>
      </c>
      <c r="I9" s="469">
        <v>101.67447000000001</v>
      </c>
      <c r="J9" s="469">
        <v>3921.9084199999998</v>
      </c>
      <c r="K9" s="469">
        <v>3566.4942800000003</v>
      </c>
      <c r="L9" s="469">
        <v>792812.29032999987</v>
      </c>
      <c r="M9" s="469">
        <v>14132.105860000001</v>
      </c>
      <c r="N9" s="469">
        <v>15583.836539999998</v>
      </c>
      <c r="O9" s="469">
        <v>1593.6591699999994</v>
      </c>
    </row>
    <row r="10" spans="1:15" ht="13.5" customHeight="1">
      <c r="A10" s="468" t="s">
        <v>272</v>
      </c>
      <c r="B10" s="469">
        <v>308623.97450999997</v>
      </c>
      <c r="C10" s="469">
        <v>3950.7224799999999</v>
      </c>
      <c r="D10" s="469">
        <v>544.87952000000007</v>
      </c>
      <c r="E10" s="469">
        <v>8.7316000000000003</v>
      </c>
      <c r="F10" s="469">
        <v>0.10795</v>
      </c>
      <c r="G10" s="469">
        <v>5.0000000000000001E-4</v>
      </c>
      <c r="H10" s="469">
        <v>53.072000000000003</v>
      </c>
      <c r="I10" s="469">
        <v>4.1852799999999997</v>
      </c>
      <c r="J10" s="469">
        <v>1067.3077900000001</v>
      </c>
      <c r="K10" s="469">
        <v>1067.2912900000001</v>
      </c>
      <c r="L10" s="469">
        <v>310289.34177</v>
      </c>
      <c r="M10" s="469">
        <v>5030.9311500000003</v>
      </c>
      <c r="N10" s="469">
        <v>6743.1569300000001</v>
      </c>
      <c r="O10" s="469">
        <v>286.88670999999999</v>
      </c>
    </row>
    <row r="11" spans="1:15" ht="13.5" customHeight="1">
      <c r="A11" s="468" t="s">
        <v>273</v>
      </c>
      <c r="B11" s="469">
        <v>0</v>
      </c>
      <c r="C11" s="469">
        <v>0</v>
      </c>
      <c r="D11" s="469">
        <v>0</v>
      </c>
      <c r="E11" s="469">
        <v>0</v>
      </c>
      <c r="F11" s="469">
        <v>0</v>
      </c>
      <c r="G11" s="469">
        <v>0</v>
      </c>
      <c r="H11" s="469">
        <v>0</v>
      </c>
      <c r="I11" s="469">
        <v>0</v>
      </c>
      <c r="J11" s="469">
        <v>0</v>
      </c>
      <c r="K11" s="469">
        <v>0</v>
      </c>
      <c r="L11" s="469">
        <v>0</v>
      </c>
      <c r="M11" s="469">
        <v>0</v>
      </c>
      <c r="N11" s="469">
        <v>0</v>
      </c>
      <c r="O11" s="469">
        <v>0</v>
      </c>
    </row>
    <row r="12" spans="1:15" ht="22.5">
      <c r="A12" s="468" t="s">
        <v>274</v>
      </c>
      <c r="B12" s="469">
        <v>356264.12537999992</v>
      </c>
      <c r="C12" s="469">
        <v>5968.3485099999998</v>
      </c>
      <c r="D12" s="469">
        <v>1212.0390600000001</v>
      </c>
      <c r="E12" s="469">
        <v>159.57281</v>
      </c>
      <c r="F12" s="469">
        <v>351.09121999999996</v>
      </c>
      <c r="G12" s="469">
        <v>36.704749999999997</v>
      </c>
      <c r="H12" s="469">
        <v>291.17697000000004</v>
      </c>
      <c r="I12" s="469">
        <v>157.45086000000001</v>
      </c>
      <c r="J12" s="469">
        <v>4047.0814300000002</v>
      </c>
      <c r="K12" s="469">
        <v>3959.55467</v>
      </c>
      <c r="L12" s="469">
        <v>362165.51406000002</v>
      </c>
      <c r="M12" s="469">
        <v>10281.631599999997</v>
      </c>
      <c r="N12" s="469">
        <v>1185.1105700000001</v>
      </c>
      <c r="O12" s="469">
        <v>376.58436000000006</v>
      </c>
    </row>
    <row r="13" spans="1:15" ht="13.5" customHeight="1">
      <c r="A13" s="468" t="s">
        <v>275</v>
      </c>
      <c r="B13" s="469">
        <v>11423.644960000001</v>
      </c>
      <c r="C13" s="469">
        <v>213.82525000000001</v>
      </c>
      <c r="D13" s="469">
        <v>36.561709999999998</v>
      </c>
      <c r="E13" s="469">
        <v>1.87226</v>
      </c>
      <c r="F13" s="469">
        <v>0</v>
      </c>
      <c r="G13" s="469">
        <v>0</v>
      </c>
      <c r="H13" s="469">
        <v>0</v>
      </c>
      <c r="I13" s="469">
        <v>0</v>
      </c>
      <c r="J13" s="469">
        <v>65.550610000000006</v>
      </c>
      <c r="K13" s="469">
        <v>65.087279999999993</v>
      </c>
      <c r="L13" s="469">
        <v>11525.757280000002</v>
      </c>
      <c r="M13" s="469">
        <v>280.78479000000004</v>
      </c>
      <c r="N13" s="469">
        <v>86.104939999999999</v>
      </c>
      <c r="O13" s="469">
        <v>1.02207</v>
      </c>
    </row>
    <row r="14" spans="1:15" ht="13.5" customHeight="1">
      <c r="A14" s="464" t="s">
        <v>276</v>
      </c>
      <c r="B14" s="465">
        <v>500541.72714000003</v>
      </c>
      <c r="C14" s="465">
        <v>496.44183999999996</v>
      </c>
      <c r="D14" s="465">
        <v>300.01380999999998</v>
      </c>
      <c r="E14" s="465">
        <v>31.458929999999995</v>
      </c>
      <c r="F14" s="465">
        <v>102.40417000000001</v>
      </c>
      <c r="G14" s="465">
        <v>45.844629999999995</v>
      </c>
      <c r="H14" s="465">
        <v>65.192160000000001</v>
      </c>
      <c r="I14" s="465">
        <v>33.289909999999999</v>
      </c>
      <c r="J14" s="465">
        <v>3663.3603900000003</v>
      </c>
      <c r="K14" s="465">
        <v>3455.6231199999993</v>
      </c>
      <c r="L14" s="465">
        <v>504672.69767000002</v>
      </c>
      <c r="M14" s="465">
        <v>4062.6584299999995</v>
      </c>
      <c r="N14" s="465">
        <v>129.17298000000002</v>
      </c>
      <c r="O14" s="465">
        <v>48.192720000000001</v>
      </c>
    </row>
    <row r="15" spans="1:15" ht="13.5" customHeight="1">
      <c r="A15" s="468" t="s">
        <v>269</v>
      </c>
      <c r="B15" s="469">
        <v>6613.6706299999996</v>
      </c>
      <c r="C15" s="469">
        <v>3.1129999999999998E-2</v>
      </c>
      <c r="D15" s="469">
        <v>0</v>
      </c>
      <c r="E15" s="469">
        <v>0</v>
      </c>
      <c r="F15" s="469">
        <v>0</v>
      </c>
      <c r="G15" s="469">
        <v>0</v>
      </c>
      <c r="H15" s="469">
        <v>0</v>
      </c>
      <c r="I15" s="469">
        <v>0</v>
      </c>
      <c r="J15" s="469">
        <v>9.9384599999999992</v>
      </c>
      <c r="K15" s="469">
        <v>9.9384599999999992</v>
      </c>
      <c r="L15" s="469">
        <v>6623.6090899999999</v>
      </c>
      <c r="M15" s="469">
        <v>9.9695900000000002</v>
      </c>
      <c r="N15" s="469">
        <v>0</v>
      </c>
      <c r="O15" s="469">
        <v>0</v>
      </c>
    </row>
    <row r="16" spans="1:15" ht="13.5" customHeight="1">
      <c r="A16" s="468" t="s">
        <v>270</v>
      </c>
      <c r="B16" s="469">
        <v>402393.57246000005</v>
      </c>
      <c r="C16" s="469">
        <v>379.58031000000005</v>
      </c>
      <c r="D16" s="469">
        <v>298.58184999999997</v>
      </c>
      <c r="E16" s="469">
        <v>31.451659999999997</v>
      </c>
      <c r="F16" s="469">
        <v>87.052580000000006</v>
      </c>
      <c r="G16" s="469">
        <v>30.495439999999995</v>
      </c>
      <c r="H16" s="469">
        <v>62.103749999999998</v>
      </c>
      <c r="I16" s="469">
        <v>32.579569999999997</v>
      </c>
      <c r="J16" s="469">
        <v>2325.65688</v>
      </c>
      <c r="K16" s="469">
        <v>2215.7222499999998</v>
      </c>
      <c r="L16" s="469">
        <v>405166.96752000001</v>
      </c>
      <c r="M16" s="469">
        <v>2689.8292299999994</v>
      </c>
      <c r="N16" s="469">
        <v>85.912820000000011</v>
      </c>
      <c r="O16" s="469">
        <v>48.103839999999998</v>
      </c>
    </row>
    <row r="17" spans="1:15" ht="13.5" customHeight="1">
      <c r="A17" s="468" t="s">
        <v>277</v>
      </c>
      <c r="B17" s="469">
        <v>79066.657579999999</v>
      </c>
      <c r="C17" s="469">
        <v>111.98669</v>
      </c>
      <c r="D17" s="469">
        <v>7.6939999999999995E-2</v>
      </c>
      <c r="E17" s="469">
        <v>1.1999999999999999E-4</v>
      </c>
      <c r="F17" s="469">
        <v>15.35159</v>
      </c>
      <c r="G17" s="469">
        <v>15.34919</v>
      </c>
      <c r="H17" s="469">
        <v>3.0884099999999997</v>
      </c>
      <c r="I17" s="469">
        <v>0.71034000000000008</v>
      </c>
      <c r="J17" s="469">
        <v>768.31857000000002</v>
      </c>
      <c r="K17" s="469">
        <v>670.51592999999991</v>
      </c>
      <c r="L17" s="469">
        <v>79853.493090000004</v>
      </c>
      <c r="M17" s="469">
        <v>798.56227000000001</v>
      </c>
      <c r="N17" s="469">
        <v>0</v>
      </c>
      <c r="O17" s="469">
        <v>0</v>
      </c>
    </row>
    <row r="18" spans="1:15" ht="13.5" customHeight="1">
      <c r="A18" s="468" t="s">
        <v>278</v>
      </c>
      <c r="B18" s="469">
        <v>115.12935</v>
      </c>
      <c r="C18" s="469">
        <v>6.1500000000000001E-3</v>
      </c>
      <c r="D18" s="469">
        <v>0</v>
      </c>
      <c r="E18" s="469">
        <v>0</v>
      </c>
      <c r="F18" s="469">
        <v>0</v>
      </c>
      <c r="G18" s="469">
        <v>0</v>
      </c>
      <c r="H18" s="469">
        <v>0</v>
      </c>
      <c r="I18" s="469">
        <v>0</v>
      </c>
      <c r="J18" s="469">
        <v>229.47244000000001</v>
      </c>
      <c r="K18" s="469">
        <v>229.47244000000001</v>
      </c>
      <c r="L18" s="469">
        <v>344.60179000000005</v>
      </c>
      <c r="M18" s="469">
        <v>229.47859000000003</v>
      </c>
      <c r="N18" s="469">
        <v>10.459190000000001</v>
      </c>
      <c r="O18" s="469">
        <v>0</v>
      </c>
    </row>
    <row r="19" spans="1:15" ht="13.5" customHeight="1">
      <c r="A19" s="468" t="s">
        <v>279</v>
      </c>
      <c r="B19" s="469">
        <v>0</v>
      </c>
      <c r="C19" s="469">
        <v>0</v>
      </c>
      <c r="D19" s="469">
        <v>0</v>
      </c>
      <c r="E19" s="469">
        <v>0</v>
      </c>
      <c r="F19" s="469">
        <v>0</v>
      </c>
      <c r="G19" s="469">
        <v>0</v>
      </c>
      <c r="H19" s="469">
        <v>0</v>
      </c>
      <c r="I19" s="469">
        <v>0</v>
      </c>
      <c r="J19" s="469">
        <v>0</v>
      </c>
      <c r="K19" s="469">
        <v>0</v>
      </c>
      <c r="L19" s="469">
        <v>0</v>
      </c>
      <c r="M19" s="469">
        <v>0</v>
      </c>
      <c r="N19" s="469">
        <v>0</v>
      </c>
      <c r="O19" s="469">
        <v>0</v>
      </c>
    </row>
    <row r="20" spans="1:15" ht="22.5">
      <c r="A20" s="468" t="s">
        <v>274</v>
      </c>
      <c r="B20" s="469">
        <v>11902.455229999998</v>
      </c>
      <c r="C20" s="469">
        <v>4.6586999999999996</v>
      </c>
      <c r="D20" s="469">
        <v>0</v>
      </c>
      <c r="E20" s="469">
        <v>0</v>
      </c>
      <c r="F20" s="469">
        <v>0</v>
      </c>
      <c r="G20" s="469">
        <v>0</v>
      </c>
      <c r="H20" s="469">
        <v>0</v>
      </c>
      <c r="I20" s="469">
        <v>0</v>
      </c>
      <c r="J20" s="469">
        <v>329.97404000000006</v>
      </c>
      <c r="K20" s="469">
        <v>329.97404000000006</v>
      </c>
      <c r="L20" s="469">
        <v>12232.429270000001</v>
      </c>
      <c r="M20" s="469">
        <v>334.63274000000001</v>
      </c>
      <c r="N20" s="469">
        <v>32.80097</v>
      </c>
      <c r="O20" s="469">
        <v>8.8880000000000001E-2</v>
      </c>
    </row>
    <row r="21" spans="1:15" ht="13.5" customHeight="1">
      <c r="A21" s="468" t="s">
        <v>280</v>
      </c>
      <c r="B21" s="469">
        <v>450.24189000000001</v>
      </c>
      <c r="C21" s="469">
        <v>0.17886000000000002</v>
      </c>
      <c r="D21" s="469">
        <v>1.3550199999999999</v>
      </c>
      <c r="E21" s="469">
        <v>7.1500000000000001E-3</v>
      </c>
      <c r="F21" s="469">
        <v>0</v>
      </c>
      <c r="G21" s="469">
        <v>0</v>
      </c>
      <c r="H21" s="469">
        <v>0</v>
      </c>
      <c r="I21" s="469">
        <v>0</v>
      </c>
      <c r="J21" s="469">
        <v>0</v>
      </c>
      <c r="K21" s="469">
        <v>0</v>
      </c>
      <c r="L21" s="469">
        <v>451.59691000000004</v>
      </c>
      <c r="M21" s="469">
        <v>0.18600999999999998</v>
      </c>
      <c r="N21" s="469">
        <v>0</v>
      </c>
      <c r="O21" s="469">
        <v>0</v>
      </c>
    </row>
    <row r="22" spans="1:15" ht="13.5" customHeight="1">
      <c r="A22" s="464" t="s">
        <v>281</v>
      </c>
      <c r="B22" s="465">
        <v>0</v>
      </c>
      <c r="C22" s="465">
        <v>0</v>
      </c>
      <c r="D22" s="465">
        <v>0</v>
      </c>
      <c r="E22" s="465">
        <v>0</v>
      </c>
      <c r="F22" s="465">
        <v>0</v>
      </c>
      <c r="G22" s="465">
        <v>0</v>
      </c>
      <c r="H22" s="465">
        <v>0</v>
      </c>
      <c r="I22" s="465">
        <v>0</v>
      </c>
      <c r="J22" s="465">
        <v>289.88808</v>
      </c>
      <c r="K22" s="465">
        <v>289.88808</v>
      </c>
      <c r="L22" s="465">
        <v>289.88808</v>
      </c>
      <c r="M22" s="465">
        <v>289.88808</v>
      </c>
      <c r="N22" s="465">
        <v>0</v>
      </c>
      <c r="O22" s="465">
        <v>0</v>
      </c>
    </row>
    <row r="23" spans="1:15" ht="13.5" customHeight="1">
      <c r="A23" s="468" t="s">
        <v>269</v>
      </c>
      <c r="B23" s="469">
        <v>0</v>
      </c>
      <c r="C23" s="469">
        <v>0</v>
      </c>
      <c r="D23" s="469">
        <v>0</v>
      </c>
      <c r="E23" s="469">
        <v>0</v>
      </c>
      <c r="F23" s="469">
        <v>0</v>
      </c>
      <c r="G23" s="469">
        <v>0</v>
      </c>
      <c r="H23" s="469">
        <v>0</v>
      </c>
      <c r="I23" s="469">
        <v>0</v>
      </c>
      <c r="J23" s="469">
        <v>266.02386999999999</v>
      </c>
      <c r="K23" s="469">
        <v>266.02386999999999</v>
      </c>
      <c r="L23" s="469">
        <v>266.02386999999999</v>
      </c>
      <c r="M23" s="469">
        <v>266.02386999999999</v>
      </c>
      <c r="N23" s="469">
        <v>0</v>
      </c>
      <c r="O23" s="469">
        <v>0</v>
      </c>
    </row>
    <row r="24" spans="1:15" ht="13.5" customHeight="1">
      <c r="A24" s="468" t="s">
        <v>282</v>
      </c>
      <c r="B24" s="469">
        <v>0</v>
      </c>
      <c r="C24" s="469">
        <v>0</v>
      </c>
      <c r="D24" s="469">
        <v>0</v>
      </c>
      <c r="E24" s="469">
        <v>0</v>
      </c>
      <c r="F24" s="469">
        <v>0</v>
      </c>
      <c r="G24" s="469">
        <v>0</v>
      </c>
      <c r="H24" s="469">
        <v>0</v>
      </c>
      <c r="I24" s="469">
        <v>0</v>
      </c>
      <c r="J24" s="469">
        <v>23.86421</v>
      </c>
      <c r="K24" s="469">
        <v>23.86421</v>
      </c>
      <c r="L24" s="469">
        <v>23.86421</v>
      </c>
      <c r="M24" s="469">
        <v>23.86421</v>
      </c>
      <c r="N24" s="469">
        <v>0</v>
      </c>
      <c r="O24" s="469">
        <v>0</v>
      </c>
    </row>
    <row r="25" spans="1:15" ht="13.5" customHeight="1">
      <c r="A25" s="468" t="s">
        <v>271</v>
      </c>
      <c r="B25" s="469">
        <v>0</v>
      </c>
      <c r="C25" s="469">
        <v>0</v>
      </c>
      <c r="D25" s="469">
        <v>0</v>
      </c>
      <c r="E25" s="469">
        <v>0</v>
      </c>
      <c r="F25" s="469">
        <v>0</v>
      </c>
      <c r="G25" s="469">
        <v>0</v>
      </c>
      <c r="H25" s="469">
        <v>0</v>
      </c>
      <c r="I25" s="469">
        <v>0</v>
      </c>
      <c r="J25" s="469">
        <v>0</v>
      </c>
      <c r="K25" s="469">
        <v>0</v>
      </c>
      <c r="L25" s="469">
        <v>0</v>
      </c>
      <c r="M25" s="469">
        <v>0</v>
      </c>
      <c r="N25" s="469">
        <v>0</v>
      </c>
      <c r="O25" s="469">
        <v>0</v>
      </c>
    </row>
    <row r="26" spans="1:15" ht="13.5" customHeight="1">
      <c r="A26" s="468" t="s">
        <v>283</v>
      </c>
      <c r="B26" s="469">
        <v>0</v>
      </c>
      <c r="C26" s="469">
        <v>0</v>
      </c>
      <c r="D26" s="469">
        <v>0</v>
      </c>
      <c r="E26" s="469">
        <v>0</v>
      </c>
      <c r="F26" s="469">
        <v>0</v>
      </c>
      <c r="G26" s="469">
        <v>0</v>
      </c>
      <c r="H26" s="469">
        <v>0</v>
      </c>
      <c r="I26" s="469">
        <v>0</v>
      </c>
      <c r="J26" s="469">
        <v>0</v>
      </c>
      <c r="K26" s="469">
        <v>0</v>
      </c>
      <c r="L26" s="469">
        <v>0</v>
      </c>
      <c r="M26" s="469">
        <v>0</v>
      </c>
      <c r="N26" s="469">
        <v>0</v>
      </c>
      <c r="O26" s="469">
        <v>0</v>
      </c>
    </row>
    <row r="27" spans="1:15" ht="13.5" customHeight="1">
      <c r="A27" s="468" t="s">
        <v>279</v>
      </c>
      <c r="B27" s="469">
        <v>0</v>
      </c>
      <c r="C27" s="469">
        <v>0</v>
      </c>
      <c r="D27" s="469">
        <v>0</v>
      </c>
      <c r="E27" s="469">
        <v>0</v>
      </c>
      <c r="F27" s="469">
        <v>0</v>
      </c>
      <c r="G27" s="469">
        <v>0</v>
      </c>
      <c r="H27" s="469">
        <v>0</v>
      </c>
      <c r="I27" s="469">
        <v>0</v>
      </c>
      <c r="J27" s="469">
        <v>0</v>
      </c>
      <c r="K27" s="469">
        <v>0</v>
      </c>
      <c r="L27" s="469">
        <v>0</v>
      </c>
      <c r="M27" s="469">
        <v>0</v>
      </c>
      <c r="N27" s="469">
        <v>0</v>
      </c>
      <c r="O27" s="469">
        <v>0</v>
      </c>
    </row>
    <row r="28" spans="1:15" ht="22.5">
      <c r="A28" s="468" t="s">
        <v>274</v>
      </c>
      <c r="B28" s="469">
        <v>0</v>
      </c>
      <c r="C28" s="469">
        <v>0</v>
      </c>
      <c r="D28" s="469">
        <v>0</v>
      </c>
      <c r="E28" s="469">
        <v>0</v>
      </c>
      <c r="F28" s="469">
        <v>0</v>
      </c>
      <c r="G28" s="469">
        <v>0</v>
      </c>
      <c r="H28" s="469">
        <v>0</v>
      </c>
      <c r="I28" s="469">
        <v>0</v>
      </c>
      <c r="J28" s="469">
        <v>0</v>
      </c>
      <c r="K28" s="469">
        <v>0</v>
      </c>
      <c r="L28" s="469">
        <v>0</v>
      </c>
      <c r="M28" s="469">
        <v>0</v>
      </c>
      <c r="N28" s="469">
        <v>0</v>
      </c>
      <c r="O28" s="469">
        <v>0</v>
      </c>
    </row>
    <row r="29" spans="1:15" ht="13.5" customHeight="1">
      <c r="A29" s="468" t="s">
        <v>280</v>
      </c>
      <c r="B29" s="469">
        <v>0</v>
      </c>
      <c r="C29" s="469">
        <v>0</v>
      </c>
      <c r="D29" s="469">
        <v>0</v>
      </c>
      <c r="E29" s="469">
        <v>0</v>
      </c>
      <c r="F29" s="469">
        <v>0</v>
      </c>
      <c r="G29" s="469">
        <v>0</v>
      </c>
      <c r="H29" s="469">
        <v>0</v>
      </c>
      <c r="I29" s="469">
        <v>0</v>
      </c>
      <c r="J29" s="469">
        <v>0</v>
      </c>
      <c r="K29" s="469">
        <v>0</v>
      </c>
      <c r="L29" s="469">
        <v>0</v>
      </c>
      <c r="M29" s="469">
        <v>0</v>
      </c>
      <c r="N29" s="469">
        <v>0</v>
      </c>
      <c r="O29" s="469">
        <v>0</v>
      </c>
    </row>
    <row r="30" spans="1:15" ht="13.5" customHeight="1">
      <c r="A30" s="466" t="s">
        <v>284</v>
      </c>
      <c r="B30" s="467">
        <v>4010749.7608000003</v>
      </c>
      <c r="C30" s="467">
        <v>39872.50766000001</v>
      </c>
      <c r="D30" s="467">
        <v>12373.655779999999</v>
      </c>
      <c r="E30" s="467">
        <v>1844.29881</v>
      </c>
      <c r="F30" s="467">
        <v>4465.3901599999999</v>
      </c>
      <c r="G30" s="467">
        <v>1160.3973399999998</v>
      </c>
      <c r="H30" s="467">
        <v>2511.7460299999998</v>
      </c>
      <c r="I30" s="467">
        <v>995.50723000000005</v>
      </c>
      <c r="J30" s="467">
        <v>29568.849320000001</v>
      </c>
      <c r="K30" s="467">
        <v>28697.479200000002</v>
      </c>
      <c r="L30" s="467">
        <v>4059669.4020899995</v>
      </c>
      <c r="M30" s="467">
        <v>72570.190239999996</v>
      </c>
      <c r="N30" s="467">
        <v>28613.805520000002</v>
      </c>
      <c r="O30" s="467">
        <v>2820.5883200000003</v>
      </c>
    </row>
    <row r="31" spans="1:15" ht="12.75" customHeight="1">
      <c r="A31" s="21" t="s">
        <v>285</v>
      </c>
      <c r="L31" s="117"/>
    </row>
    <row r="32" spans="1:15" ht="12.75" customHeight="1">
      <c r="B32" s="117"/>
      <c r="L32" s="117"/>
    </row>
    <row r="33" spans="1:15" ht="12.75" customHeight="1">
      <c r="A33" s="572"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5" t="s">
        <v>787</v>
      </c>
    </row>
    <row r="4" spans="1:2">
      <c r="B4" s="13" t="s">
        <v>1260</v>
      </c>
    </row>
    <row r="5" spans="1:2" ht="50.25" customHeight="1">
      <c r="A5" s="724" t="s">
        <v>789</v>
      </c>
      <c r="B5" s="724" t="s">
        <v>788</v>
      </c>
    </row>
    <row r="6" spans="1:2" ht="12.75" customHeight="1">
      <c r="A6" s="740">
        <v>42735</v>
      </c>
      <c r="B6" s="741">
        <v>5360.5498586502081</v>
      </c>
    </row>
    <row r="7" spans="1:2" ht="12.75" customHeight="1">
      <c r="A7" s="740">
        <v>42825</v>
      </c>
      <c r="B7" s="741">
        <v>5005.380372951091</v>
      </c>
    </row>
    <row r="8" spans="1:2" ht="12.75" customHeight="1">
      <c r="A8" s="740">
        <v>42916</v>
      </c>
      <c r="B8" s="741">
        <v>18911.764140951622</v>
      </c>
    </row>
    <row r="9" spans="1:2" ht="12.75" customHeight="1">
      <c r="A9" s="740">
        <v>43008</v>
      </c>
      <c r="B9" s="741">
        <v>18246.356153693006</v>
      </c>
    </row>
    <row r="10" spans="1:2" ht="12.75" customHeight="1">
      <c r="A10" s="740">
        <v>43100</v>
      </c>
      <c r="B10" s="741">
        <v>17633.888775632091</v>
      </c>
    </row>
    <row r="11" spans="1:2" ht="12.75" customHeight="1">
      <c r="A11" s="740">
        <v>43190</v>
      </c>
      <c r="B11" s="741">
        <v>17240.995731634481</v>
      </c>
    </row>
    <row r="12" spans="1:2" ht="12.75" customHeight="1">
      <c r="A12" s="740">
        <v>43281</v>
      </c>
      <c r="B12" s="741">
        <v>16698.389825469505</v>
      </c>
    </row>
    <row r="13" spans="1:2" ht="12.75" customHeight="1">
      <c r="A13" s="740">
        <v>43373</v>
      </c>
      <c r="B13" s="741">
        <v>16133.227658106043</v>
      </c>
    </row>
    <row r="14" spans="1:2" ht="12.75" customHeight="1">
      <c r="A14" s="740">
        <v>43465</v>
      </c>
      <c r="B14" s="741">
        <v>15499.972177317672</v>
      </c>
    </row>
    <row r="15" spans="1:2" ht="12.75" customHeight="1">
      <c r="A15" s="740">
        <v>43555</v>
      </c>
      <c r="B15" s="741">
        <v>14762.952525051431</v>
      </c>
    </row>
    <row r="16" spans="1:2">
      <c r="A16" s="740">
        <v>43646</v>
      </c>
      <c r="B16" s="741">
        <v>14112.580264118389</v>
      </c>
    </row>
    <row r="17" spans="1:2">
      <c r="A17" s="740">
        <v>43738</v>
      </c>
      <c r="B17" s="741">
        <v>13377.254628707944</v>
      </c>
    </row>
    <row r="18" spans="1:2">
      <c r="A18" s="740">
        <v>43830</v>
      </c>
      <c r="B18" s="741">
        <v>12863.446034906099</v>
      </c>
    </row>
    <row r="19" spans="1:2">
      <c r="A19" s="740">
        <v>43921</v>
      </c>
      <c r="B19" s="741">
        <v>12442.159421328552</v>
      </c>
    </row>
    <row r="20" spans="1:2">
      <c r="A20" s="740">
        <v>44012</v>
      </c>
      <c r="B20" s="741">
        <v>12846.786085340766</v>
      </c>
    </row>
    <row r="21" spans="1:2">
      <c r="A21" s="740">
        <v>44104</v>
      </c>
      <c r="B21" s="741">
        <v>13140.129540115468</v>
      </c>
    </row>
    <row r="22" spans="1:2">
      <c r="A22" s="740">
        <v>44196</v>
      </c>
      <c r="B22" s="741">
        <v>12563.543457429161</v>
      </c>
    </row>
    <row r="23" spans="1:2">
      <c r="A23" s="740">
        <v>44286</v>
      </c>
      <c r="B23" s="741">
        <v>11828.083975048112</v>
      </c>
    </row>
    <row r="24" spans="1:2">
      <c r="A24" s="740">
        <v>44377</v>
      </c>
      <c r="B24" s="741">
        <v>11165.416486827258</v>
      </c>
    </row>
    <row r="25" spans="1:2">
      <c r="A25" s="740">
        <v>44469</v>
      </c>
      <c r="B25" s="741">
        <v>10458.457596389937</v>
      </c>
    </row>
    <row r="26" spans="1:2">
      <c r="A26" s="740">
        <v>44561</v>
      </c>
      <c r="B26" s="741">
        <v>9608.6311354436275</v>
      </c>
    </row>
    <row r="27" spans="1:2">
      <c r="A27" s="740">
        <v>44651</v>
      </c>
      <c r="B27" s="741">
        <v>8443.7301586037538</v>
      </c>
    </row>
    <row r="28" spans="1:2">
      <c r="A28" s="740">
        <v>44742</v>
      </c>
      <c r="B28" s="741">
        <v>8060.9663892759972</v>
      </c>
    </row>
    <row r="29" spans="1:2">
      <c r="A29" s="740">
        <v>44834</v>
      </c>
      <c r="B29" s="741">
        <v>7013.6522503152155</v>
      </c>
    </row>
    <row r="30" spans="1:2">
      <c r="A30" s="740">
        <v>44926</v>
      </c>
      <c r="B30" s="741">
        <v>5800.6025363328672</v>
      </c>
    </row>
    <row r="31" spans="1:2">
      <c r="A31" s="740">
        <v>45016</v>
      </c>
      <c r="B31" s="741">
        <v>4830.21774</v>
      </c>
    </row>
    <row r="32" spans="1:2">
      <c r="A32" s="740">
        <v>45107</v>
      </c>
      <c r="B32" s="741">
        <v>4182.1671299999998</v>
      </c>
    </row>
    <row r="33" spans="1:2">
      <c r="A33" s="740">
        <v>45199</v>
      </c>
      <c r="B33" s="741">
        <v>3485.3836900000001</v>
      </c>
    </row>
    <row r="34" spans="1:2">
      <c r="A34" s="740">
        <v>45291</v>
      </c>
      <c r="B34" s="741">
        <v>3575.3737800000004</v>
      </c>
    </row>
    <row r="35" spans="1:2">
      <c r="A35" s="740">
        <v>45382</v>
      </c>
      <c r="B35" s="741">
        <v>3590.4008199999994</v>
      </c>
    </row>
    <row r="36" spans="1:2">
      <c r="A36" s="740">
        <v>45473</v>
      </c>
      <c r="B36" s="741">
        <v>3775.4137700000001</v>
      </c>
    </row>
    <row r="37" spans="1:2">
      <c r="A37" s="740">
        <v>45565</v>
      </c>
      <c r="B37" s="741">
        <v>4062.9898800000001</v>
      </c>
    </row>
    <row r="38" spans="1:2">
      <c r="A38" s="740">
        <v>45657</v>
      </c>
      <c r="B38" s="741">
        <v>4119.8451499999992</v>
      </c>
    </row>
    <row r="39" spans="1:2">
      <c r="A39" s="740">
        <v>45747</v>
      </c>
      <c r="B39" s="741">
        <v>3863.3132599999999</v>
      </c>
    </row>
    <row r="40" spans="1:2">
      <c r="A40" s="740">
        <v>45838</v>
      </c>
      <c r="B40" s="741">
        <v>4086.4818999999998</v>
      </c>
    </row>
    <row r="41" spans="1:2">
      <c r="A41" s="740">
        <v>45930</v>
      </c>
      <c r="B41" s="741">
        <v>3889.34672</v>
      </c>
    </row>
    <row r="42" spans="1:2">
      <c r="A42"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6" t="s">
        <v>661</v>
      </c>
      <c r="B1" s="473"/>
      <c r="C1" s="473"/>
      <c r="G1" s="907"/>
      <c r="I1" s="474" t="s">
        <v>1678</v>
      </c>
    </row>
    <row r="2" spans="1:9" ht="15" customHeight="1">
      <c r="A2" s="487" t="s">
        <v>662</v>
      </c>
      <c r="B2" s="473"/>
      <c r="C2" s="480"/>
      <c r="I2" s="481" t="s">
        <v>1679</v>
      </c>
    </row>
    <row r="3" spans="1:9" ht="15" customHeight="1">
      <c r="A3" s="883"/>
      <c r="B3" s="473"/>
      <c r="C3" s="480"/>
      <c r="D3" s="481"/>
    </row>
    <row r="4" spans="1:9" ht="15" customHeight="1">
      <c r="A4" s="132" t="s">
        <v>663</v>
      </c>
      <c r="B4" s="473"/>
      <c r="C4" s="480"/>
      <c r="D4" s="481"/>
    </row>
    <row r="5" spans="1:9" ht="15" customHeight="1">
      <c r="A5" s="482" t="s">
        <v>664</v>
      </c>
      <c r="B5" s="473"/>
      <c r="C5" s="480"/>
      <c r="D5" s="481"/>
    </row>
    <row r="6" spans="1:9" ht="15" customHeight="1">
      <c r="A6" s="871" t="s">
        <v>1162</v>
      </c>
      <c r="B6" s="742">
        <v>45930</v>
      </c>
      <c r="C6" s="480"/>
      <c r="D6" s="481"/>
    </row>
    <row r="7" spans="1:9" ht="23.25">
      <c r="A7" s="575" t="s">
        <v>222</v>
      </c>
      <c r="B7" s="472">
        <v>3</v>
      </c>
      <c r="C7" s="576"/>
      <c r="D7" s="577"/>
    </row>
    <row r="8" spans="1:9">
      <c r="B8" s="213"/>
      <c r="C8" s="214"/>
      <c r="D8" s="212"/>
      <c r="E8" s="215"/>
    </row>
    <row r="9" spans="1:9">
      <c r="A9" s="205" t="s">
        <v>665</v>
      </c>
    </row>
    <row r="10" spans="1:9">
      <c r="A10" s="483" t="s">
        <v>666</v>
      </c>
    </row>
    <row r="11" spans="1:9" ht="12.75" customHeight="1">
      <c r="A11"/>
      <c r="B11"/>
      <c r="C11"/>
      <c r="D11" s="13" t="s">
        <v>1260</v>
      </c>
    </row>
    <row r="12" spans="1:9" ht="44.25" customHeight="1">
      <c r="A12" s="862"/>
      <c r="B12" s="862"/>
      <c r="C12" s="1285" t="s">
        <v>324</v>
      </c>
      <c r="D12" s="1285"/>
    </row>
    <row r="13" spans="1:9" ht="22.5" customHeight="1">
      <c r="A13" s="1285" t="s">
        <v>225</v>
      </c>
      <c r="B13" s="470" t="s">
        <v>223</v>
      </c>
      <c r="C13" s="1285" t="s">
        <v>224</v>
      </c>
      <c r="D13" s="1285" t="s">
        <v>1161</v>
      </c>
    </row>
    <row r="14" spans="1:9" ht="22.5" customHeight="1">
      <c r="A14" s="1287"/>
      <c r="B14" s="867">
        <v>45930</v>
      </c>
      <c r="C14" s="1285"/>
      <c r="D14" s="1285"/>
      <c r="E14" s="303"/>
    </row>
    <row r="15" spans="1:9" ht="15">
      <c r="A15" s="421" t="s">
        <v>226</v>
      </c>
      <c r="B15" s="418">
        <v>573.26294999999993</v>
      </c>
      <c r="C15" s="419">
        <v>1.3597852851300801E-2</v>
      </c>
      <c r="D15" s="418">
        <v>7.6905699999999797</v>
      </c>
      <c r="F15" s="51"/>
    </row>
    <row r="16" spans="1:9">
      <c r="A16" s="421" t="s">
        <v>227</v>
      </c>
      <c r="B16" s="418">
        <v>20604.236359999999</v>
      </c>
      <c r="C16" s="419">
        <v>0.28129078016056136</v>
      </c>
      <c r="D16" s="418">
        <v>4523.3929799999987</v>
      </c>
    </row>
    <row r="17" spans="1:6" ht="22.5">
      <c r="A17" s="424" t="s">
        <v>228</v>
      </c>
      <c r="B17" s="418">
        <v>35.573560000000001</v>
      </c>
      <c r="C17" s="419">
        <v>2.132421803448778E-2</v>
      </c>
      <c r="D17" s="418">
        <v>0.74273999999999774</v>
      </c>
      <c r="F17" s="51"/>
    </row>
    <row r="18" spans="1:6">
      <c r="A18" s="578" t="s">
        <v>230</v>
      </c>
      <c r="B18" s="579">
        <v>21213.072869999996</v>
      </c>
      <c r="C18" s="580">
        <v>0.27167192021688807</v>
      </c>
      <c r="D18" s="579">
        <v>4531.8262899999972</v>
      </c>
    </row>
    <row r="19" spans="1:6">
      <c r="A19" s="421" t="s">
        <v>229</v>
      </c>
      <c r="B19" s="422">
        <v>8087.8837999999996</v>
      </c>
      <c r="C19" s="423">
        <v>0.10483906642374924</v>
      </c>
      <c r="D19" s="422">
        <v>767.4657900000002</v>
      </c>
    </row>
    <row r="20" spans="1:6">
      <c r="A20" s="421" t="s">
        <v>235</v>
      </c>
      <c r="B20" s="418">
        <v>0</v>
      </c>
      <c r="C20" s="861" t="e">
        <v>#DIV/0!</v>
      </c>
      <c r="D20" s="471">
        <v>0</v>
      </c>
    </row>
    <row r="21" spans="1:6">
      <c r="A21" s="421" t="s">
        <v>231</v>
      </c>
      <c r="B21" s="418">
        <v>158.84616</v>
      </c>
      <c r="C21" s="419">
        <v>-0.29367288130980801</v>
      </c>
      <c r="D21" s="418">
        <v>-66.044199999999989</v>
      </c>
    </row>
    <row r="22" spans="1:6">
      <c r="A22" s="421" t="s">
        <v>232</v>
      </c>
      <c r="B22" s="418">
        <v>12689.567880000001</v>
      </c>
      <c r="C22" s="419">
        <v>0.4151755947666993</v>
      </c>
      <c r="D22" s="418">
        <v>3722.7881200000011</v>
      </c>
    </row>
    <row r="23" spans="1:6" ht="22.5">
      <c r="A23" s="424" t="s">
        <v>233</v>
      </c>
      <c r="B23" s="418">
        <v>276.77506</v>
      </c>
      <c r="C23" s="419">
        <v>0.63618800761203387</v>
      </c>
      <c r="D23" s="418">
        <v>107.61659</v>
      </c>
    </row>
    <row r="24" spans="1:6">
      <c r="A24" s="578" t="s">
        <v>234</v>
      </c>
      <c r="B24" s="581">
        <v>21213.072899999999</v>
      </c>
      <c r="C24" s="582">
        <v>0.27167192049064254</v>
      </c>
      <c r="D24" s="581">
        <v>4531.8263000000006</v>
      </c>
    </row>
    <row r="25" spans="1:6">
      <c r="A25" s="21" t="s">
        <v>251</v>
      </c>
    </row>
    <row r="26" spans="1:6">
      <c r="A26" s="21"/>
    </row>
    <row r="27" spans="1:6">
      <c r="A27" s="206" t="s">
        <v>667</v>
      </c>
    </row>
    <row r="28" spans="1:6">
      <c r="A28" s="484" t="s">
        <v>668</v>
      </c>
    </row>
    <row r="29" spans="1:6">
      <c r="D29" s="13" t="s">
        <v>1260</v>
      </c>
    </row>
    <row r="30" spans="1:6" ht="47.25" customHeight="1">
      <c r="A30" s="863"/>
      <c r="B30" s="863"/>
      <c r="C30" s="1286" t="s">
        <v>344</v>
      </c>
      <c r="D30" s="1286"/>
    </row>
    <row r="31" spans="1:6" ht="24" customHeight="1">
      <c r="A31" s="1285" t="s">
        <v>225</v>
      </c>
      <c r="B31" s="470" t="s">
        <v>237</v>
      </c>
      <c r="C31" s="1285" t="s">
        <v>224</v>
      </c>
      <c r="D31" s="1285" t="s">
        <v>1161</v>
      </c>
    </row>
    <row r="32" spans="1:6" ht="24">
      <c r="A32" s="1287"/>
      <c r="B32" s="867" t="s">
        <v>1681</v>
      </c>
      <c r="C32" s="1285"/>
      <c r="D32" s="1285"/>
    </row>
    <row r="33" spans="1:4">
      <c r="A33" s="424" t="s">
        <v>238</v>
      </c>
      <c r="B33" s="475">
        <v>1249.8312900000001</v>
      </c>
      <c r="C33" s="419">
        <v>0.92839255979417901</v>
      </c>
      <c r="D33" s="418">
        <v>601.71051</v>
      </c>
    </row>
    <row r="34" spans="1:4">
      <c r="A34" s="424" t="s">
        <v>239</v>
      </c>
      <c r="B34" s="475">
        <v>384.24756000000002</v>
      </c>
      <c r="C34" s="419">
        <v>0.96619967443517929</v>
      </c>
      <c r="D34" s="418">
        <v>188.82104000000004</v>
      </c>
    </row>
    <row r="35" spans="1:4">
      <c r="A35" s="424" t="s">
        <v>240</v>
      </c>
      <c r="B35" s="475">
        <v>865.58372999999995</v>
      </c>
      <c r="C35" s="419">
        <v>0.91207136136429023</v>
      </c>
      <c r="D35" s="418">
        <v>412.88946999999996</v>
      </c>
    </row>
    <row r="36" spans="1:4">
      <c r="A36" s="424" t="s">
        <v>241</v>
      </c>
      <c r="B36" s="475">
        <v>1229.0645200000001</v>
      </c>
      <c r="C36" s="419">
        <v>1.5714093952149195</v>
      </c>
      <c r="D36" s="418">
        <v>751.0914200000002</v>
      </c>
    </row>
    <row r="37" spans="1:4">
      <c r="A37" s="424" t="s">
        <v>242</v>
      </c>
      <c r="B37" s="475">
        <v>439.88526000000002</v>
      </c>
      <c r="C37" s="419">
        <v>0.75243435789972213</v>
      </c>
      <c r="D37" s="418">
        <v>188.87143</v>
      </c>
    </row>
    <row r="38" spans="1:4" ht="22.5">
      <c r="A38" s="424" t="s">
        <v>243</v>
      </c>
      <c r="B38" s="475">
        <v>789.17926</v>
      </c>
      <c r="C38" s="476">
        <v>2.4771845186142865</v>
      </c>
      <c r="D38" s="418">
        <v>562.21998999999994</v>
      </c>
    </row>
    <row r="39" spans="1:4">
      <c r="A39" s="424" t="s">
        <v>245</v>
      </c>
      <c r="B39" s="475">
        <v>46.259700000000002</v>
      </c>
      <c r="C39" s="419">
        <v>6.6114827843794117</v>
      </c>
      <c r="D39" s="418">
        <v>40.182079999999999</v>
      </c>
    </row>
    <row r="40" spans="1:4">
      <c r="A40" s="424" t="s">
        <v>244</v>
      </c>
      <c r="B40" s="475">
        <v>1052.8234499999999</v>
      </c>
      <c r="C40" s="419">
        <v>1.102931678733686</v>
      </c>
      <c r="D40" s="418">
        <v>552.17786999999987</v>
      </c>
    </row>
    <row r="41" spans="1:4" ht="22.5">
      <c r="A41" s="424" t="s">
        <v>246</v>
      </c>
      <c r="B41" s="475">
        <v>-1006.56375</v>
      </c>
      <c r="C41" s="476">
        <v>1.0352384938158954</v>
      </c>
      <c r="D41" s="418">
        <v>-511.99579</v>
      </c>
    </row>
    <row r="42" spans="1:4">
      <c r="A42" s="424" t="s">
        <v>248</v>
      </c>
      <c r="B42" s="475">
        <v>2525.15551</v>
      </c>
      <c r="C42" s="419">
        <v>1.2303648431355145</v>
      </c>
      <c r="D42" s="418">
        <v>1392.9840100000001</v>
      </c>
    </row>
    <row r="43" spans="1:4">
      <c r="A43" s="424" t="s">
        <v>247</v>
      </c>
      <c r="B43" s="475">
        <v>1876.9562700000001</v>
      </c>
      <c r="C43" s="419">
        <v>0.98182256809580093</v>
      </c>
      <c r="D43" s="418">
        <v>929.87034000000006</v>
      </c>
    </row>
    <row r="44" spans="1:4" ht="22.5">
      <c r="A44" s="424" t="s">
        <v>249</v>
      </c>
      <c r="B44" s="475">
        <v>648.19924000000003</v>
      </c>
      <c r="C44" s="476">
        <v>2.5021597847957566</v>
      </c>
      <c r="D44" s="418">
        <v>463.11367000000001</v>
      </c>
    </row>
    <row r="45" spans="1:4">
      <c r="A45" s="424" t="s">
        <v>252</v>
      </c>
      <c r="B45" s="475">
        <v>83.807029999999997</v>
      </c>
      <c r="C45" s="476">
        <v>12.672779746405896</v>
      </c>
      <c r="D45" s="418">
        <v>77.677549999999997</v>
      </c>
    </row>
    <row r="46" spans="1:4" ht="21.75">
      <c r="A46" s="583" t="s">
        <v>250</v>
      </c>
      <c r="B46" s="584">
        <v>564.39220999999998</v>
      </c>
      <c r="C46" s="585">
        <v>2.1538027568662232</v>
      </c>
      <c r="D46" s="579">
        <v>385.43611999999996</v>
      </c>
    </row>
    <row r="47" spans="1:4">
      <c r="A47" s="21" t="s">
        <v>251</v>
      </c>
    </row>
    <row r="49" spans="1:5">
      <c r="A49" s="206" t="s">
        <v>1022</v>
      </c>
    </row>
    <row r="50" spans="1:5">
      <c r="A50" s="484" t="s">
        <v>670</v>
      </c>
    </row>
    <row r="51" spans="1:5">
      <c r="B51" s="63"/>
      <c r="C51" s="13" t="s">
        <v>1260</v>
      </c>
    </row>
    <row r="52" spans="1:5" ht="22.5">
      <c r="A52" s="1285" t="s">
        <v>225</v>
      </c>
      <c r="B52" s="470" t="s">
        <v>237</v>
      </c>
      <c r="C52" s="870" t="s">
        <v>32</v>
      </c>
      <c r="D52" s="1232"/>
      <c r="E52" s="1232"/>
    </row>
    <row r="53" spans="1:5" ht="24">
      <c r="A53" s="1287"/>
      <c r="B53" s="867" t="s">
        <v>1681</v>
      </c>
      <c r="C53" s="874" t="s">
        <v>30</v>
      </c>
      <c r="D53" s="1232"/>
      <c r="E53" s="1232"/>
    </row>
    <row r="54" spans="1:5">
      <c r="A54" s="477" t="s">
        <v>253</v>
      </c>
      <c r="B54" s="478">
        <v>75219.413249999998</v>
      </c>
      <c r="C54" s="419">
        <f>B54/B$57</f>
        <v>0.84687359158176889</v>
      </c>
      <c r="D54" s="208"/>
      <c r="E54" s="209"/>
    </row>
    <row r="55" spans="1:5" ht="22.5">
      <c r="A55" s="424" t="s">
        <v>254</v>
      </c>
      <c r="B55" s="478">
        <v>0</v>
      </c>
      <c r="C55" s="419">
        <f t="shared" ref="C55:C56" si="0">B55/B$57</f>
        <v>0</v>
      </c>
      <c r="D55" s="208"/>
      <c r="E55" s="209"/>
    </row>
    <row r="56" spans="1:5" ht="22.5">
      <c r="A56" s="424" t="s">
        <v>255</v>
      </c>
      <c r="B56" s="478">
        <v>13600.705830000003</v>
      </c>
      <c r="C56" s="419">
        <f t="shared" si="0"/>
        <v>0.15312640841823111</v>
      </c>
      <c r="D56" s="208"/>
      <c r="E56" s="209"/>
    </row>
    <row r="57" spans="1:5">
      <c r="A57" s="586" t="s">
        <v>256</v>
      </c>
      <c r="B57" s="587">
        <f>SUM(B54:B56)</f>
        <v>88820.119080000004</v>
      </c>
      <c r="C57" s="585">
        <f>SUM(C54:C56)</f>
        <v>1</v>
      </c>
      <c r="D57" s="210"/>
      <c r="E57" s="211"/>
    </row>
    <row r="58" spans="1:5">
      <c r="A58" s="21" t="s">
        <v>236</v>
      </c>
      <c r="C58" s="872"/>
    </row>
    <row r="59" spans="1:5">
      <c r="A59" s="21"/>
    </row>
    <row r="60" spans="1:5">
      <c r="A60" s="206" t="s">
        <v>671</v>
      </c>
    </row>
    <row r="61" spans="1:5">
      <c r="A61" s="484" t="s">
        <v>672</v>
      </c>
    </row>
    <row r="62" spans="1:5">
      <c r="A62" s="21"/>
      <c r="B62" s="63"/>
      <c r="C62" s="13" t="s">
        <v>1260</v>
      </c>
    </row>
    <row r="63" spans="1:5" ht="22.5">
      <c r="A63" s="1285" t="s">
        <v>225</v>
      </c>
      <c r="B63" s="470" t="s">
        <v>223</v>
      </c>
      <c r="C63" s="870" t="s">
        <v>32</v>
      </c>
    </row>
    <row r="64" spans="1:5">
      <c r="A64" s="1287"/>
      <c r="B64" s="867">
        <v>45930</v>
      </c>
      <c r="C64" s="874" t="s">
        <v>30</v>
      </c>
    </row>
    <row r="65" spans="1:9">
      <c r="A65" s="477" t="s">
        <v>257</v>
      </c>
      <c r="B65" s="478">
        <v>12075.92173</v>
      </c>
      <c r="C65" s="419">
        <f>B65/B$68</f>
        <v>0.78991740185225423</v>
      </c>
    </row>
    <row r="66" spans="1:9" ht="22.5">
      <c r="A66" s="424" t="s">
        <v>254</v>
      </c>
      <c r="B66" s="478">
        <v>0</v>
      </c>
      <c r="C66" s="419">
        <f t="shared" ref="C66:C67" si="1">B66/B$68</f>
        <v>0</v>
      </c>
    </row>
    <row r="67" spans="1:9" ht="22.5">
      <c r="A67" s="424" t="s">
        <v>255</v>
      </c>
      <c r="B67" s="478">
        <v>3211.65353</v>
      </c>
      <c r="C67" s="419">
        <f t="shared" si="1"/>
        <v>0.21008259814774577</v>
      </c>
    </row>
    <row r="68" spans="1:9">
      <c r="A68" s="586" t="s">
        <v>258</v>
      </c>
      <c r="B68" s="587">
        <f>SUM(B65:B67)</f>
        <v>15287.57526</v>
      </c>
      <c r="C68" s="585">
        <f>SUM(C65:C67)</f>
        <v>1</v>
      </c>
    </row>
    <row r="69" spans="1:9">
      <c r="A69" s="21" t="s">
        <v>251</v>
      </c>
      <c r="C69" s="873"/>
    </row>
    <row r="70" spans="1:9" ht="22.5" customHeight="1">
      <c r="A70" s="1283" t="s">
        <v>1585</v>
      </c>
      <c r="B70" s="1283"/>
      <c r="C70" s="1283"/>
      <c r="D70" s="1283"/>
      <c r="E70" s="1283"/>
    </row>
    <row r="71" spans="1:9" ht="24" customHeight="1">
      <c r="A71" s="1284" t="s">
        <v>1586</v>
      </c>
      <c r="B71" s="1284"/>
      <c r="C71" s="1284"/>
      <c r="D71" s="1284"/>
      <c r="E71" s="1284"/>
    </row>
    <row r="72" spans="1:9">
      <c r="A72" s="572"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3" customWidth="1"/>
    <col min="2" max="2" width="19.42578125" style="723" customWidth="1"/>
    <col min="3" max="16384" width="9.140625" style="723"/>
  </cols>
  <sheetData>
    <row r="1" spans="1:7" ht="12.75">
      <c r="A1" s="132" t="s">
        <v>791</v>
      </c>
      <c r="G1" s="54"/>
    </row>
    <row r="2" spans="1:7">
      <c r="A2" s="485" t="s">
        <v>792</v>
      </c>
    </row>
    <row r="4" spans="1:7">
      <c r="B4" s="13" t="s">
        <v>1260</v>
      </c>
    </row>
    <row r="5" spans="1:7" ht="48">
      <c r="A5" s="727" t="s">
        <v>789</v>
      </c>
      <c r="B5" s="727" t="s">
        <v>793</v>
      </c>
    </row>
    <row r="6" spans="1:7">
      <c r="A6" s="726">
        <v>42735</v>
      </c>
      <c r="B6" s="725">
        <v>159731.2424712987</v>
      </c>
    </row>
    <row r="7" spans="1:7">
      <c r="A7" s="726">
        <v>42825</v>
      </c>
      <c r="B7" s="725">
        <v>152142.7703311434</v>
      </c>
    </row>
    <row r="8" spans="1:7">
      <c r="A8" s="726">
        <v>42916</v>
      </c>
      <c r="B8" s="725">
        <v>116428.2208043002</v>
      </c>
    </row>
    <row r="9" spans="1:7">
      <c r="A9" s="726">
        <v>43008</v>
      </c>
      <c r="B9" s="725">
        <v>118674.3446187537</v>
      </c>
    </row>
    <row r="10" spans="1:7">
      <c r="A10" s="726">
        <v>43100</v>
      </c>
      <c r="B10" s="725">
        <v>146958.99762028002</v>
      </c>
    </row>
    <row r="11" spans="1:7">
      <c r="A11" s="726">
        <v>43190</v>
      </c>
      <c r="B11" s="725">
        <v>119567.87473754065</v>
      </c>
    </row>
    <row r="12" spans="1:7">
      <c r="A12" s="726">
        <v>43281</v>
      </c>
      <c r="B12" s="725">
        <v>112576.96625788041</v>
      </c>
    </row>
    <row r="13" spans="1:7">
      <c r="A13" s="726">
        <v>43373</v>
      </c>
      <c r="B13" s="725">
        <v>107630.01178445814</v>
      </c>
    </row>
    <row r="14" spans="1:7">
      <c r="A14" s="726">
        <v>43465</v>
      </c>
      <c r="B14" s="725">
        <v>150092.2386395912</v>
      </c>
    </row>
    <row r="15" spans="1:7">
      <c r="A15" s="726">
        <v>43555</v>
      </c>
      <c r="B15" s="725">
        <v>148003.31107704557</v>
      </c>
    </row>
    <row r="16" spans="1:7">
      <c r="A16" s="726" t="s">
        <v>796</v>
      </c>
      <c r="B16" s="725">
        <v>127856.52876766871</v>
      </c>
    </row>
    <row r="17" spans="1:2">
      <c r="A17" s="726">
        <v>43738</v>
      </c>
      <c r="B17" s="725">
        <v>157048.07618289202</v>
      </c>
    </row>
    <row r="18" spans="1:2">
      <c r="A18" s="726">
        <v>43830</v>
      </c>
      <c r="B18" s="725">
        <v>168550.04707545295</v>
      </c>
    </row>
    <row r="19" spans="1:2">
      <c r="A19" s="726">
        <v>43921</v>
      </c>
      <c r="B19" s="725">
        <v>167446.26327029002</v>
      </c>
    </row>
    <row r="20" spans="1:2">
      <c r="A20" s="726">
        <v>44012</v>
      </c>
      <c r="B20" s="725">
        <v>203899.62697723808</v>
      </c>
    </row>
    <row r="21" spans="1:2">
      <c r="A21" s="726">
        <v>44104</v>
      </c>
      <c r="B21" s="725">
        <v>177869.08103258343</v>
      </c>
    </row>
    <row r="22" spans="1:2">
      <c r="A22" s="726">
        <v>44196</v>
      </c>
      <c r="B22" s="725">
        <v>241493.62867476273</v>
      </c>
    </row>
    <row r="23" spans="1:2">
      <c r="A23" s="726">
        <v>44286</v>
      </c>
      <c r="B23" s="725">
        <v>237645.01494060655</v>
      </c>
    </row>
    <row r="24" spans="1:2">
      <c r="A24" s="726">
        <v>44377</v>
      </c>
      <c r="B24" s="725">
        <v>240655.43032848896</v>
      </c>
    </row>
    <row r="25" spans="1:2">
      <c r="A25" s="726">
        <v>44469</v>
      </c>
      <c r="B25" s="725">
        <v>229136.77986196824</v>
      </c>
    </row>
    <row r="26" spans="1:2">
      <c r="A26" s="726">
        <v>44561</v>
      </c>
      <c r="B26" s="725">
        <v>273254.65849625051</v>
      </c>
    </row>
    <row r="27" spans="1:2">
      <c r="A27" s="726">
        <v>44651</v>
      </c>
      <c r="B27" s="725">
        <v>278508.74748423917</v>
      </c>
    </row>
    <row r="28" spans="1:2">
      <c r="A28" s="726">
        <v>44742</v>
      </c>
      <c r="B28" s="725">
        <v>266351.77529232198</v>
      </c>
    </row>
    <row r="29" spans="1:2">
      <c r="A29" s="726">
        <v>44834</v>
      </c>
      <c r="B29" s="725">
        <v>265029.92544163507</v>
      </c>
    </row>
    <row r="30" spans="1:2">
      <c r="A30" s="726">
        <v>44926</v>
      </c>
      <c r="B30" s="725">
        <v>263543.03537062841</v>
      </c>
    </row>
    <row r="31" spans="1:2">
      <c r="A31" s="726">
        <v>45016</v>
      </c>
      <c r="B31" s="725">
        <v>244156.93771999999</v>
      </c>
    </row>
    <row r="32" spans="1:2">
      <c r="A32" s="726">
        <v>45107</v>
      </c>
      <c r="B32" s="725">
        <v>234053.524</v>
      </c>
    </row>
    <row r="33" spans="1:2">
      <c r="A33" s="726">
        <v>45199</v>
      </c>
      <c r="B33" s="725">
        <v>224970.11106000002</v>
      </c>
    </row>
    <row r="34" spans="1:2">
      <c r="A34" s="726">
        <v>45291</v>
      </c>
      <c r="B34" s="725">
        <v>323570.09602</v>
      </c>
    </row>
    <row r="35" spans="1:2">
      <c r="A35" s="726">
        <v>45382</v>
      </c>
      <c r="B35" s="725">
        <v>269463.70104999997</v>
      </c>
    </row>
    <row r="36" spans="1:2">
      <c r="A36" s="726">
        <v>45473</v>
      </c>
      <c r="B36" s="725">
        <v>288421.93462999997</v>
      </c>
    </row>
    <row r="37" spans="1:2">
      <c r="A37" s="726">
        <v>45565</v>
      </c>
      <c r="B37" s="725">
        <v>275411.49316000001</v>
      </c>
    </row>
    <row r="38" spans="1:2">
      <c r="A38" s="726">
        <v>45657</v>
      </c>
      <c r="B38" s="725">
        <v>324816.36470999999</v>
      </c>
    </row>
    <row r="39" spans="1:2">
      <c r="A39" s="726">
        <v>45747</v>
      </c>
      <c r="B39" s="725">
        <v>320072.08338999999</v>
      </c>
    </row>
    <row r="40" spans="1:2">
      <c r="A40" s="726">
        <v>45838</v>
      </c>
      <c r="B40" s="725">
        <v>323006.63828999992</v>
      </c>
    </row>
    <row r="41" spans="1:2">
      <c r="A41" s="726">
        <v>45930</v>
      </c>
      <c r="B41" s="725">
        <v>314652.39002999995</v>
      </c>
    </row>
    <row r="42" spans="1:2">
      <c r="A42" s="21" t="s">
        <v>790</v>
      </c>
    </row>
    <row r="60" spans="8:8">
      <c r="H60" s="34" t="s">
        <v>1623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Studeni 2025.</v>
      </c>
    </row>
    <row r="2" spans="1:13" ht="12.75" customHeight="1">
      <c r="A2" s="512" t="s">
        <v>691</v>
      </c>
      <c r="D2" s="490" t="str">
        <f>Naslovnica!A24</f>
        <v>November 2025</v>
      </c>
    </row>
    <row r="3" spans="1:13" ht="12.75" customHeight="1"/>
    <row r="4" spans="1:13" ht="12.75" customHeight="1">
      <c r="D4" s="13" t="s">
        <v>1260</v>
      </c>
      <c r="E4" s="276"/>
      <c r="F4" s="276"/>
      <c r="G4" s="276"/>
      <c r="J4" s="276"/>
      <c r="K4" s="276"/>
      <c r="L4" s="276"/>
      <c r="M4" s="276"/>
    </row>
    <row r="5" spans="1:13" ht="31.5" customHeight="1">
      <c r="A5" s="699"/>
      <c r="B5" s="700" t="str">
        <f>D1</f>
        <v>Studeni 2025.</v>
      </c>
      <c r="C5" s="701" t="s">
        <v>599</v>
      </c>
      <c r="D5" s="701" t="s">
        <v>18</v>
      </c>
      <c r="E5" s="274"/>
      <c r="F5" s="275"/>
      <c r="G5" s="275"/>
      <c r="H5" s="274"/>
      <c r="I5" s="274"/>
      <c r="J5" s="274"/>
      <c r="K5" s="1158"/>
      <c r="L5" s="1158"/>
      <c r="M5" s="1158"/>
    </row>
    <row r="6" spans="1:13" s="243" customFormat="1" ht="24">
      <c r="A6" s="699"/>
      <c r="B6" s="702" t="str">
        <f>D2</f>
        <v>November 2025</v>
      </c>
      <c r="C6" s="702" t="s">
        <v>45</v>
      </c>
      <c r="D6" s="717" t="s">
        <v>217</v>
      </c>
      <c r="E6" s="274"/>
      <c r="F6" s="275"/>
      <c r="G6" s="275"/>
      <c r="H6" s="274"/>
      <c r="I6" s="274"/>
      <c r="J6" s="274"/>
      <c r="K6" s="1158"/>
      <c r="L6" s="1158"/>
      <c r="M6" s="1158"/>
    </row>
    <row r="7" spans="1:13" ht="24">
      <c r="A7" s="703" t="s">
        <v>737</v>
      </c>
      <c r="B7" s="704">
        <v>5035.1509686729905</v>
      </c>
      <c r="C7" s="704">
        <v>707.21770000004744</v>
      </c>
      <c r="D7" s="704"/>
      <c r="E7" s="268"/>
      <c r="F7" s="275"/>
      <c r="G7" s="690"/>
      <c r="H7" s="268"/>
      <c r="I7" s="268"/>
      <c r="J7" s="268"/>
      <c r="K7" s="1158"/>
      <c r="L7" s="1158"/>
      <c r="M7" s="1158"/>
    </row>
    <row r="8" spans="1:13" s="243" customFormat="1">
      <c r="A8" s="705" t="s">
        <v>855</v>
      </c>
      <c r="B8" s="706"/>
      <c r="C8" s="706"/>
      <c r="D8" s="706"/>
      <c r="E8" s="268"/>
      <c r="F8" s="268"/>
      <c r="G8" s="268"/>
      <c r="H8" s="268"/>
      <c r="I8" s="268"/>
      <c r="J8" s="268"/>
      <c r="K8" s="268"/>
      <c r="L8" s="268"/>
      <c r="M8" s="268"/>
    </row>
    <row r="9" spans="1:13" s="243" customFormat="1">
      <c r="A9" s="707" t="s">
        <v>738</v>
      </c>
      <c r="B9" s="704">
        <v>150257.97878</v>
      </c>
      <c r="C9" s="704">
        <v>501.13477999993484</v>
      </c>
      <c r="D9" s="704">
        <v>1596602.69946</v>
      </c>
      <c r="E9" s="268"/>
      <c r="F9" s="268"/>
      <c r="G9" s="268"/>
      <c r="H9" s="268"/>
      <c r="I9" s="268"/>
      <c r="J9" s="268"/>
      <c r="K9" s="268"/>
      <c r="L9" s="268"/>
      <c r="M9" s="268"/>
    </row>
    <row r="10" spans="1:13" s="243" customFormat="1">
      <c r="A10" s="707" t="s">
        <v>739</v>
      </c>
      <c r="B10" s="704">
        <v>67982.509000000005</v>
      </c>
      <c r="C10" s="704">
        <v>53.306160000007367</v>
      </c>
      <c r="D10" s="704">
        <v>607300.27232999995</v>
      </c>
      <c r="E10" s="268"/>
      <c r="F10" s="268"/>
      <c r="G10" s="268"/>
      <c r="H10" s="268"/>
      <c r="I10" s="268"/>
      <c r="J10" s="268"/>
      <c r="K10" s="268"/>
      <c r="L10" s="268"/>
      <c r="M10" s="268"/>
    </row>
    <row r="11" spans="1:13" s="243" customFormat="1" ht="24">
      <c r="A11" s="708" t="s">
        <v>740</v>
      </c>
      <c r="B11" s="704">
        <v>3894.0882000000001</v>
      </c>
      <c r="C11" s="704">
        <v>-1743.0642699999999</v>
      </c>
      <c r="D11" s="704">
        <v>57394.021749999993</v>
      </c>
      <c r="E11" s="268"/>
      <c r="F11" s="268"/>
      <c r="G11" s="268"/>
      <c r="H11" s="268"/>
      <c r="I11" s="268"/>
      <c r="J11" s="268"/>
      <c r="K11" s="268"/>
      <c r="L11" s="268"/>
      <c r="M11" s="268"/>
    </row>
    <row r="12" spans="1:13" s="243" customFormat="1">
      <c r="A12" s="707" t="s">
        <v>741</v>
      </c>
      <c r="B12" s="704">
        <v>277.69785999999999</v>
      </c>
      <c r="C12" s="704">
        <v>-136.27271000000002</v>
      </c>
      <c r="D12" s="704">
        <v>3902.5551600000008</v>
      </c>
      <c r="E12" s="268"/>
      <c r="F12" s="268"/>
      <c r="G12" s="268"/>
      <c r="H12" s="268"/>
      <c r="I12" s="268"/>
      <c r="J12" s="268"/>
      <c r="K12" s="268"/>
      <c r="L12" s="268"/>
      <c r="M12" s="268"/>
    </row>
    <row r="13" spans="1:13" s="243" customFormat="1">
      <c r="A13" s="708" t="s">
        <v>742</v>
      </c>
      <c r="B13" s="704">
        <v>103.31894</v>
      </c>
      <c r="C13" s="704">
        <v>-61.544409999999999</v>
      </c>
      <c r="D13" s="704">
        <v>1426.1907700000002</v>
      </c>
      <c r="E13" s="268"/>
      <c r="F13" s="268"/>
      <c r="G13" s="268"/>
      <c r="H13" s="268"/>
      <c r="I13" s="268"/>
      <c r="J13" s="268"/>
      <c r="K13" s="268"/>
      <c r="L13" s="268"/>
      <c r="M13" s="268"/>
    </row>
    <row r="14" spans="1:13" s="997" customFormat="1" ht="24">
      <c r="A14" s="708" t="s">
        <v>1293</v>
      </c>
      <c r="B14" s="704">
        <v>0</v>
      </c>
      <c r="C14" s="704">
        <v>0</v>
      </c>
      <c r="D14" s="704">
        <v>7768.0474000000004</v>
      </c>
      <c r="E14" s="1011"/>
      <c r="F14" s="1011"/>
      <c r="G14" s="1011"/>
      <c r="H14" s="1011"/>
      <c r="I14" s="1011"/>
      <c r="J14" s="1011"/>
      <c r="K14" s="1011"/>
      <c r="L14" s="1011"/>
      <c r="M14" s="1011"/>
    </row>
    <row r="15" spans="1:13" s="997" customFormat="1" ht="24">
      <c r="A15" s="708" t="s">
        <v>1294</v>
      </c>
      <c r="B15" s="1012">
        <v>5.8E-4</v>
      </c>
      <c r="C15" s="1012">
        <v>1.5000000000000001E-4</v>
      </c>
      <c r="D15" s="1012">
        <v>7.8700000000000003E-3</v>
      </c>
      <c r="E15" s="1011"/>
      <c r="F15" s="1011"/>
      <c r="G15" s="1011"/>
      <c r="H15" s="1011"/>
      <c r="I15" s="1011"/>
      <c r="J15" s="1011"/>
      <c r="K15" s="1011"/>
      <c r="L15" s="1011"/>
      <c r="M15" s="1011"/>
    </row>
    <row r="16" spans="1:13" s="243" customFormat="1">
      <c r="A16" s="893" t="s">
        <v>743</v>
      </c>
      <c r="B16" s="894">
        <v>222515.59336</v>
      </c>
      <c r="C16" s="894">
        <v>-1386.4403000000575</v>
      </c>
      <c r="D16" s="894">
        <v>2274393.7947399998</v>
      </c>
      <c r="E16" s="268"/>
      <c r="F16" s="268"/>
      <c r="G16" s="268"/>
      <c r="H16" s="268"/>
      <c r="I16" s="268"/>
      <c r="J16" s="268"/>
      <c r="K16" s="268"/>
      <c r="L16" s="268"/>
      <c r="M16" s="268"/>
    </row>
    <row r="17" spans="1:14" s="243" customFormat="1">
      <c r="A17" s="705" t="s">
        <v>744</v>
      </c>
      <c r="B17" s="704"/>
      <c r="C17" s="704"/>
      <c r="D17" s="704"/>
      <c r="E17" s="268"/>
      <c r="F17" s="268"/>
      <c r="G17" s="268"/>
      <c r="H17" s="268"/>
      <c r="I17" s="268"/>
      <c r="J17" s="268"/>
      <c r="K17" s="268"/>
      <c r="L17" s="268"/>
      <c r="M17" s="268"/>
    </row>
    <row r="18" spans="1:14" s="243" customFormat="1">
      <c r="A18" s="707" t="s">
        <v>745</v>
      </c>
      <c r="B18" s="704">
        <v>0.19405</v>
      </c>
      <c r="C18" s="704">
        <v>-0.16775000000000001</v>
      </c>
      <c r="D18" s="704">
        <v>5.5715500000000002</v>
      </c>
      <c r="E18" s="268"/>
      <c r="F18" s="268"/>
      <c r="G18" s="268"/>
      <c r="H18" s="268"/>
      <c r="I18" s="268"/>
      <c r="J18" s="268"/>
      <c r="K18" s="268"/>
      <c r="L18" s="268"/>
      <c r="M18" s="268"/>
    </row>
    <row r="19" spans="1:14" s="243" customFormat="1">
      <c r="A19" s="709" t="s">
        <v>746</v>
      </c>
      <c r="B19" s="704">
        <v>0</v>
      </c>
      <c r="C19" s="704">
        <v>0</v>
      </c>
      <c r="D19" s="704">
        <v>0</v>
      </c>
      <c r="E19" s="268"/>
      <c r="F19" s="268"/>
      <c r="G19" s="268"/>
      <c r="H19" s="268"/>
      <c r="I19" s="268"/>
      <c r="J19" s="268"/>
      <c r="K19" s="268"/>
      <c r="L19" s="268"/>
      <c r="M19" s="268"/>
    </row>
    <row r="20" spans="1:14" s="243" customFormat="1">
      <c r="A20" s="709" t="s">
        <v>747</v>
      </c>
      <c r="B20" s="710">
        <v>0.19405</v>
      </c>
      <c r="C20" s="710">
        <v>-0.16775000000000001</v>
      </c>
      <c r="D20" s="704">
        <v>5.5715500000000002</v>
      </c>
      <c r="E20" s="268"/>
      <c r="F20" s="268"/>
      <c r="G20" s="268"/>
      <c r="H20" s="268"/>
      <c r="I20" s="268"/>
      <c r="J20" s="268"/>
      <c r="K20" s="268"/>
      <c r="L20" s="268"/>
      <c r="M20" s="268"/>
    </row>
    <row r="21" spans="1:14" s="243" customFormat="1">
      <c r="A21" s="707" t="s">
        <v>748</v>
      </c>
      <c r="B21" s="704">
        <v>164423.42273000002</v>
      </c>
      <c r="C21" s="704">
        <v>-1542.2339299999585</v>
      </c>
      <c r="D21" s="704">
        <v>1754652.2364999999</v>
      </c>
      <c r="E21" s="268"/>
      <c r="F21" s="268"/>
      <c r="G21" s="268"/>
      <c r="H21" s="268"/>
      <c r="I21" s="268"/>
      <c r="J21" s="268"/>
      <c r="K21" s="268"/>
      <c r="L21" s="268"/>
      <c r="M21" s="268"/>
    </row>
    <row r="22" spans="1:14" s="243" customFormat="1">
      <c r="A22" s="709" t="s">
        <v>749</v>
      </c>
      <c r="B22" s="704">
        <v>146879.80787000002</v>
      </c>
      <c r="C22" s="704">
        <v>-4284.6867999999668</v>
      </c>
      <c r="D22" s="704">
        <v>1592114.5625999998</v>
      </c>
      <c r="E22" s="268"/>
      <c r="F22" s="268"/>
      <c r="G22" s="268"/>
      <c r="H22" s="268"/>
      <c r="I22" s="268"/>
      <c r="J22" s="268"/>
      <c r="K22" s="268"/>
      <c r="L22" s="268"/>
      <c r="M22" s="268"/>
    </row>
    <row r="23" spans="1:14" s="243" customFormat="1">
      <c r="A23" s="709" t="s">
        <v>750</v>
      </c>
      <c r="B23" s="704">
        <v>17543.614859999998</v>
      </c>
      <c r="C23" s="704">
        <v>2742.4528699999973</v>
      </c>
      <c r="D23" s="704">
        <v>154769.62650000001</v>
      </c>
      <c r="E23" s="268"/>
      <c r="F23" s="268"/>
      <c r="G23" s="268"/>
      <c r="H23" s="268"/>
      <c r="I23" s="268"/>
      <c r="J23" s="268"/>
      <c r="K23" s="268"/>
      <c r="L23" s="268"/>
      <c r="M23" s="268"/>
    </row>
    <row r="24" spans="1:14" s="997" customFormat="1" ht="30.75" customHeight="1">
      <c r="A24" s="1013" t="s">
        <v>1295</v>
      </c>
      <c r="B24" s="704">
        <v>0</v>
      </c>
      <c r="C24" s="704">
        <v>0</v>
      </c>
      <c r="D24" s="704">
        <v>7768.0474000000004</v>
      </c>
      <c r="E24" s="1011"/>
      <c r="F24" s="1011"/>
      <c r="G24" s="1011"/>
      <c r="H24" s="1011"/>
      <c r="I24" s="1011"/>
      <c r="J24" s="1011"/>
      <c r="K24" s="1011"/>
      <c r="L24" s="1011"/>
      <c r="M24" s="1011"/>
    </row>
    <row r="25" spans="1:14" s="243" customFormat="1" ht="24">
      <c r="A25" s="708" t="s">
        <v>751</v>
      </c>
      <c r="B25" s="704">
        <v>5011.43858</v>
      </c>
      <c r="C25" s="704">
        <v>-690.90015000000039</v>
      </c>
      <c r="D25" s="704">
        <v>63410.109729999996</v>
      </c>
      <c r="E25" s="268"/>
      <c r="F25" s="268"/>
      <c r="G25" s="268"/>
      <c r="H25" s="268"/>
      <c r="I25" s="268"/>
      <c r="J25" s="268"/>
      <c r="K25" s="268"/>
      <c r="L25" s="268"/>
      <c r="M25" s="268"/>
    </row>
    <row r="26" spans="1:14" s="243" customFormat="1">
      <c r="A26" s="708" t="s">
        <v>752</v>
      </c>
      <c r="B26" s="704">
        <v>50493.378140000001</v>
      </c>
      <c r="C26" s="704">
        <v>-567.69208000000071</v>
      </c>
      <c r="D26" s="704">
        <v>450922.92073999997</v>
      </c>
      <c r="E26" s="268"/>
      <c r="F26" s="268"/>
      <c r="G26" s="268"/>
      <c r="H26" s="268"/>
      <c r="I26" s="268"/>
      <c r="J26" s="268"/>
      <c r="K26" s="268"/>
      <c r="L26" s="268"/>
      <c r="M26" s="268"/>
    </row>
    <row r="27" spans="1:14" s="243" customFormat="1">
      <c r="A27" s="707" t="s">
        <v>753</v>
      </c>
      <c r="B27" s="704">
        <v>103.31894</v>
      </c>
      <c r="C27" s="704">
        <v>-61.544409999999999</v>
      </c>
      <c r="D27" s="704">
        <v>1426.1907700000002</v>
      </c>
      <c r="E27" s="268"/>
      <c r="F27" s="268"/>
      <c r="G27" s="268"/>
      <c r="H27" s="268"/>
      <c r="I27" s="268"/>
      <c r="J27" s="268"/>
      <c r="K27" s="268"/>
      <c r="L27" s="268"/>
      <c r="M27" s="268"/>
    </row>
    <row r="28" spans="1:14" s="243" customFormat="1" ht="30.75" customHeight="1">
      <c r="A28" s="708" t="s">
        <v>754</v>
      </c>
      <c r="B28" s="704">
        <v>131.69186999999999</v>
      </c>
      <c r="C28" s="704">
        <v>-168.83272000000005</v>
      </c>
      <c r="D28" s="704">
        <v>1852.98918</v>
      </c>
      <c r="E28" s="268"/>
      <c r="F28" s="268"/>
      <c r="G28" s="268"/>
      <c r="H28" s="268"/>
      <c r="I28" s="268"/>
      <c r="J28" s="268"/>
      <c r="K28" s="268"/>
      <c r="L28" s="268"/>
      <c r="M28" s="268"/>
    </row>
    <row r="29" spans="1:14" s="997" customFormat="1" ht="24">
      <c r="A29" s="708" t="s">
        <v>1296</v>
      </c>
      <c r="B29" s="1012">
        <v>6.8999999999999997E-4</v>
      </c>
      <c r="C29" s="1012">
        <v>7.9999999999999993E-5</v>
      </c>
      <c r="D29" s="1012">
        <v>1.2969999999999999E-2</v>
      </c>
      <c r="E29" s="1011"/>
      <c r="F29" s="1011"/>
      <c r="G29" s="1011"/>
      <c r="H29" s="1011"/>
      <c r="I29" s="1011"/>
      <c r="J29" s="1011"/>
      <c r="K29" s="1011"/>
      <c r="L29" s="1011"/>
      <c r="M29" s="1011"/>
    </row>
    <row r="30" spans="1:14">
      <c r="A30" s="893" t="s">
        <v>755</v>
      </c>
      <c r="B30" s="894">
        <v>220163.44500000001</v>
      </c>
      <c r="C30" s="894">
        <v>-3031.3709600000002</v>
      </c>
      <c r="D30" s="894">
        <v>2272270.03144</v>
      </c>
      <c r="E30" s="269"/>
      <c r="F30" s="269"/>
      <c r="G30" s="269"/>
      <c r="H30" s="269"/>
      <c r="I30" s="269"/>
      <c r="J30" s="269"/>
      <c r="K30" s="270"/>
      <c r="L30" s="269"/>
      <c r="M30" s="269"/>
      <c r="N30" s="51"/>
    </row>
    <row r="31" spans="1:14">
      <c r="A31" s="334" t="s">
        <v>1279</v>
      </c>
      <c r="B31" s="704">
        <v>7387.2993286729452</v>
      </c>
      <c r="C31" s="704">
        <v>2352.1483599999547</v>
      </c>
      <c r="D31" s="704"/>
      <c r="E31" s="269"/>
      <c r="F31" s="269"/>
      <c r="G31" s="269"/>
      <c r="H31" s="269"/>
      <c r="I31" s="269"/>
      <c r="J31" s="269"/>
      <c r="K31" s="270"/>
      <c r="L31" s="269"/>
      <c r="M31" s="269"/>
      <c r="N31" s="51"/>
    </row>
    <row r="32" spans="1:14" ht="12.75" customHeight="1">
      <c r="A32" s="12" t="s">
        <v>557</v>
      </c>
      <c r="B32" s="765"/>
      <c r="C32" s="771"/>
    </row>
    <row r="33" spans="1:14" s="243" customFormat="1" ht="12.75" customHeight="1">
      <c r="A33" s="47"/>
      <c r="B33" s="765"/>
      <c r="C33" s="765"/>
    </row>
    <row r="34" spans="1:14" ht="12.75" customHeight="1">
      <c r="A34" s="770"/>
    </row>
    <row r="35" spans="1:14" ht="12.75" customHeight="1">
      <c r="D35" s="7" t="str">
        <f>D1</f>
        <v>Studeni 2025.</v>
      </c>
    </row>
    <row r="36" spans="1:14" ht="12.75" customHeight="1">
      <c r="A36" s="316" t="s">
        <v>611</v>
      </c>
      <c r="B36" s="278"/>
      <c r="C36" s="278"/>
      <c r="D36" s="490" t="str">
        <f>D2</f>
        <v>November 2025</v>
      </c>
      <c r="E36" s="243"/>
      <c r="G36" s="243"/>
      <c r="H36" s="243"/>
      <c r="I36" s="243"/>
    </row>
    <row r="37" spans="1:14" ht="12.75" customHeight="1">
      <c r="A37" s="512" t="s">
        <v>727</v>
      </c>
      <c r="B37" s="278"/>
      <c r="C37" s="278"/>
      <c r="D37" s="13" t="s">
        <v>1260</v>
      </c>
      <c r="E37" s="243"/>
      <c r="F37" s="243"/>
      <c r="G37" s="243"/>
      <c r="H37" s="243"/>
      <c r="I37" s="243"/>
    </row>
    <row r="38" spans="1:14" ht="28.5" customHeight="1">
      <c r="A38" s="636"/>
      <c r="B38" s="700" t="str">
        <f>D1</f>
        <v>Studeni 2025.</v>
      </c>
      <c r="C38" s="701" t="str">
        <f>$C$5</f>
        <v>Promjena u odnosu na prethodni mjesec</v>
      </c>
      <c r="D38" s="701" t="s">
        <v>18</v>
      </c>
      <c r="E38" s="243"/>
      <c r="F38" s="243"/>
      <c r="G38" s="243"/>
      <c r="H38" s="243"/>
      <c r="I38" s="243"/>
      <c r="J38" s="276"/>
      <c r="K38" s="276"/>
      <c r="L38" s="276"/>
      <c r="M38" s="276"/>
    </row>
    <row r="39" spans="1:14" s="243" customFormat="1" ht="24">
      <c r="A39" s="636"/>
      <c r="B39" s="702" t="str">
        <f>D2</f>
        <v>November 2025</v>
      </c>
      <c r="C39" s="702" t="s">
        <v>45</v>
      </c>
      <c r="D39" s="717" t="s">
        <v>217</v>
      </c>
      <c r="J39" s="276"/>
      <c r="K39" s="276"/>
      <c r="L39" s="276"/>
      <c r="M39" s="276"/>
    </row>
    <row r="40" spans="1:14" ht="25.5">
      <c r="A40" s="1014" t="s">
        <v>1297</v>
      </c>
      <c r="B40" s="312">
        <v>67460.472500000018</v>
      </c>
      <c r="C40" s="312">
        <v>80.336349999997765</v>
      </c>
      <c r="D40" s="312"/>
      <c r="E40" s="274"/>
      <c r="F40" s="274"/>
      <c r="G40" s="274"/>
      <c r="H40" s="274"/>
      <c r="I40" s="275"/>
      <c r="J40" s="1158"/>
      <c r="K40" s="1158"/>
      <c r="L40" s="1160"/>
      <c r="M40" s="1158"/>
    </row>
    <row r="41" spans="1:14" ht="14.25" customHeight="1">
      <c r="A41" s="314" t="s">
        <v>719</v>
      </c>
      <c r="B41" s="312"/>
      <c r="C41" s="312"/>
      <c r="D41" s="312"/>
      <c r="E41" s="268"/>
      <c r="F41" s="268"/>
      <c r="G41" s="268"/>
      <c r="H41" s="268"/>
      <c r="I41" s="277"/>
      <c r="J41" s="1159"/>
      <c r="K41" s="1158"/>
      <c r="L41" s="1159"/>
      <c r="M41" s="1159"/>
    </row>
    <row r="42" spans="1:14">
      <c r="A42" s="315" t="s">
        <v>720</v>
      </c>
      <c r="B42" s="312">
        <v>4778.4387000000006</v>
      </c>
      <c r="C42" s="312">
        <v>-651.89753000000019</v>
      </c>
      <c r="D42" s="312">
        <v>60994.453199999996</v>
      </c>
      <c r="E42" s="272"/>
      <c r="F42" s="272"/>
      <c r="G42" s="272"/>
      <c r="H42" s="272"/>
      <c r="I42" s="272"/>
      <c r="J42" s="272"/>
      <c r="K42" s="272"/>
      <c r="L42" s="272"/>
      <c r="M42" s="272"/>
      <c r="N42" s="51"/>
    </row>
    <row r="43" spans="1:14" ht="26.25" customHeight="1">
      <c r="A43" s="315" t="s">
        <v>721</v>
      </c>
      <c r="B43" s="312">
        <v>232.99988000000002</v>
      </c>
      <c r="C43" s="312">
        <v>-39.002619999999979</v>
      </c>
      <c r="D43" s="312">
        <v>2415.6565300000002</v>
      </c>
      <c r="E43" s="272"/>
      <c r="F43" s="272"/>
      <c r="G43" s="272"/>
      <c r="H43" s="272"/>
      <c r="I43" s="272"/>
      <c r="J43" s="272"/>
      <c r="K43" s="272"/>
      <c r="L43" s="272"/>
      <c r="M43" s="272"/>
      <c r="N43" s="51"/>
    </row>
    <row r="44" spans="1:14" s="243" customFormat="1" ht="25.5">
      <c r="A44" s="315" t="s">
        <v>722</v>
      </c>
      <c r="B44" s="312">
        <v>4.6148100000000003</v>
      </c>
      <c r="C44" s="312">
        <v>-10.53528</v>
      </c>
      <c r="D44" s="312">
        <v>81.67137000000001</v>
      </c>
      <c r="E44" s="272"/>
      <c r="F44" s="272"/>
      <c r="G44" s="272"/>
      <c r="H44" s="272"/>
      <c r="I44" s="272"/>
      <c r="J44" s="272"/>
      <c r="K44" s="272"/>
      <c r="L44" s="272"/>
      <c r="M44" s="272"/>
      <c r="N44" s="51"/>
    </row>
    <row r="45" spans="1:14" s="997" customFormat="1" ht="25.5">
      <c r="A45" s="315" t="s">
        <v>1298</v>
      </c>
      <c r="B45" s="1012">
        <v>3.4300000000000003E-3</v>
      </c>
      <c r="C45" s="1012">
        <v>-5.559999999999999E-3</v>
      </c>
      <c r="D45" s="1012">
        <v>7.1930000000000008E-2</v>
      </c>
      <c r="E45" s="272"/>
      <c r="F45" s="272"/>
      <c r="G45" s="272"/>
      <c r="H45" s="272"/>
      <c r="I45" s="272"/>
      <c r="J45" s="272"/>
      <c r="K45" s="272"/>
      <c r="L45" s="272"/>
      <c r="M45" s="272"/>
      <c r="N45" s="51"/>
    </row>
    <row r="46" spans="1:14" s="243" customFormat="1">
      <c r="A46" s="895" t="s">
        <v>723</v>
      </c>
      <c r="B46" s="896">
        <v>5016.0533900000009</v>
      </c>
      <c r="C46" s="896">
        <v>-701.43542999999954</v>
      </c>
      <c r="D46" s="896">
        <v>63491.781099999993</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3889.4733900000001</v>
      </c>
      <c r="C48" s="312">
        <v>-1732.5289899999998</v>
      </c>
      <c r="D48" s="312">
        <v>57312.350380000003</v>
      </c>
      <c r="E48" s="271"/>
      <c r="F48" s="271"/>
      <c r="G48" s="271"/>
      <c r="H48" s="271"/>
      <c r="I48" s="271"/>
      <c r="J48" s="271"/>
      <c r="K48" s="271"/>
      <c r="L48" s="271"/>
      <c r="M48" s="271"/>
      <c r="N48" s="51"/>
    </row>
    <row r="49" spans="1:14" ht="25.5">
      <c r="A49" s="315" t="s">
        <v>726</v>
      </c>
      <c r="B49" s="312">
        <v>4.6148100000000003</v>
      </c>
      <c r="C49" s="312">
        <v>-10.53528</v>
      </c>
      <c r="D49" s="312">
        <v>81.67137000000001</v>
      </c>
      <c r="E49" s="272"/>
      <c r="F49" s="272"/>
      <c r="G49" s="272"/>
      <c r="H49" s="272"/>
      <c r="I49" s="272"/>
      <c r="J49" s="272"/>
      <c r="K49" s="272"/>
      <c r="L49" s="272"/>
      <c r="M49" s="272"/>
      <c r="N49" s="43"/>
    </row>
    <row r="50" spans="1:14" s="997" customFormat="1" ht="25.5">
      <c r="A50" s="315" t="s">
        <v>1299</v>
      </c>
      <c r="B50" s="1012">
        <v>3.0099999999999997E-3</v>
      </c>
      <c r="C50" s="1012">
        <v>-4.8700000000000002E-3</v>
      </c>
      <c r="D50" s="1012">
        <v>9.2429999999999984E-2</v>
      </c>
      <c r="E50" s="272"/>
      <c r="F50" s="272"/>
      <c r="G50" s="272"/>
      <c r="H50" s="272"/>
      <c r="I50" s="272"/>
      <c r="J50" s="272"/>
      <c r="K50" s="272"/>
      <c r="L50" s="272"/>
      <c r="M50" s="272"/>
      <c r="N50" s="43"/>
    </row>
    <row r="51" spans="1:14">
      <c r="A51" s="895" t="s">
        <v>723</v>
      </c>
      <c r="B51" s="896">
        <v>3894.0882000000001</v>
      </c>
      <c r="C51" s="896">
        <v>-1743.0642699999999</v>
      </c>
      <c r="D51" s="896">
        <v>57394.02175</v>
      </c>
      <c r="E51" s="271"/>
      <c r="F51" s="271"/>
      <c r="G51" s="271"/>
      <c r="H51" s="271"/>
      <c r="I51" s="271"/>
      <c r="J51" s="271"/>
      <c r="K51" s="271"/>
      <c r="L51" s="271"/>
      <c r="M51" s="271"/>
    </row>
    <row r="52" spans="1:14">
      <c r="A52" s="311" t="s">
        <v>718</v>
      </c>
      <c r="B52" s="312">
        <v>68582.437690000021</v>
      </c>
      <c r="C52" s="312">
        <v>1121.9651900000026</v>
      </c>
      <c r="D52" s="312"/>
      <c r="E52" s="273"/>
      <c r="F52" s="273"/>
      <c r="G52" s="273"/>
      <c r="H52" s="273"/>
      <c r="I52" s="273"/>
      <c r="J52" s="273"/>
      <c r="K52" s="273"/>
      <c r="L52" s="273"/>
      <c r="M52" s="273"/>
    </row>
    <row r="53" spans="1:14" ht="12.75" customHeight="1">
      <c r="A53" s="12" t="s">
        <v>557</v>
      </c>
    </row>
    <row r="54" spans="1:14" ht="12.75" customHeight="1"/>
    <row r="55" spans="1:14" ht="12.75" customHeight="1">
      <c r="A55" s="571"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Studeni 2025.</v>
      </c>
    </row>
    <row r="2" spans="1:13" ht="12.75" customHeight="1">
      <c r="A2" s="512" t="s">
        <v>856</v>
      </c>
      <c r="E2" s="490" t="str">
        <f>Naslovnica!A24</f>
        <v>November 2025</v>
      </c>
    </row>
    <row r="3" spans="1:13">
      <c r="A3" s="279"/>
      <c r="B3" s="274"/>
      <c r="C3" s="274"/>
      <c r="D3" s="13" t="s">
        <v>1260</v>
      </c>
      <c r="F3" s="274"/>
      <c r="G3" s="280"/>
    </row>
    <row r="4" spans="1:13" ht="48.75" customHeight="1">
      <c r="A4" s="1161" t="s">
        <v>546</v>
      </c>
      <c r="B4" s="1163" t="s">
        <v>857</v>
      </c>
      <c r="C4" s="1163"/>
      <c r="D4" s="1163"/>
      <c r="E4" s="698"/>
      <c r="F4" s="279"/>
      <c r="G4" s="279"/>
    </row>
    <row r="5" spans="1:13" ht="60">
      <c r="A5" s="1161"/>
      <c r="B5" s="637" t="s">
        <v>547</v>
      </c>
      <c r="C5" s="637" t="s">
        <v>548</v>
      </c>
      <c r="D5" s="637" t="s">
        <v>549</v>
      </c>
      <c r="E5" s="281"/>
      <c r="F5" s="281"/>
    </row>
    <row r="6" spans="1:13" ht="12.75" customHeight="1">
      <c r="A6" s="319" t="s">
        <v>116</v>
      </c>
      <c r="B6" s="320">
        <v>5127.6967599999998</v>
      </c>
      <c r="C6" s="320">
        <v>52794.730029999999</v>
      </c>
      <c r="D6" s="320">
        <v>163933.0385088957</v>
      </c>
      <c r="E6" s="282"/>
      <c r="F6" s="282"/>
      <c r="G6" s="904"/>
      <c r="K6" s="117"/>
      <c r="L6" s="117"/>
      <c r="M6" s="117"/>
    </row>
    <row r="7" spans="1:13" ht="12.75" customHeight="1">
      <c r="A7" s="321" t="s">
        <v>117</v>
      </c>
      <c r="B7" s="320">
        <v>41799.356490000006</v>
      </c>
      <c r="C7" s="320">
        <v>458478.99266000005</v>
      </c>
      <c r="D7" s="320">
        <v>6345376.2088950537</v>
      </c>
      <c r="E7" s="282"/>
      <c r="F7" s="282"/>
      <c r="G7" s="904"/>
      <c r="K7" s="117"/>
      <c r="L7" s="117"/>
      <c r="M7" s="117"/>
    </row>
    <row r="8" spans="1:13" ht="12.75" customHeight="1">
      <c r="A8" s="321" t="s">
        <v>118</v>
      </c>
      <c r="B8" s="320">
        <v>2477.9005099999999</v>
      </c>
      <c r="C8" s="320">
        <v>29723.278809999996</v>
      </c>
      <c r="D8" s="320">
        <v>185931.88828717367</v>
      </c>
      <c r="E8" s="282"/>
      <c r="F8" s="282"/>
      <c r="G8" s="904"/>
      <c r="K8" s="117"/>
      <c r="L8" s="117"/>
      <c r="M8" s="117"/>
    </row>
    <row r="9" spans="1:13" ht="12.75" customHeight="1">
      <c r="A9" s="638" t="s">
        <v>210</v>
      </c>
      <c r="B9" s="639">
        <v>49404.953760000004</v>
      </c>
      <c r="C9" s="639">
        <v>540997.00150000001</v>
      </c>
      <c r="D9" s="639">
        <v>6695241.1356911231</v>
      </c>
      <c r="E9" s="283"/>
      <c r="F9" s="283"/>
      <c r="G9" s="904"/>
      <c r="K9" s="117"/>
      <c r="L9" s="117"/>
      <c r="M9" s="117"/>
    </row>
    <row r="10" spans="1:13" ht="12.75" customHeight="1">
      <c r="A10" s="321" t="s">
        <v>119</v>
      </c>
      <c r="B10" s="320">
        <v>4714.74611</v>
      </c>
      <c r="C10" s="320">
        <v>47501.480019999995</v>
      </c>
      <c r="D10" s="320">
        <v>141385.12268915653</v>
      </c>
      <c r="E10" s="282"/>
      <c r="F10" s="282"/>
      <c r="G10" s="904"/>
      <c r="K10" s="117"/>
      <c r="L10" s="117"/>
      <c r="M10" s="117"/>
    </row>
    <row r="11" spans="1:13" ht="12.75" customHeight="1">
      <c r="A11" s="321" t="s">
        <v>120</v>
      </c>
      <c r="B11" s="320">
        <v>19626.622219999997</v>
      </c>
      <c r="C11" s="320">
        <v>213077.40914999999</v>
      </c>
      <c r="D11" s="320">
        <v>2407365.3917355379</v>
      </c>
      <c r="E11" s="282"/>
      <c r="F11" s="282"/>
      <c r="G11" s="904"/>
      <c r="K11" s="117"/>
      <c r="L11" s="117"/>
      <c r="M11" s="117"/>
    </row>
    <row r="12" spans="1:13" ht="12.75" customHeight="1">
      <c r="A12" s="321" t="s">
        <v>121</v>
      </c>
      <c r="B12" s="320">
        <v>687.64671999999996</v>
      </c>
      <c r="C12" s="320">
        <v>8217.1187300000001</v>
      </c>
      <c r="D12" s="320">
        <v>49845.356116277122</v>
      </c>
      <c r="E12" s="282"/>
      <c r="F12" s="282"/>
      <c r="G12" s="904"/>
      <c r="K12" s="117"/>
      <c r="L12" s="117"/>
      <c r="M12" s="117"/>
    </row>
    <row r="13" spans="1:13" ht="12.75" customHeight="1">
      <c r="A13" s="638" t="s">
        <v>211</v>
      </c>
      <c r="B13" s="639">
        <v>25029.015049999998</v>
      </c>
      <c r="C13" s="639">
        <v>268796.00789999997</v>
      </c>
      <c r="D13" s="639">
        <v>2598595.8705409714</v>
      </c>
      <c r="E13" s="283"/>
      <c r="F13" s="283"/>
      <c r="G13" s="904"/>
      <c r="K13" s="117"/>
      <c r="L13" s="117"/>
      <c r="M13" s="117"/>
    </row>
    <row r="14" spans="1:13" ht="12.75" customHeight="1">
      <c r="A14" s="321" t="s">
        <v>122</v>
      </c>
      <c r="B14" s="320">
        <v>7573.7285700000002</v>
      </c>
      <c r="C14" s="320">
        <v>73358.00009999999</v>
      </c>
      <c r="D14" s="320">
        <v>210921.32664071271</v>
      </c>
      <c r="E14" s="282"/>
      <c r="F14" s="282"/>
      <c r="G14" s="904"/>
      <c r="K14" s="117"/>
      <c r="L14" s="117"/>
      <c r="M14" s="117"/>
    </row>
    <row r="15" spans="1:13" ht="12.75" customHeight="1">
      <c r="A15" s="321" t="s">
        <v>123</v>
      </c>
      <c r="B15" s="320">
        <v>22339.839</v>
      </c>
      <c r="C15" s="320">
        <v>243021.14975000001</v>
      </c>
      <c r="D15" s="320">
        <v>3027634.0107063237</v>
      </c>
      <c r="E15" s="282"/>
      <c r="F15" s="282"/>
      <c r="G15" s="904"/>
      <c r="K15" s="117"/>
      <c r="L15" s="117"/>
      <c r="M15" s="117"/>
    </row>
    <row r="16" spans="1:13" ht="12.75" customHeight="1">
      <c r="A16" s="321" t="s">
        <v>124</v>
      </c>
      <c r="B16" s="320">
        <v>1111.3407500000001</v>
      </c>
      <c r="C16" s="320">
        <v>13356.035449999999</v>
      </c>
      <c r="D16" s="320">
        <v>79421.455117785532</v>
      </c>
      <c r="E16" s="282"/>
      <c r="F16" s="282"/>
      <c r="G16" s="904"/>
      <c r="K16" s="117"/>
      <c r="L16" s="117"/>
      <c r="M16" s="117"/>
    </row>
    <row r="17" spans="1:13" ht="12.75" customHeight="1">
      <c r="A17" s="638" t="s">
        <v>212</v>
      </c>
      <c r="B17" s="639">
        <v>31024.908319999999</v>
      </c>
      <c r="C17" s="639">
        <v>329735.18530000001</v>
      </c>
      <c r="D17" s="639">
        <v>3317976.7924648216</v>
      </c>
      <c r="E17" s="283"/>
      <c r="F17" s="283"/>
      <c r="G17" s="904"/>
      <c r="K17" s="117"/>
      <c r="L17" s="117"/>
      <c r="M17" s="117"/>
    </row>
    <row r="18" spans="1:13" ht="12.75" customHeight="1">
      <c r="A18" s="321" t="s">
        <v>125</v>
      </c>
      <c r="B18" s="320">
        <v>4910.8635700000004</v>
      </c>
      <c r="C18" s="320">
        <v>50656.086160000006</v>
      </c>
      <c r="D18" s="320">
        <v>145183.07888560885</v>
      </c>
      <c r="E18" s="282"/>
      <c r="F18" s="282"/>
      <c r="G18" s="904"/>
      <c r="K18" s="117"/>
      <c r="L18" s="117"/>
      <c r="M18" s="117"/>
    </row>
    <row r="19" spans="1:13" ht="12.75" customHeight="1">
      <c r="A19" s="321" t="s">
        <v>126</v>
      </c>
      <c r="B19" s="320">
        <v>34625.19195</v>
      </c>
      <c r="C19" s="320">
        <v>379039.09747999994</v>
      </c>
      <c r="D19" s="320">
        <v>5050119.9893302163</v>
      </c>
      <c r="E19" s="282"/>
      <c r="F19" s="282"/>
      <c r="G19" s="904"/>
      <c r="K19" s="117"/>
      <c r="L19" s="117"/>
      <c r="M19" s="117"/>
    </row>
    <row r="20" spans="1:13" ht="12.75" customHeight="1">
      <c r="A20" s="321" t="s">
        <v>127</v>
      </c>
      <c r="B20" s="320">
        <v>1884.8752199999999</v>
      </c>
      <c r="C20" s="320">
        <v>22891.184259999998</v>
      </c>
      <c r="D20" s="320">
        <v>149028.95166605088</v>
      </c>
      <c r="E20" s="282"/>
      <c r="F20" s="282"/>
      <c r="G20" s="904"/>
      <c r="K20" s="117"/>
      <c r="L20" s="117"/>
      <c r="M20" s="117"/>
    </row>
    <row r="21" spans="1:13" ht="12.75" customHeight="1">
      <c r="A21" s="638" t="s">
        <v>213</v>
      </c>
      <c r="B21" s="639">
        <v>41420.930740000003</v>
      </c>
      <c r="C21" s="639">
        <v>452586.36789999995</v>
      </c>
      <c r="D21" s="639">
        <v>5344332.0198818762</v>
      </c>
      <c r="E21" s="283"/>
      <c r="F21" s="283"/>
      <c r="G21" s="904"/>
      <c r="K21" s="117"/>
      <c r="L21" s="117"/>
      <c r="M21" s="117"/>
    </row>
    <row r="22" spans="1:13" ht="12.75" customHeight="1">
      <c r="A22" s="322" t="s">
        <v>214</v>
      </c>
      <c r="B22" s="323">
        <v>22327.03501</v>
      </c>
      <c r="C22" s="323">
        <v>224310.29631000001</v>
      </c>
      <c r="D22" s="323">
        <v>661422.56672437373</v>
      </c>
      <c r="E22" s="283"/>
      <c r="F22" s="283"/>
      <c r="G22" s="904"/>
      <c r="H22" s="117"/>
      <c r="K22" s="117"/>
      <c r="L22" s="117"/>
      <c r="M22" s="117"/>
    </row>
    <row r="23" spans="1:13" ht="12.75" customHeight="1">
      <c r="A23" s="322" t="s">
        <v>215</v>
      </c>
      <c r="B23" s="323">
        <v>118391.00966000001</v>
      </c>
      <c r="C23" s="323">
        <v>1293616.64904</v>
      </c>
      <c r="D23" s="323">
        <v>16830495.600667134</v>
      </c>
      <c r="E23" s="283"/>
      <c r="F23" s="283"/>
      <c r="G23" s="904"/>
      <c r="H23" s="117"/>
      <c r="K23" s="117"/>
      <c r="L23" s="117"/>
      <c r="M23" s="117"/>
    </row>
    <row r="24" spans="1:13" ht="12.75" customHeight="1">
      <c r="A24" s="322" t="s">
        <v>216</v>
      </c>
      <c r="B24" s="323">
        <v>6161.7632000000003</v>
      </c>
      <c r="C24" s="323">
        <v>74187.617249999996</v>
      </c>
      <c r="D24" s="323">
        <v>464227.65118728724</v>
      </c>
      <c r="E24" s="283"/>
      <c r="F24" s="283"/>
      <c r="G24" s="904"/>
      <c r="H24" s="117"/>
      <c r="K24" s="117"/>
      <c r="L24" s="117"/>
      <c r="M24" s="117"/>
    </row>
    <row r="25" spans="1:13">
      <c r="A25" s="887" t="s">
        <v>550</v>
      </c>
      <c r="B25" s="890">
        <v>146879.80786999999</v>
      </c>
      <c r="C25" s="890">
        <v>1592114.5626000001</v>
      </c>
      <c r="D25" s="890">
        <v>17956145.818578795</v>
      </c>
      <c r="E25" s="283"/>
      <c r="F25" s="283"/>
      <c r="H25" s="117"/>
      <c r="K25" s="117"/>
      <c r="L25" s="117"/>
      <c r="M25" s="117"/>
    </row>
    <row r="26" spans="1:13" ht="21.75" customHeight="1">
      <c r="A26" s="1165" t="s">
        <v>23</v>
      </c>
      <c r="B26" s="1165"/>
      <c r="C26" s="1165"/>
      <c r="D26" s="1165"/>
      <c r="E26" s="1165"/>
      <c r="F26" s="714"/>
      <c r="G26" s="714"/>
    </row>
    <row r="27" spans="1:13" ht="20.25" customHeight="1">
      <c r="A27" s="1166" t="s">
        <v>24</v>
      </c>
      <c r="B27" s="1166"/>
      <c r="C27" s="1166"/>
      <c r="D27" s="1166"/>
      <c r="E27" s="1166"/>
      <c r="F27" s="715"/>
      <c r="G27" s="715"/>
    </row>
    <row r="28" spans="1:13" ht="12.75" customHeight="1"/>
    <row r="29" spans="1:13" ht="12.75" customHeight="1">
      <c r="A29" s="135" t="s">
        <v>613</v>
      </c>
      <c r="E29" s="122" t="str">
        <f>Naslovnica!A20</f>
        <v>Studeni 2025.</v>
      </c>
    </row>
    <row r="30" spans="1:13" ht="12.75" customHeight="1">
      <c r="A30" s="512" t="s">
        <v>869</v>
      </c>
      <c r="E30" s="490" t="str">
        <f>Naslovnica!A24</f>
        <v>November 2025</v>
      </c>
    </row>
    <row r="31" spans="1:13" ht="12.75" customHeight="1">
      <c r="D31" s="276"/>
      <c r="E31" s="13" t="s">
        <v>1260</v>
      </c>
    </row>
    <row r="32" spans="1:13" ht="25.5" customHeight="1">
      <c r="A32" s="1161" t="s">
        <v>551</v>
      </c>
      <c r="B32" s="1164" t="s">
        <v>769</v>
      </c>
      <c r="C32" s="1164"/>
      <c r="D32" s="1164" t="s">
        <v>768</v>
      </c>
      <c r="E32" s="1164"/>
      <c r="F32" s="711"/>
      <c r="G32" s="711"/>
    </row>
    <row r="33" spans="1:15" ht="60">
      <c r="A33" s="1161"/>
      <c r="B33" s="637" t="s">
        <v>547</v>
      </c>
      <c r="C33" s="637" t="s">
        <v>552</v>
      </c>
      <c r="D33" s="637" t="s">
        <v>547</v>
      </c>
      <c r="E33" s="637" t="s">
        <v>552</v>
      </c>
    </row>
    <row r="34" spans="1:15">
      <c r="A34" s="319" t="s">
        <v>116</v>
      </c>
      <c r="B34" s="324">
        <v>0</v>
      </c>
      <c r="C34" s="324">
        <v>0</v>
      </c>
      <c r="D34" s="324">
        <v>2.1260000000000001E-2</v>
      </c>
      <c r="E34" s="325">
        <v>0.4865799999999999</v>
      </c>
      <c r="L34" s="117"/>
      <c r="M34" s="117"/>
      <c r="N34" s="117"/>
      <c r="O34" s="117"/>
    </row>
    <row r="35" spans="1:15" ht="12.75" customHeight="1">
      <c r="A35" s="321" t="s">
        <v>117</v>
      </c>
      <c r="B35" s="324">
        <v>0</v>
      </c>
      <c r="C35" s="324">
        <v>0</v>
      </c>
      <c r="D35" s="324">
        <v>0</v>
      </c>
      <c r="E35" s="325">
        <v>0.20251</v>
      </c>
      <c r="F35" s="51"/>
      <c r="L35" s="117"/>
      <c r="M35" s="117"/>
      <c r="N35" s="117"/>
      <c r="O35" s="117"/>
    </row>
    <row r="36" spans="1:15" ht="12.75" customHeight="1">
      <c r="A36" s="321" t="s">
        <v>118</v>
      </c>
      <c r="B36" s="324">
        <v>0</v>
      </c>
      <c r="C36" s="324">
        <v>0</v>
      </c>
      <c r="D36" s="324">
        <v>0</v>
      </c>
      <c r="E36" s="325">
        <v>6.5799999999999999E-3</v>
      </c>
      <c r="F36" s="51"/>
      <c r="L36" s="117"/>
      <c r="M36" s="117"/>
      <c r="N36" s="117"/>
      <c r="O36" s="117"/>
    </row>
    <row r="37" spans="1:15" ht="12.75" customHeight="1">
      <c r="A37" s="638" t="s">
        <v>210</v>
      </c>
      <c r="B37" s="640">
        <v>0</v>
      </c>
      <c r="C37" s="640">
        <v>0</v>
      </c>
      <c r="D37" s="640">
        <v>2.1260000000000001E-2</v>
      </c>
      <c r="E37" s="641">
        <v>0.6956699999999999</v>
      </c>
      <c r="F37" s="51"/>
      <c r="L37" s="117"/>
      <c r="M37" s="117"/>
      <c r="N37" s="117"/>
      <c r="O37" s="117"/>
    </row>
    <row r="38" spans="1:15" ht="12.75" customHeight="1">
      <c r="A38" s="321" t="s">
        <v>119</v>
      </c>
      <c r="B38" s="324">
        <v>0</v>
      </c>
      <c r="C38" s="324">
        <v>0</v>
      </c>
      <c r="D38" s="324">
        <v>0.10359</v>
      </c>
      <c r="E38" s="325">
        <v>2.7392799999999999</v>
      </c>
      <c r="F38" s="51"/>
      <c r="L38" s="117"/>
      <c r="M38" s="117"/>
      <c r="N38" s="117"/>
      <c r="O38" s="117"/>
    </row>
    <row r="39" spans="1:15" ht="12.75" customHeight="1">
      <c r="A39" s="321" t="s">
        <v>120</v>
      </c>
      <c r="B39" s="324">
        <v>0</v>
      </c>
      <c r="C39" s="324">
        <v>0</v>
      </c>
      <c r="D39" s="324">
        <v>0</v>
      </c>
      <c r="E39" s="325">
        <v>0.59955999999999998</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8" t="s">
        <v>211</v>
      </c>
      <c r="B41" s="640">
        <v>0</v>
      </c>
      <c r="C41" s="640">
        <v>0</v>
      </c>
      <c r="D41" s="640">
        <v>0.10359</v>
      </c>
      <c r="E41" s="641">
        <v>3.3388399999999998</v>
      </c>
      <c r="F41" s="51"/>
      <c r="L41" s="117"/>
      <c r="M41" s="117"/>
      <c r="N41" s="117"/>
      <c r="O41" s="117"/>
    </row>
    <row r="42" spans="1:15" ht="12.75" customHeight="1">
      <c r="A42" s="321" t="s">
        <v>122</v>
      </c>
      <c r="B42" s="324">
        <v>0</v>
      </c>
      <c r="C42" s="324">
        <v>0</v>
      </c>
      <c r="D42" s="324">
        <v>6.2300000000000003E-3</v>
      </c>
      <c r="E42" s="325">
        <v>0.38042000000000004</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8.8370000000000004E-2</v>
      </c>
      <c r="F44" s="51"/>
      <c r="L44" s="117"/>
      <c r="M44" s="117"/>
      <c r="N44" s="117"/>
      <c r="O44" s="117"/>
    </row>
    <row r="45" spans="1:15" ht="12.75" customHeight="1">
      <c r="A45" s="638" t="s">
        <v>212</v>
      </c>
      <c r="B45" s="640">
        <v>0</v>
      </c>
      <c r="C45" s="640">
        <v>0</v>
      </c>
      <c r="D45" s="640">
        <v>6.2300000000000003E-3</v>
      </c>
      <c r="E45" s="641">
        <v>0.46879000000000004</v>
      </c>
      <c r="F45" s="51"/>
      <c r="L45" s="117"/>
      <c r="M45" s="117"/>
      <c r="N45" s="117"/>
      <c r="O45" s="117"/>
    </row>
    <row r="46" spans="1:15" ht="12.75" customHeight="1">
      <c r="A46" s="321" t="s">
        <v>125</v>
      </c>
      <c r="B46" s="324">
        <v>0</v>
      </c>
      <c r="C46" s="324">
        <v>0</v>
      </c>
      <c r="D46" s="324">
        <v>6.2969999999999998E-2</v>
      </c>
      <c r="E46" s="325">
        <v>0.51960000000000006</v>
      </c>
      <c r="F46" s="51"/>
      <c r="L46" s="117"/>
      <c r="M46" s="117"/>
      <c r="N46" s="117"/>
      <c r="O46" s="117"/>
    </row>
    <row r="47" spans="1:15" ht="12.75" customHeight="1">
      <c r="A47" s="321" t="s">
        <v>126</v>
      </c>
      <c r="B47" s="324">
        <v>0</v>
      </c>
      <c r="C47" s="324">
        <v>0</v>
      </c>
      <c r="D47" s="324">
        <v>0</v>
      </c>
      <c r="E47" s="325">
        <v>0.54864999999999997</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8" t="s">
        <v>213</v>
      </c>
      <c r="B49" s="640">
        <v>0</v>
      </c>
      <c r="C49" s="640">
        <v>0</v>
      </c>
      <c r="D49" s="640">
        <v>6.2969999999999998E-2</v>
      </c>
      <c r="E49" s="641">
        <v>1.0682499999999999</v>
      </c>
      <c r="F49" s="51"/>
      <c r="L49" s="117"/>
      <c r="M49" s="117"/>
      <c r="N49" s="117"/>
      <c r="O49" s="117"/>
    </row>
    <row r="50" spans="1:15" ht="12.75" customHeight="1">
      <c r="A50" s="322" t="s">
        <v>214</v>
      </c>
      <c r="B50" s="326">
        <v>0</v>
      </c>
      <c r="C50" s="326">
        <v>0</v>
      </c>
      <c r="D50" s="326">
        <v>0.19405</v>
      </c>
      <c r="E50" s="327">
        <v>4.1258800000000004</v>
      </c>
      <c r="F50" s="51"/>
      <c r="L50" s="117"/>
      <c r="M50" s="117"/>
      <c r="N50" s="117"/>
      <c r="O50" s="117"/>
    </row>
    <row r="51" spans="1:15" ht="12.75" customHeight="1">
      <c r="A51" s="322" t="s">
        <v>215</v>
      </c>
      <c r="B51" s="326">
        <v>0</v>
      </c>
      <c r="C51" s="326">
        <v>0</v>
      </c>
      <c r="D51" s="326">
        <v>0</v>
      </c>
      <c r="E51" s="327">
        <v>1.3507199999999999</v>
      </c>
      <c r="F51" s="51"/>
      <c r="L51" s="117"/>
      <c r="M51" s="117"/>
      <c r="N51" s="117"/>
      <c r="O51" s="117"/>
    </row>
    <row r="52" spans="1:15" ht="12.75" customHeight="1">
      <c r="A52" s="322" t="s">
        <v>216</v>
      </c>
      <c r="B52" s="326">
        <v>0</v>
      </c>
      <c r="C52" s="326">
        <v>0</v>
      </c>
      <c r="D52" s="326">
        <v>0</v>
      </c>
      <c r="E52" s="327">
        <v>9.4950000000000007E-2</v>
      </c>
      <c r="F52" s="43"/>
      <c r="L52" s="117"/>
      <c r="M52" s="117"/>
      <c r="N52" s="117"/>
      <c r="O52" s="117"/>
    </row>
    <row r="53" spans="1:15" ht="12.75" customHeight="1">
      <c r="A53" s="887" t="s">
        <v>550</v>
      </c>
      <c r="B53" s="891">
        <v>0</v>
      </c>
      <c r="C53" s="891">
        <v>0</v>
      </c>
      <c r="D53" s="891">
        <v>0.19405</v>
      </c>
      <c r="E53" s="892">
        <v>5.5715500000000002</v>
      </c>
      <c r="L53" s="117"/>
      <c r="M53" s="117"/>
      <c r="N53" s="117"/>
      <c r="O53" s="117"/>
    </row>
    <row r="54" spans="1:15" ht="24.75" customHeight="1">
      <c r="A54" s="1167" t="s">
        <v>25</v>
      </c>
      <c r="B54" s="1167"/>
      <c r="C54" s="1167"/>
      <c r="D54" s="1167"/>
      <c r="E54" s="1167"/>
      <c r="F54" s="716"/>
    </row>
    <row r="55" spans="1:15">
      <c r="A55" s="516"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Studeni 2025.</v>
      </c>
    </row>
    <row r="59" spans="1:15" ht="12.75" customHeight="1">
      <c r="A59" s="517" t="s">
        <v>615</v>
      </c>
      <c r="D59" s="490" t="str">
        <f t="shared" si="0"/>
        <v>November 2025</v>
      </c>
    </row>
    <row r="60" spans="1:15" ht="12.75" customHeight="1">
      <c r="D60" s="13" t="s">
        <v>1260</v>
      </c>
    </row>
    <row r="61" spans="1:15" ht="42.75" customHeight="1">
      <c r="A61" s="1162" t="s">
        <v>551</v>
      </c>
      <c r="B61" s="1163" t="s">
        <v>554</v>
      </c>
      <c r="C61" s="1163"/>
      <c r="D61" s="1163"/>
      <c r="E61" s="712"/>
    </row>
    <row r="62" spans="1:15" ht="60">
      <c r="A62" s="1162"/>
      <c r="B62" s="637" t="s">
        <v>547</v>
      </c>
      <c r="C62" s="637" t="s">
        <v>552</v>
      </c>
      <c r="D62" s="637" t="s">
        <v>555</v>
      </c>
    </row>
    <row r="63" spans="1:15" ht="12.75" customHeight="1">
      <c r="A63" s="319" t="s">
        <v>116</v>
      </c>
      <c r="B63" s="320">
        <v>0</v>
      </c>
      <c r="C63" s="320">
        <v>52.694050000000004</v>
      </c>
      <c r="D63" s="320">
        <v>953.60699052823668</v>
      </c>
      <c r="M63" s="117"/>
      <c r="N63" s="117"/>
      <c r="O63" s="117"/>
    </row>
    <row r="64" spans="1:15" ht="12.75" customHeight="1">
      <c r="A64" s="321" t="s">
        <v>117</v>
      </c>
      <c r="B64" s="320">
        <v>7409.7955099999999</v>
      </c>
      <c r="C64" s="320">
        <v>59029.909669999994</v>
      </c>
      <c r="D64" s="320">
        <v>533887.37601383543</v>
      </c>
      <c r="M64" s="117"/>
      <c r="N64" s="117"/>
      <c r="O64" s="117"/>
    </row>
    <row r="65" spans="1:15" ht="12.75" customHeight="1">
      <c r="A65" s="321" t="s">
        <v>118</v>
      </c>
      <c r="B65" s="320">
        <v>11775.521220000001</v>
      </c>
      <c r="C65" s="320">
        <v>109573.04482000001</v>
      </c>
      <c r="D65" s="320">
        <v>621498.41977950104</v>
      </c>
      <c r="M65" s="117"/>
      <c r="N65" s="117"/>
      <c r="O65" s="117"/>
    </row>
    <row r="66" spans="1:15" ht="12.75" customHeight="1">
      <c r="A66" s="638" t="s">
        <v>210</v>
      </c>
      <c r="B66" s="639">
        <v>19185.316729999999</v>
      </c>
      <c r="C66" s="639">
        <v>168655.64853999999</v>
      </c>
      <c r="D66" s="639">
        <v>1156339.4027838646</v>
      </c>
      <c r="M66" s="117"/>
      <c r="N66" s="117"/>
      <c r="O66" s="117"/>
    </row>
    <row r="67" spans="1:15" ht="12.75" customHeight="1">
      <c r="A67" s="321" t="s">
        <v>119</v>
      </c>
      <c r="B67" s="320">
        <v>0.72787999999999997</v>
      </c>
      <c r="C67" s="320">
        <v>24.273900000000001</v>
      </c>
      <c r="D67" s="320">
        <v>195.57273210299292</v>
      </c>
      <c r="M67" s="117"/>
      <c r="N67" s="117"/>
      <c r="O67" s="117"/>
    </row>
    <row r="68" spans="1:15" ht="12.75" customHeight="1">
      <c r="A68" s="321" t="s">
        <v>120</v>
      </c>
      <c r="B68" s="320">
        <v>2803.8915699999998</v>
      </c>
      <c r="C68" s="320">
        <v>24133.805700000001</v>
      </c>
      <c r="D68" s="320">
        <v>209598.31740296891</v>
      </c>
      <c r="M68" s="117"/>
      <c r="N68" s="117"/>
      <c r="O68" s="117"/>
    </row>
    <row r="69" spans="1:15" ht="12.75" customHeight="1">
      <c r="A69" s="321" t="s">
        <v>121</v>
      </c>
      <c r="B69" s="320">
        <v>3486.64401</v>
      </c>
      <c r="C69" s="320">
        <v>33109.865310000001</v>
      </c>
      <c r="D69" s="320">
        <v>192276.31941517349</v>
      </c>
      <c r="M69" s="117"/>
      <c r="N69" s="117"/>
      <c r="O69" s="117"/>
    </row>
    <row r="70" spans="1:15" ht="12.75" customHeight="1">
      <c r="A70" s="638" t="s">
        <v>211</v>
      </c>
      <c r="B70" s="639">
        <v>6291.2634600000001</v>
      </c>
      <c r="C70" s="639">
        <v>57267.944910000006</v>
      </c>
      <c r="D70" s="639">
        <v>402070.20955024543</v>
      </c>
      <c r="M70" s="117"/>
      <c r="N70" s="117"/>
      <c r="O70" s="117"/>
    </row>
    <row r="71" spans="1:15">
      <c r="A71" s="321" t="s">
        <v>122</v>
      </c>
      <c r="B71" s="320">
        <v>7.3343500000000006</v>
      </c>
      <c r="C71" s="320">
        <v>127.19461000000001</v>
      </c>
      <c r="D71" s="320">
        <v>601.22140203264985</v>
      </c>
      <c r="M71" s="117"/>
      <c r="N71" s="117"/>
      <c r="O71" s="117"/>
    </row>
    <row r="72" spans="1:15">
      <c r="A72" s="321" t="s">
        <v>123</v>
      </c>
      <c r="B72" s="320">
        <v>4674.6854299999995</v>
      </c>
      <c r="C72" s="320">
        <v>33826.991089999996</v>
      </c>
      <c r="D72" s="320">
        <v>306283.32042760751</v>
      </c>
      <c r="M72" s="117"/>
      <c r="N72" s="117"/>
      <c r="O72" s="117"/>
    </row>
    <row r="73" spans="1:15">
      <c r="A73" s="321" t="s">
        <v>124</v>
      </c>
      <c r="B73" s="320">
        <v>5432.6180000000004</v>
      </c>
      <c r="C73" s="320">
        <v>52382.8995</v>
      </c>
      <c r="D73" s="320">
        <v>289524.72028850485</v>
      </c>
      <c r="M73" s="117"/>
      <c r="N73" s="117"/>
      <c r="O73" s="117"/>
    </row>
    <row r="74" spans="1:15">
      <c r="A74" s="638" t="s">
        <v>212</v>
      </c>
      <c r="B74" s="639">
        <v>10114.637780000001</v>
      </c>
      <c r="C74" s="639">
        <v>86337.085200000001</v>
      </c>
      <c r="D74" s="639">
        <v>596409.26211814501</v>
      </c>
      <c r="M74" s="117"/>
      <c r="N74" s="117"/>
      <c r="O74" s="117"/>
    </row>
    <row r="75" spans="1:15">
      <c r="A75" s="321" t="s">
        <v>125</v>
      </c>
      <c r="B75" s="320">
        <v>0.91025999999999996</v>
      </c>
      <c r="C75" s="320">
        <v>70.141019999999983</v>
      </c>
      <c r="D75" s="320">
        <v>622.11227673369183</v>
      </c>
      <c r="M75" s="117"/>
      <c r="N75" s="117"/>
      <c r="O75" s="117"/>
    </row>
    <row r="76" spans="1:15">
      <c r="A76" s="321" t="s">
        <v>126</v>
      </c>
      <c r="B76" s="320">
        <v>4463.9460099999997</v>
      </c>
      <c r="C76" s="320">
        <v>44109.253170000004</v>
      </c>
      <c r="D76" s="320">
        <v>416571.13912024704</v>
      </c>
      <c r="M76" s="117"/>
      <c r="N76" s="117"/>
      <c r="O76" s="117"/>
    </row>
    <row r="77" spans="1:15">
      <c r="A77" s="321" t="s">
        <v>127</v>
      </c>
      <c r="B77" s="320">
        <v>9999.4070299999985</v>
      </c>
      <c r="C77" s="320">
        <v>90551.414180000007</v>
      </c>
      <c r="D77" s="320">
        <v>533406.23302025616</v>
      </c>
      <c r="M77" s="117"/>
      <c r="N77" s="117"/>
      <c r="O77" s="117"/>
    </row>
    <row r="78" spans="1:15">
      <c r="A78" s="638" t="s">
        <v>213</v>
      </c>
      <c r="B78" s="639">
        <v>14464.263299999999</v>
      </c>
      <c r="C78" s="639">
        <v>134730.80837000001</v>
      </c>
      <c r="D78" s="639">
        <v>950599.48441723688</v>
      </c>
      <c r="M78" s="117"/>
      <c r="N78" s="117"/>
      <c r="O78" s="117"/>
    </row>
    <row r="79" spans="1:15">
      <c r="A79" s="322" t="s">
        <v>214</v>
      </c>
      <c r="B79" s="323">
        <v>8.9724900000000005</v>
      </c>
      <c r="C79" s="323">
        <v>274.30358000000001</v>
      </c>
      <c r="D79" s="323">
        <v>2372.5134013975712</v>
      </c>
      <c r="M79" s="117"/>
      <c r="N79" s="117"/>
      <c r="O79" s="117"/>
    </row>
    <row r="80" spans="1:15">
      <c r="A80" s="322" t="s">
        <v>215</v>
      </c>
      <c r="B80" s="323">
        <v>19352.318520000001</v>
      </c>
      <c r="C80" s="323">
        <v>161099.95963</v>
      </c>
      <c r="D80" s="323">
        <v>1466340.1529646588</v>
      </c>
      <c r="M80" s="117"/>
      <c r="N80" s="117"/>
      <c r="O80" s="117"/>
    </row>
    <row r="81" spans="1:15">
      <c r="A81" s="322" t="s">
        <v>216</v>
      </c>
      <c r="B81" s="323">
        <v>30694.190259999999</v>
      </c>
      <c r="C81" s="323">
        <v>285617.22381</v>
      </c>
      <c r="D81" s="323">
        <v>1636705.6925034355</v>
      </c>
      <c r="M81" s="117"/>
      <c r="N81" s="117"/>
      <c r="O81" s="117"/>
    </row>
    <row r="82" spans="1:15">
      <c r="A82" s="887" t="s">
        <v>556</v>
      </c>
      <c r="B82" s="890">
        <v>50055.481270000004</v>
      </c>
      <c r="C82" s="890">
        <v>446991.48702</v>
      </c>
      <c r="D82" s="890">
        <v>3105418.3588694921</v>
      </c>
      <c r="M82" s="117"/>
      <c r="N82" s="117"/>
      <c r="O82" s="117"/>
    </row>
    <row r="83" spans="1:15">
      <c r="A83" s="16" t="s">
        <v>553</v>
      </c>
    </row>
    <row r="85" spans="1:15">
      <c r="A85" s="571"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Studeni 2025.</v>
      </c>
    </row>
    <row r="2" spans="1:18" ht="12.75" customHeight="1">
      <c r="A2" s="488" t="s">
        <v>860</v>
      </c>
      <c r="E2" s="490" t="str">
        <f>Naslovnica!A24</f>
        <v>November 2025</v>
      </c>
    </row>
    <row r="3" spans="1:18" ht="12.75" customHeight="1">
      <c r="E3" s="13" t="s">
        <v>1260</v>
      </c>
      <c r="F3" s="285"/>
      <c r="G3" s="285"/>
    </row>
    <row r="4" spans="1:18" ht="16.5" customHeight="1">
      <c r="A4" s="1171" t="s">
        <v>536</v>
      </c>
      <c r="B4" s="1178" t="s">
        <v>535</v>
      </c>
      <c r="C4" s="1178"/>
      <c r="D4" s="1178"/>
      <c r="E4" s="1178"/>
      <c r="F4" s="243"/>
      <c r="G4" s="243"/>
    </row>
    <row r="5" spans="1:18" ht="12.75" customHeight="1">
      <c r="A5" s="1171"/>
      <c r="B5" s="1176" t="str">
        <f>Naslovnica!A20</f>
        <v>Studeni 2025.</v>
      </c>
      <c r="C5" s="1176"/>
      <c r="D5" s="1177" t="s">
        <v>17</v>
      </c>
      <c r="E5" s="1177"/>
    </row>
    <row r="6" spans="1:18" ht="12.75" customHeight="1">
      <c r="A6" s="1171"/>
      <c r="B6" s="1174" t="str">
        <f>Naslovnica!A24</f>
        <v>November 2025</v>
      </c>
      <c r="C6" s="1174"/>
      <c r="D6" s="1175" t="s">
        <v>45</v>
      </c>
      <c r="E6" s="1175"/>
    </row>
    <row r="7" spans="1:18" ht="12.75" customHeight="1">
      <c r="A7" s="1171"/>
      <c r="B7" s="688" t="s">
        <v>27</v>
      </c>
      <c r="C7" s="642" t="s">
        <v>28</v>
      </c>
      <c r="D7" s="642" t="s">
        <v>144</v>
      </c>
      <c r="E7" s="642" t="s">
        <v>142</v>
      </c>
    </row>
    <row r="8" spans="1:18" ht="12.75" customHeight="1">
      <c r="A8" s="1171"/>
      <c r="B8" s="687" t="s">
        <v>29</v>
      </c>
      <c r="C8" s="643" t="s">
        <v>30</v>
      </c>
      <c r="D8" s="643" t="s">
        <v>29</v>
      </c>
      <c r="E8" s="643" t="s">
        <v>143</v>
      </c>
    </row>
    <row r="9" spans="1:18" ht="12.75" customHeight="1">
      <c r="A9" s="328" t="s">
        <v>116</v>
      </c>
      <c r="B9" s="329">
        <v>279093.05233999999</v>
      </c>
      <c r="C9" s="330">
        <v>1.0633970596775351E-2</v>
      </c>
      <c r="D9" s="329">
        <v>7712.2709099999629</v>
      </c>
      <c r="E9" s="330">
        <v>2.8418633292163653E-2</v>
      </c>
      <c r="H9" s="1065"/>
      <c r="I9" s="1065"/>
      <c r="J9" s="266"/>
      <c r="K9" s="1065"/>
      <c r="L9" s="1065"/>
      <c r="M9" s="1065"/>
      <c r="N9" s="1065"/>
      <c r="O9" s="1065"/>
      <c r="P9" s="1065"/>
      <c r="R9" s="1065"/>
    </row>
    <row r="10" spans="1:18" ht="12.75" customHeight="1">
      <c r="A10" s="328" t="s">
        <v>117</v>
      </c>
      <c r="B10" s="329">
        <v>8658100.2901700009</v>
      </c>
      <c r="C10" s="330">
        <v>0.32988991713572774</v>
      </c>
      <c r="D10" s="329">
        <v>65159.771970000118</v>
      </c>
      <c r="E10" s="330">
        <v>7.5829422805837599E-3</v>
      </c>
      <c r="H10" s="1065"/>
      <c r="I10" s="1065"/>
      <c r="J10" s="266"/>
      <c r="K10" s="1065"/>
      <c r="L10" s="1065"/>
      <c r="M10" s="1065"/>
      <c r="N10" s="1065"/>
      <c r="O10" s="1065"/>
      <c r="P10" s="1065"/>
    </row>
    <row r="11" spans="1:18" ht="12.75" customHeight="1">
      <c r="A11" s="328" t="s">
        <v>118</v>
      </c>
      <c r="B11" s="329">
        <v>656668.39913000003</v>
      </c>
      <c r="C11" s="330">
        <v>2.5020301973239584E-2</v>
      </c>
      <c r="D11" s="329">
        <v>-8623.3530000000028</v>
      </c>
      <c r="E11" s="330">
        <v>-1.2961761471401712E-2</v>
      </c>
      <c r="H11" s="1065"/>
      <c r="I11" s="1065"/>
      <c r="J11" s="266"/>
      <c r="K11" s="1065"/>
      <c r="L11" s="1065"/>
      <c r="M11" s="1065"/>
      <c r="N11" s="1065"/>
      <c r="O11" s="1065"/>
      <c r="P11" s="1065"/>
    </row>
    <row r="12" spans="1:18" ht="12.75" customHeight="1">
      <c r="A12" s="644" t="s">
        <v>537</v>
      </c>
      <c r="B12" s="645">
        <v>9593861.7416400015</v>
      </c>
      <c r="C12" s="646">
        <v>0.36554418970574265</v>
      </c>
      <c r="D12" s="645">
        <v>64248.689880000427</v>
      </c>
      <c r="E12" s="646">
        <v>6.7420040594550201E-3</v>
      </c>
      <c r="H12" s="1065"/>
      <c r="I12" s="1065"/>
      <c r="J12" s="266"/>
      <c r="K12" s="1065"/>
      <c r="L12" s="1065"/>
      <c r="M12" s="1065"/>
      <c r="N12" s="1065"/>
      <c r="O12" s="1065"/>
      <c r="P12" s="1065"/>
    </row>
    <row r="13" spans="1:18" ht="12.75" customHeight="1">
      <c r="A13" s="328" t="s">
        <v>119</v>
      </c>
      <c r="B13" s="329">
        <v>240129.32287</v>
      </c>
      <c r="C13" s="330">
        <v>9.1493791673193138E-3</v>
      </c>
      <c r="D13" s="329">
        <v>5014.4343999999983</v>
      </c>
      <c r="E13" s="330">
        <v>2.1327591938695267E-2</v>
      </c>
      <c r="H13" s="1065"/>
      <c r="I13" s="1065"/>
      <c r="J13" s="266"/>
      <c r="K13" s="1065"/>
      <c r="L13" s="1065"/>
      <c r="M13" s="1065"/>
      <c r="N13" s="1065"/>
      <c r="O13" s="1065"/>
      <c r="P13" s="1065"/>
    </row>
    <row r="14" spans="1:18" ht="12.75" customHeight="1">
      <c r="A14" s="328" t="s">
        <v>120</v>
      </c>
      <c r="B14" s="329">
        <v>3874741.1853</v>
      </c>
      <c r="C14" s="330">
        <v>0.14763493211002182</v>
      </c>
      <c r="D14" s="329">
        <v>12234.974129999988</v>
      </c>
      <c r="E14" s="330">
        <v>3.1676257489547943E-3</v>
      </c>
      <c r="H14" s="1065"/>
      <c r="I14" s="1065"/>
      <c r="J14" s="266"/>
      <c r="K14" s="1065"/>
      <c r="L14" s="1065"/>
      <c r="M14" s="1065"/>
      <c r="N14" s="1065"/>
      <c r="O14" s="1065"/>
      <c r="P14" s="1065"/>
    </row>
    <row r="15" spans="1:18" ht="12.75" customHeight="1">
      <c r="A15" s="328" t="s">
        <v>121</v>
      </c>
      <c r="B15" s="329">
        <v>196080.61690999998</v>
      </c>
      <c r="C15" s="330">
        <v>7.4710405627667065E-3</v>
      </c>
      <c r="D15" s="329">
        <v>-2455.7847000000183</v>
      </c>
      <c r="E15" s="761">
        <v>-1.2369442984184298E-2</v>
      </c>
      <c r="H15" s="1065"/>
      <c r="I15" s="1065"/>
      <c r="J15" s="266"/>
      <c r="K15" s="1065"/>
      <c r="L15" s="1065"/>
      <c r="M15" s="1065"/>
      <c r="N15" s="1065"/>
      <c r="O15" s="1065"/>
      <c r="P15" s="1065"/>
    </row>
    <row r="16" spans="1:18" ht="12.75" customHeight="1">
      <c r="A16" s="647" t="s">
        <v>538</v>
      </c>
      <c r="B16" s="645">
        <v>4310951.1250799997</v>
      </c>
      <c r="C16" s="646">
        <v>0.16425535184010784</v>
      </c>
      <c r="D16" s="645">
        <v>14793.623829999939</v>
      </c>
      <c r="E16" s="646">
        <v>3.4434547210375754E-3</v>
      </c>
      <c r="H16" s="1065"/>
      <c r="I16" s="1065"/>
      <c r="J16" s="266"/>
      <c r="K16" s="1065"/>
      <c r="L16" s="1065"/>
      <c r="M16" s="1065"/>
      <c r="N16" s="1065"/>
      <c r="O16" s="1065"/>
      <c r="P16" s="1065"/>
    </row>
    <row r="17" spans="1:16" ht="12.75" customHeight="1">
      <c r="A17" s="328" t="s">
        <v>122</v>
      </c>
      <c r="B17" s="329">
        <v>448292.11401000002</v>
      </c>
      <c r="C17" s="330">
        <v>1.708077330904368E-2</v>
      </c>
      <c r="D17" s="329">
        <v>16186.077010000008</v>
      </c>
      <c r="E17" s="330">
        <v>3.7458576423453183E-2</v>
      </c>
      <c r="H17" s="1065"/>
      <c r="I17" s="1065"/>
      <c r="J17" s="266"/>
      <c r="K17" s="1065"/>
      <c r="L17" s="1065"/>
      <c r="M17" s="1065"/>
      <c r="N17" s="1065"/>
      <c r="O17" s="1065"/>
      <c r="P17" s="1065"/>
    </row>
    <row r="18" spans="1:16" ht="12.75" customHeight="1">
      <c r="A18" s="328" t="s">
        <v>123</v>
      </c>
      <c r="B18" s="329">
        <v>4384786.8440399999</v>
      </c>
      <c r="C18" s="330">
        <v>0.16706863170440162</v>
      </c>
      <c r="D18" s="329">
        <v>20891.194199999794</v>
      </c>
      <c r="E18" s="330">
        <v>4.7872808784430454E-3</v>
      </c>
      <c r="H18" s="1065"/>
      <c r="I18" s="1065"/>
      <c r="J18" s="266"/>
      <c r="K18" s="1065"/>
      <c r="L18" s="1065"/>
      <c r="M18" s="1065"/>
      <c r="N18" s="1065"/>
      <c r="O18" s="1065"/>
      <c r="P18" s="1065"/>
    </row>
    <row r="19" spans="1:16" ht="12.75" customHeight="1">
      <c r="A19" s="328" t="s">
        <v>124</v>
      </c>
      <c r="B19" s="329">
        <v>295076.06244000001</v>
      </c>
      <c r="C19" s="330">
        <v>1.1242953364444927E-2</v>
      </c>
      <c r="D19" s="329">
        <v>-4196.5620899999631</v>
      </c>
      <c r="E19" s="330">
        <v>-1.4022539136650303E-2</v>
      </c>
      <c r="H19" s="1065"/>
      <c r="I19" s="1065"/>
      <c r="J19" s="266"/>
      <c r="K19" s="1065"/>
      <c r="L19" s="1065"/>
      <c r="M19" s="1065"/>
      <c r="N19" s="1065"/>
      <c r="O19" s="1065"/>
      <c r="P19" s="1065"/>
    </row>
    <row r="20" spans="1:16" ht="12.75" customHeight="1">
      <c r="A20" s="644" t="s">
        <v>539</v>
      </c>
      <c r="B20" s="645">
        <v>5128155.02049</v>
      </c>
      <c r="C20" s="646">
        <v>0.19539235837789024</v>
      </c>
      <c r="D20" s="645">
        <v>32880.709120000713</v>
      </c>
      <c r="E20" s="646">
        <v>6.4531774170879519E-3</v>
      </c>
      <c r="H20" s="1065"/>
      <c r="I20" s="1065"/>
      <c r="J20" s="266"/>
      <c r="K20" s="1065"/>
      <c r="L20" s="1065"/>
      <c r="M20" s="1065"/>
      <c r="N20" s="1065"/>
      <c r="O20" s="1065"/>
      <c r="P20" s="1065"/>
    </row>
    <row r="21" spans="1:16" ht="12.75" customHeight="1">
      <c r="A21" s="328" t="s">
        <v>125</v>
      </c>
      <c r="B21" s="329">
        <v>203180.63621999999</v>
      </c>
      <c r="C21" s="330">
        <v>7.7415646619732282E-3</v>
      </c>
      <c r="D21" s="329">
        <v>4653.9882799999905</v>
      </c>
      <c r="E21" s="330">
        <v>2.3442637692681734E-2</v>
      </c>
      <c r="H21" s="1065"/>
      <c r="I21" s="1065"/>
      <c r="J21" s="266"/>
      <c r="K21" s="1065"/>
      <c r="L21" s="1065"/>
      <c r="M21" s="1065"/>
      <c r="N21" s="1065"/>
      <c r="O21" s="1065"/>
      <c r="P21" s="1065"/>
    </row>
    <row r="22" spans="1:16" ht="12.75" customHeight="1">
      <c r="A22" s="328" t="s">
        <v>126</v>
      </c>
      <c r="B22" s="329">
        <v>6506931.4702899996</v>
      </c>
      <c r="C22" s="330">
        <v>0.24792633621707322</v>
      </c>
      <c r="D22" s="329">
        <v>39708.262790000066</v>
      </c>
      <c r="E22" s="330">
        <v>6.1399245883380082E-3</v>
      </c>
      <c r="H22" s="1065"/>
      <c r="I22" s="1065"/>
      <c r="J22" s="266"/>
      <c r="K22" s="1065"/>
      <c r="L22" s="1065"/>
      <c r="M22" s="1065"/>
      <c r="N22" s="1065"/>
      <c r="O22" s="1065"/>
      <c r="P22" s="1065"/>
    </row>
    <row r="23" spans="1:16" ht="12.75" customHeight="1">
      <c r="A23" s="328" t="s">
        <v>127</v>
      </c>
      <c r="B23" s="329">
        <v>502342.61677999998</v>
      </c>
      <c r="C23" s="330">
        <v>1.9140199197212691E-2</v>
      </c>
      <c r="D23" s="329">
        <v>-7236.9652399999904</v>
      </c>
      <c r="E23" s="330">
        <v>-1.4201835189927126E-2</v>
      </c>
      <c r="H23" s="1065"/>
      <c r="I23" s="1065"/>
      <c r="J23" s="266"/>
      <c r="K23" s="1065"/>
      <c r="L23" s="1065"/>
      <c r="M23" s="1065"/>
      <c r="N23" s="1065"/>
      <c r="O23" s="1065"/>
      <c r="P23" s="1065"/>
    </row>
    <row r="24" spans="1:16" ht="12.75" customHeight="1">
      <c r="A24" s="644" t="s">
        <v>540</v>
      </c>
      <c r="B24" s="645">
        <v>7212454.7232899992</v>
      </c>
      <c r="C24" s="646">
        <v>0.27480810007625911</v>
      </c>
      <c r="D24" s="645">
        <v>37125.285830000415</v>
      </c>
      <c r="E24" s="646">
        <v>5.1740183016799612E-3</v>
      </c>
      <c r="H24" s="1065"/>
      <c r="I24" s="1065"/>
      <c r="J24" s="266"/>
      <c r="K24" s="1065"/>
      <c r="L24" s="1065"/>
      <c r="M24" s="1065"/>
      <c r="N24" s="1065"/>
      <c r="O24" s="1065"/>
      <c r="P24" s="1065"/>
    </row>
    <row r="25" spans="1:16" ht="12.75" customHeight="1">
      <c r="A25" s="331" t="s">
        <v>541</v>
      </c>
      <c r="B25" s="332">
        <v>1170695.1254400001</v>
      </c>
      <c r="C25" s="333">
        <v>4.4605687735111574E-2</v>
      </c>
      <c r="D25" s="332">
        <v>33566.770599999931</v>
      </c>
      <c r="E25" s="333">
        <v>2.9518893322049822E-2</v>
      </c>
      <c r="H25" s="1065"/>
      <c r="I25" s="1065"/>
      <c r="J25" s="266"/>
      <c r="K25" s="1065"/>
      <c r="L25" s="1065"/>
      <c r="M25" s="1065"/>
      <c r="N25" s="1065"/>
      <c r="O25" s="1065"/>
      <c r="P25" s="1065"/>
    </row>
    <row r="26" spans="1:16" ht="12.75" customHeight="1">
      <c r="A26" s="331" t="s">
        <v>542</v>
      </c>
      <c r="B26" s="332">
        <v>23424559.789800003</v>
      </c>
      <c r="C26" s="333">
        <v>0.89251981716722451</v>
      </c>
      <c r="D26" s="332">
        <v>137994.2030900009</v>
      </c>
      <c r="E26" s="333">
        <v>5.9259147758894404E-3</v>
      </c>
      <c r="H26" s="1065"/>
      <c r="I26" s="1065"/>
      <c r="J26" s="266"/>
      <c r="K26" s="1065"/>
      <c r="L26" s="1065"/>
      <c r="M26" s="1065"/>
      <c r="N26" s="1065"/>
      <c r="O26" s="1065"/>
      <c r="P26" s="1065"/>
    </row>
    <row r="27" spans="1:16" ht="12.75" customHeight="1">
      <c r="A27" s="331" t="s">
        <v>543</v>
      </c>
      <c r="B27" s="332">
        <v>1650167.6952600002</v>
      </c>
      <c r="C27" s="333">
        <v>6.2874495097663921E-2</v>
      </c>
      <c r="D27" s="332">
        <v>-22512.665029999567</v>
      </c>
      <c r="E27" s="333">
        <v>-1.3459035906953853E-2</v>
      </c>
      <c r="H27" s="1065"/>
      <c r="I27" s="1065"/>
      <c r="J27" s="266"/>
      <c r="K27" s="1065"/>
      <c r="L27" s="1065"/>
      <c r="M27" s="1065"/>
      <c r="N27" s="1065"/>
      <c r="O27" s="1065"/>
      <c r="P27" s="1065"/>
    </row>
    <row r="28" spans="1:16" ht="18.75" customHeight="1">
      <c r="A28" s="887" t="s">
        <v>544</v>
      </c>
      <c r="B28" s="888">
        <v>26245422.610500004</v>
      </c>
      <c r="C28" s="889">
        <v>1</v>
      </c>
      <c r="D28" s="888">
        <v>149048.30866000429</v>
      </c>
      <c r="E28" s="889">
        <v>5.7114565776861248E-3</v>
      </c>
      <c r="H28" s="1065"/>
      <c r="I28" s="1065"/>
      <c r="J28" s="266"/>
      <c r="K28" s="1065"/>
      <c r="L28" s="1065"/>
      <c r="M28" s="1065"/>
      <c r="N28" s="1065"/>
      <c r="O28" s="1065"/>
      <c r="P28" s="1065"/>
    </row>
    <row r="29" spans="1:16" ht="12.75" customHeight="1">
      <c r="A29" s="19" t="s">
        <v>545</v>
      </c>
    </row>
    <row r="30" spans="1:16" ht="12.75" customHeight="1">
      <c r="C30" s="75"/>
    </row>
    <row r="31" spans="1:16" ht="12.75" customHeight="1"/>
    <row r="32" spans="1:16" s="243" customFormat="1" ht="12.75" customHeight="1">
      <c r="A32" s="136" t="s">
        <v>618</v>
      </c>
      <c r="L32" s="122" t="str">
        <f>Naslovnica!A20</f>
        <v>Studeni 2025.</v>
      </c>
    </row>
    <row r="33" spans="1:12" s="243" customFormat="1" ht="12.75" customHeight="1">
      <c r="A33" s="515" t="s">
        <v>861</v>
      </c>
      <c r="L33" s="490" t="str">
        <f>Naslovnica!A24</f>
        <v>November 2025</v>
      </c>
    </row>
    <row r="34" spans="1:12" s="243" customFormat="1" ht="12.75" customHeight="1"/>
    <row r="35" spans="1:12" s="243" customFormat="1" ht="22.5" customHeight="1">
      <c r="A35" s="668"/>
      <c r="B35" s="1170" t="s">
        <v>1280</v>
      </c>
      <c r="C35" s="1170"/>
      <c r="D35" s="1170"/>
      <c r="E35" s="1170"/>
      <c r="F35" s="1170" t="s">
        <v>870</v>
      </c>
      <c r="G35" s="1170"/>
      <c r="H35" s="1170"/>
      <c r="I35" s="1170"/>
      <c r="J35" s="1170"/>
      <c r="K35" s="1170"/>
      <c r="L35" s="1170"/>
    </row>
    <row r="36" spans="1:12" s="243" customFormat="1" ht="45">
      <c r="A36" s="1171" t="s">
        <v>516</v>
      </c>
      <c r="B36" s="734" t="s">
        <v>67</v>
      </c>
      <c r="C36" s="733" t="s">
        <v>96</v>
      </c>
      <c r="D36" s="733" t="s">
        <v>98</v>
      </c>
      <c r="E36" s="733" t="s">
        <v>100</v>
      </c>
      <c r="F36" s="733" t="s">
        <v>603</v>
      </c>
      <c r="G36" s="731" t="s">
        <v>59</v>
      </c>
      <c r="H36" s="731" t="s">
        <v>50</v>
      </c>
      <c r="I36" s="886" t="s">
        <v>1209</v>
      </c>
      <c r="J36" s="886" t="s">
        <v>1210</v>
      </c>
      <c r="K36" s="886" t="s">
        <v>1211</v>
      </c>
      <c r="L36" s="731" t="s">
        <v>1215</v>
      </c>
    </row>
    <row r="37" spans="1:12" s="243" customFormat="1" ht="34.5" customHeight="1">
      <c r="A37" s="1171"/>
      <c r="B37" s="657" t="s">
        <v>600</v>
      </c>
      <c r="C37" s="732" t="s">
        <v>97</v>
      </c>
      <c r="D37" s="732" t="s">
        <v>99</v>
      </c>
      <c r="E37" s="732" t="s">
        <v>101</v>
      </c>
      <c r="F37" s="732" t="s">
        <v>219</v>
      </c>
      <c r="G37" s="732" t="s">
        <v>51</v>
      </c>
      <c r="H37" s="732" t="s">
        <v>52</v>
      </c>
      <c r="I37" s="657" t="s">
        <v>1212</v>
      </c>
      <c r="J37" s="657" t="s">
        <v>1213</v>
      </c>
      <c r="K37" s="657" t="s">
        <v>1214</v>
      </c>
      <c r="L37" s="735" t="s">
        <v>1216</v>
      </c>
    </row>
    <row r="38" spans="1:12" s="243" customFormat="1">
      <c r="A38" s="334" t="s">
        <v>116</v>
      </c>
      <c r="B38" s="335">
        <v>30.3931</v>
      </c>
      <c r="C38" s="336">
        <v>30.0625</v>
      </c>
      <c r="D38" s="335">
        <v>30.3931</v>
      </c>
      <c r="E38" s="736">
        <v>0.33060000000000045</v>
      </c>
      <c r="F38" s="737">
        <v>3.1057130598370897E-3</v>
      </c>
      <c r="G38" s="684">
        <v>0.1461093199087431</v>
      </c>
      <c r="H38" s="684">
        <v>0.14710855469251261</v>
      </c>
      <c r="I38" s="684">
        <v>0.12048480384448101</v>
      </c>
      <c r="J38" s="684">
        <v>9.1313038785881817E-2</v>
      </c>
      <c r="K38" s="684">
        <v>7.1810709525932159E-2</v>
      </c>
      <c r="L38" s="684">
        <v>7.6182269324681862E-2</v>
      </c>
    </row>
    <row r="39" spans="1:12" s="243" customFormat="1">
      <c r="A39" s="334" t="s">
        <v>119</v>
      </c>
      <c r="B39" s="335">
        <v>32.835299999999997</v>
      </c>
      <c r="C39" s="336">
        <v>32.528700000000001</v>
      </c>
      <c r="D39" s="335">
        <v>33.054900000000004</v>
      </c>
      <c r="E39" s="736">
        <v>0.52620000000000289</v>
      </c>
      <c r="F39" s="737">
        <v>-4.0009463952049851E-3</v>
      </c>
      <c r="G39" s="684">
        <v>0.12167318564572049</v>
      </c>
      <c r="H39" s="684">
        <v>0.12227892144632002</v>
      </c>
      <c r="I39" s="684">
        <v>0.13186075749302706</v>
      </c>
      <c r="J39" s="684">
        <v>0.1042912226703423</v>
      </c>
      <c r="K39" s="684">
        <v>8.0715232867961451E-2</v>
      </c>
      <c r="L39" s="684">
        <v>8.3578153511288056E-2</v>
      </c>
    </row>
    <row r="40" spans="1:12" s="243" customFormat="1">
      <c r="A40" s="334" t="s">
        <v>122</v>
      </c>
      <c r="B40" s="335">
        <v>37.4512</v>
      </c>
      <c r="C40" s="336">
        <v>36.874099999999999</v>
      </c>
      <c r="D40" s="335">
        <v>37.4512</v>
      </c>
      <c r="E40" s="736">
        <v>0.5771000000000015</v>
      </c>
      <c r="F40" s="737">
        <v>2.795420223419276E-3</v>
      </c>
      <c r="G40" s="684">
        <v>0.16748601087956105</v>
      </c>
      <c r="H40" s="684">
        <v>0.17313987326109914</v>
      </c>
      <c r="I40" s="684">
        <v>0.16975596842124197</v>
      </c>
      <c r="J40" s="684">
        <v>0.11812637720169339</v>
      </c>
      <c r="K40" s="684">
        <v>9.222450700331275E-2</v>
      </c>
      <c r="L40" s="684">
        <v>9.6281986784907847E-2</v>
      </c>
    </row>
    <row r="41" spans="1:12" s="243" customFormat="1">
      <c r="A41" s="334" t="s">
        <v>125</v>
      </c>
      <c r="B41" s="335">
        <v>27.158300000000001</v>
      </c>
      <c r="C41" s="336">
        <v>26.9468</v>
      </c>
      <c r="D41" s="335">
        <v>27.170100000000001</v>
      </c>
      <c r="E41" s="736">
        <v>0.22330000000000183</v>
      </c>
      <c r="F41" s="737">
        <v>1.4728679316178273E-5</v>
      </c>
      <c r="G41" s="684">
        <v>7.9771309523336109E-2</v>
      </c>
      <c r="H41" s="684">
        <v>7.8223757344767497E-2</v>
      </c>
      <c r="I41" s="684">
        <v>8.0008968774731626E-2</v>
      </c>
      <c r="J41" s="684">
        <v>6.5531593660742571E-2</v>
      </c>
      <c r="K41" s="684">
        <v>5.934424392428661E-2</v>
      </c>
      <c r="L41" s="684">
        <v>6.5503951753479228E-2</v>
      </c>
    </row>
    <row r="42" spans="1:12" s="243" customFormat="1">
      <c r="A42" s="648" t="s">
        <v>128</v>
      </c>
      <c r="B42" s="649">
        <v>248.90495067093792</v>
      </c>
      <c r="C42" s="650">
        <v>245.76392540750678</v>
      </c>
      <c r="D42" s="649">
        <v>248.90495067093792</v>
      </c>
      <c r="E42" s="738">
        <v>3.1410252634311462</v>
      </c>
      <c r="F42" s="739">
        <v>1.6654343078503775E-3</v>
      </c>
      <c r="G42" s="722">
        <v>0.14874068758000503</v>
      </c>
      <c r="H42" s="722">
        <v>0.15199080204320681</v>
      </c>
      <c r="I42" s="722">
        <v>0.14062693224101586</v>
      </c>
      <c r="J42" s="722">
        <v>0.1050316743479589</v>
      </c>
      <c r="K42" s="722">
        <v>8.0437175343067935E-2</v>
      </c>
      <c r="L42" s="722">
        <v>8.4161580638097533E-2</v>
      </c>
    </row>
    <row r="43" spans="1:12" s="243" customFormat="1">
      <c r="A43" s="334" t="s">
        <v>117</v>
      </c>
      <c r="B43" s="335">
        <v>45.939700000000002</v>
      </c>
      <c r="C43" s="336">
        <v>45.571199999999997</v>
      </c>
      <c r="D43" s="335">
        <v>45.939700000000002</v>
      </c>
      <c r="E43" s="736">
        <v>0.36850000000000449</v>
      </c>
      <c r="F43" s="737">
        <v>4.0828013087697013E-3</v>
      </c>
      <c r="G43" s="685">
        <v>8.6568936319170398E-2</v>
      </c>
      <c r="H43" s="685">
        <v>8.9346435295624138E-2</v>
      </c>
      <c r="I43" s="685">
        <v>9.013619519870697E-2</v>
      </c>
      <c r="J43" s="685">
        <v>5.599652035789715E-2</v>
      </c>
      <c r="K43" s="685">
        <v>4.4647390596395109E-2</v>
      </c>
      <c r="L43" s="685">
        <v>5.4014559784488547E-2</v>
      </c>
    </row>
    <row r="44" spans="1:12" s="243" customFormat="1">
      <c r="A44" s="334" t="s">
        <v>120</v>
      </c>
      <c r="B44" s="335">
        <v>54.891199999999998</v>
      </c>
      <c r="C44" s="336">
        <v>54.545200000000001</v>
      </c>
      <c r="D44" s="335">
        <v>55.055</v>
      </c>
      <c r="E44" s="736">
        <v>0.50979999999999848</v>
      </c>
      <c r="F44" s="737">
        <v>-1.1136911217708434E-3</v>
      </c>
      <c r="G44" s="685">
        <v>0.1042107550069602</v>
      </c>
      <c r="H44" s="685">
        <v>0.11230397312210361</v>
      </c>
      <c r="I44" s="685">
        <v>0.11613036001743304</v>
      </c>
      <c r="J44" s="685">
        <v>8.1113491293418605E-2</v>
      </c>
      <c r="K44" s="685">
        <v>6.2238298573188633E-2</v>
      </c>
      <c r="L44" s="685">
        <v>6.1994508280343474E-2</v>
      </c>
    </row>
    <row r="45" spans="1:12" s="243" customFormat="1">
      <c r="A45" s="334" t="s">
        <v>123</v>
      </c>
      <c r="B45" s="335">
        <v>48.466299999999997</v>
      </c>
      <c r="C45" s="336">
        <v>48.0349</v>
      </c>
      <c r="D45" s="335">
        <v>48.466299999999997</v>
      </c>
      <c r="E45" s="736">
        <v>0.43139999999999645</v>
      </c>
      <c r="F45" s="737">
        <v>6.503588329052068E-4</v>
      </c>
      <c r="G45" s="685">
        <v>0.10789230656694015</v>
      </c>
      <c r="H45" s="685">
        <v>0.11412939783685605</v>
      </c>
      <c r="I45" s="685">
        <v>0.11759153283269996</v>
      </c>
      <c r="J45" s="685">
        <v>7.3845850205932928E-2</v>
      </c>
      <c r="K45" s="685">
        <v>6.0819459353929739E-2</v>
      </c>
      <c r="L45" s="685">
        <v>5.6408137112086587E-2</v>
      </c>
    </row>
    <row r="46" spans="1:12" s="243" customFormat="1">
      <c r="A46" s="334" t="s">
        <v>126</v>
      </c>
      <c r="B46" s="335">
        <v>44.281799999999997</v>
      </c>
      <c r="C46" s="336">
        <v>43.9848</v>
      </c>
      <c r="D46" s="335">
        <v>44.281799999999997</v>
      </c>
      <c r="E46" s="736">
        <v>0.29699999999999704</v>
      </c>
      <c r="F46" s="737">
        <v>2.1363556126858807E-3</v>
      </c>
      <c r="G46" s="685">
        <v>4.4431341100995114E-2</v>
      </c>
      <c r="H46" s="685">
        <v>4.3882292204439954E-2</v>
      </c>
      <c r="I46" s="685">
        <v>5.4603119589654581E-2</v>
      </c>
      <c r="J46" s="685">
        <v>4.2036879339202082E-2</v>
      </c>
      <c r="K46" s="685">
        <v>4.2114840520580232E-2</v>
      </c>
      <c r="L46" s="685">
        <v>5.2374448739074486E-2</v>
      </c>
    </row>
    <row r="47" spans="1:12" s="243" customFormat="1">
      <c r="A47" s="648" t="s">
        <v>129</v>
      </c>
      <c r="B47" s="649">
        <v>357.38252688985483</v>
      </c>
      <c r="C47" s="650">
        <v>354.78991481680282</v>
      </c>
      <c r="D47" s="649">
        <v>357.38252688985483</v>
      </c>
      <c r="E47" s="738">
        <v>2.5926120730520097</v>
      </c>
      <c r="F47" s="739">
        <v>1.8205018465438094E-3</v>
      </c>
      <c r="G47" s="722">
        <v>8.3464315623270169E-2</v>
      </c>
      <c r="H47" s="722">
        <v>8.7004253029705492E-2</v>
      </c>
      <c r="I47" s="722">
        <v>8.9888024711650916E-2</v>
      </c>
      <c r="J47" s="722">
        <v>6.0053395390484487E-2</v>
      </c>
      <c r="K47" s="722">
        <v>4.9872083618695218E-2</v>
      </c>
      <c r="L47" s="722">
        <v>5.54438454319508E-2</v>
      </c>
    </row>
    <row r="48" spans="1:12" s="243" customFormat="1">
      <c r="A48" s="334" t="s">
        <v>118</v>
      </c>
      <c r="B48" s="335">
        <v>18.520600000000002</v>
      </c>
      <c r="C48" s="336">
        <v>18.497499999999999</v>
      </c>
      <c r="D48" s="335">
        <v>18.520600000000002</v>
      </c>
      <c r="E48" s="736">
        <v>2.3100000000003007E-2</v>
      </c>
      <c r="F48" s="737">
        <v>1.3408449485829976E-3</v>
      </c>
      <c r="G48" s="685">
        <v>2.1978446444435917E-2</v>
      </c>
      <c r="H48" s="685">
        <v>2.5435740703829257E-2</v>
      </c>
      <c r="I48" s="685">
        <v>3.1176585243129162E-2</v>
      </c>
      <c r="J48" s="685">
        <v>9.4966588403531116E-3</v>
      </c>
      <c r="K48" s="685">
        <v>2.7511026458305166E-2</v>
      </c>
      <c r="L48" s="685">
        <v>2.9966855440424212E-2</v>
      </c>
    </row>
    <row r="49" spans="1:12" s="243" customFormat="1">
      <c r="A49" s="334" t="s">
        <v>121</v>
      </c>
      <c r="B49" s="335">
        <v>20.018799999999999</v>
      </c>
      <c r="C49" s="336">
        <v>19.985299999999999</v>
      </c>
      <c r="D49" s="335">
        <v>20.018799999999999</v>
      </c>
      <c r="E49" s="736">
        <v>3.3500000000000085E-2</v>
      </c>
      <c r="F49" s="737">
        <v>1.5910341722120691E-3</v>
      </c>
      <c r="G49" s="685">
        <v>2.5548024856429929E-2</v>
      </c>
      <c r="H49" s="685">
        <v>2.9217757898254426E-2</v>
      </c>
      <c r="I49" s="685">
        <v>3.9523510717173638E-2</v>
      </c>
      <c r="J49" s="685">
        <v>1.2059082696669776E-2</v>
      </c>
      <c r="K49" s="685">
        <v>3.3472689906036912E-2</v>
      </c>
      <c r="L49" s="685">
        <v>3.7091049735721526E-2</v>
      </c>
    </row>
    <row r="50" spans="1:12" s="243" customFormat="1">
      <c r="A50" s="334" t="s">
        <v>124</v>
      </c>
      <c r="B50" s="335">
        <v>18.982299999999999</v>
      </c>
      <c r="C50" s="336">
        <v>18.9541</v>
      </c>
      <c r="D50" s="335">
        <v>18.982299999999999</v>
      </c>
      <c r="E50" s="736">
        <v>2.8199999999998226E-2</v>
      </c>
      <c r="F50" s="737">
        <v>1.3768582310800248E-3</v>
      </c>
      <c r="G50" s="685">
        <v>2.5294371826725781E-2</v>
      </c>
      <c r="H50" s="685">
        <v>2.8120954769242257E-2</v>
      </c>
      <c r="I50" s="685">
        <v>3.3861762659732397E-2</v>
      </c>
      <c r="J50" s="685">
        <v>6.4145032077158604E-3</v>
      </c>
      <c r="K50" s="685">
        <v>2.7475111860206347E-2</v>
      </c>
      <c r="L50" s="685">
        <v>3.221666198853268E-2</v>
      </c>
    </row>
    <row r="51" spans="1:12" s="243" customFormat="1">
      <c r="A51" s="334" t="s">
        <v>127</v>
      </c>
      <c r="B51" s="335">
        <v>19.621099999999998</v>
      </c>
      <c r="C51" s="336">
        <v>19.598500000000001</v>
      </c>
      <c r="D51" s="335">
        <v>19.621099999999998</v>
      </c>
      <c r="E51" s="736">
        <v>2.2599999999997067E-2</v>
      </c>
      <c r="F51" s="878">
        <v>1.229780068377595E-3</v>
      </c>
      <c r="G51" s="685">
        <v>1.9256742717034481E-2</v>
      </c>
      <c r="H51" s="685">
        <v>2.1682192379990362E-2</v>
      </c>
      <c r="I51" s="685">
        <v>2.5812141454078841E-2</v>
      </c>
      <c r="J51" s="685">
        <v>1.0198142730832638E-2</v>
      </c>
      <c r="K51" s="685">
        <v>2.7592431831527042E-2</v>
      </c>
      <c r="L51" s="685">
        <v>3.5248583643514575E-2</v>
      </c>
    </row>
    <row r="52" spans="1:12" s="243" customFormat="1">
      <c r="A52" s="648" t="s">
        <v>130</v>
      </c>
      <c r="B52" s="649">
        <v>144.03097588285067</v>
      </c>
      <c r="C52" s="650">
        <v>143.84219683452986</v>
      </c>
      <c r="D52" s="649">
        <v>144.03097588285067</v>
      </c>
      <c r="E52" s="738">
        <v>0.18877904832081072</v>
      </c>
      <c r="F52" s="739">
        <v>1.3381933925578071E-3</v>
      </c>
      <c r="G52" s="722">
        <v>2.2039588715790259E-2</v>
      </c>
      <c r="H52" s="722">
        <v>2.5102679783281401E-2</v>
      </c>
      <c r="I52" s="722">
        <v>3.0685423478050255E-2</v>
      </c>
      <c r="J52" s="722">
        <v>9.4627968329366041E-3</v>
      </c>
      <c r="K52" s="722">
        <v>2.8074615269811698E-2</v>
      </c>
      <c r="L52" s="722">
        <v>3.2859790135961742E-2</v>
      </c>
    </row>
    <row r="53" spans="1:12" s="243" customFormat="1" ht="12.75" customHeight="1">
      <c r="A53" s="22" t="s">
        <v>515</v>
      </c>
      <c r="G53" s="682"/>
      <c r="H53" s="682"/>
      <c r="I53" s="682"/>
      <c r="J53" s="682"/>
      <c r="K53" s="682"/>
      <c r="L53" s="682"/>
    </row>
    <row r="54" spans="1:12" s="243" customFormat="1" ht="25.5" customHeight="1">
      <c r="A54" s="1173" t="s">
        <v>1277</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1276</v>
      </c>
      <c r="B56" s="1168"/>
      <c r="C56" s="1168"/>
      <c r="D56" s="1168"/>
      <c r="E56" s="1168"/>
      <c r="F56" s="1168"/>
      <c r="G56" s="1168"/>
      <c r="H56" s="1168"/>
      <c r="I56" s="1168"/>
      <c r="J56" s="1168"/>
      <c r="K56" s="1168"/>
      <c r="L56" s="1168"/>
    </row>
    <row r="57" spans="1:12" s="243" customFormat="1" ht="21" customHeight="1">
      <c r="A57" s="1169" t="s">
        <v>1217</v>
      </c>
      <c r="B57" s="1169"/>
      <c r="C57" s="1169"/>
      <c r="D57" s="1169"/>
      <c r="E57" s="1169"/>
      <c r="F57" s="1169"/>
      <c r="G57" s="1169"/>
      <c r="H57" s="1169"/>
      <c r="I57" s="1169"/>
      <c r="J57" s="1169"/>
      <c r="K57" s="1169"/>
      <c r="L57" s="1169"/>
    </row>
    <row r="58" spans="1:12" s="243" customFormat="1" ht="12.75" customHeight="1">
      <c r="F58" s="162"/>
    </row>
    <row r="59" spans="1:12" s="243" customFormat="1" ht="12.75" customHeight="1">
      <c r="A59" s="571" t="s">
        <v>81</v>
      </c>
    </row>
    <row r="60" spans="1:12" s="243" customFormat="1" ht="12.75" customHeight="1">
      <c r="A60" s="571"/>
    </row>
    <row r="61" spans="1:12" s="243" customFormat="1" ht="12.75" customHeight="1"/>
    <row r="62" spans="1:12" s="243" customFormat="1" ht="12.75" customHeight="1"/>
    <row r="63" spans="1:12" s="243" customFormat="1" ht="12.75" customHeight="1"/>
    <row r="95" spans="12:12">
      <c r="L95" s="66" t="s">
        <v>759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Studeni 2025.</v>
      </c>
    </row>
    <row r="2" spans="1:35" ht="12.75" customHeight="1">
      <c r="A2" s="512" t="s">
        <v>862</v>
      </c>
      <c r="AG2" s="490" t="str">
        <f>Naslovnica!A24</f>
        <v>November 2025</v>
      </c>
    </row>
    <row r="3" spans="1:35" ht="12.75" customHeight="1">
      <c r="A3" s="65"/>
      <c r="AG3" s="64"/>
    </row>
    <row r="4" spans="1:35" ht="12.75" customHeight="1">
      <c r="I4" s="161"/>
      <c r="J4" s="161"/>
      <c r="K4" s="161"/>
      <c r="AG4" s="13" t="s">
        <v>1260</v>
      </c>
    </row>
    <row r="5" spans="1:35" ht="15" customHeight="1">
      <c r="A5" s="651"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1" t="s">
        <v>31</v>
      </c>
      <c r="C7" s="651" t="s">
        <v>32</v>
      </c>
      <c r="D7" s="651" t="s">
        <v>31</v>
      </c>
      <c r="E7" s="651" t="s">
        <v>32</v>
      </c>
      <c r="F7" s="651" t="s">
        <v>31</v>
      </c>
      <c r="G7" s="651" t="s">
        <v>32</v>
      </c>
      <c r="H7" s="651" t="s">
        <v>31</v>
      </c>
      <c r="I7" s="651" t="s">
        <v>32</v>
      </c>
      <c r="J7" s="651" t="s">
        <v>31</v>
      </c>
      <c r="K7" s="651" t="s">
        <v>32</v>
      </c>
      <c r="L7" s="651" t="s">
        <v>31</v>
      </c>
      <c r="M7" s="651" t="s">
        <v>32</v>
      </c>
      <c r="N7" s="651" t="s">
        <v>31</v>
      </c>
      <c r="O7" s="651" t="s">
        <v>32</v>
      </c>
      <c r="P7" s="651" t="s">
        <v>31</v>
      </c>
      <c r="Q7" s="651" t="s">
        <v>32</v>
      </c>
      <c r="R7" s="651" t="s">
        <v>31</v>
      </c>
      <c r="S7" s="651" t="s">
        <v>32</v>
      </c>
      <c r="T7" s="651" t="s">
        <v>31</v>
      </c>
      <c r="U7" s="651" t="s">
        <v>32</v>
      </c>
      <c r="V7" s="651" t="s">
        <v>31</v>
      </c>
      <c r="W7" s="651" t="s">
        <v>32</v>
      </c>
      <c r="X7" s="651" t="s">
        <v>31</v>
      </c>
      <c r="Y7" s="651" t="s">
        <v>32</v>
      </c>
      <c r="Z7" s="651" t="s">
        <v>31</v>
      </c>
      <c r="AA7" s="651" t="s">
        <v>32</v>
      </c>
      <c r="AB7" s="651" t="s">
        <v>31</v>
      </c>
      <c r="AC7" s="651" t="s">
        <v>32</v>
      </c>
      <c r="AD7" s="651" t="s">
        <v>31</v>
      </c>
      <c r="AE7" s="651" t="s">
        <v>32</v>
      </c>
      <c r="AF7" s="651" t="s">
        <v>31</v>
      </c>
      <c r="AG7" s="651" t="s">
        <v>32</v>
      </c>
    </row>
    <row r="8" spans="1:35">
      <c r="A8" s="1181"/>
      <c r="B8" s="652" t="s">
        <v>29</v>
      </c>
      <c r="C8" s="652" t="s">
        <v>30</v>
      </c>
      <c r="D8" s="652" t="s">
        <v>29</v>
      </c>
      <c r="E8" s="652" t="s">
        <v>30</v>
      </c>
      <c r="F8" s="652" t="s">
        <v>29</v>
      </c>
      <c r="G8" s="652" t="s">
        <v>30</v>
      </c>
      <c r="H8" s="652" t="s">
        <v>29</v>
      </c>
      <c r="I8" s="652" t="s">
        <v>30</v>
      </c>
      <c r="J8" s="652" t="s">
        <v>29</v>
      </c>
      <c r="K8" s="652" t="s">
        <v>30</v>
      </c>
      <c r="L8" s="652" t="s">
        <v>29</v>
      </c>
      <c r="M8" s="652" t="s">
        <v>30</v>
      </c>
      <c r="N8" s="652" t="s">
        <v>29</v>
      </c>
      <c r="O8" s="652" t="s">
        <v>30</v>
      </c>
      <c r="P8" s="652" t="s">
        <v>29</v>
      </c>
      <c r="Q8" s="652" t="s">
        <v>30</v>
      </c>
      <c r="R8" s="652" t="s">
        <v>29</v>
      </c>
      <c r="S8" s="652" t="s">
        <v>30</v>
      </c>
      <c r="T8" s="652" t="s">
        <v>29</v>
      </c>
      <c r="U8" s="652" t="s">
        <v>30</v>
      </c>
      <c r="V8" s="652" t="s">
        <v>29</v>
      </c>
      <c r="W8" s="652" t="s">
        <v>30</v>
      </c>
      <c r="X8" s="652" t="s">
        <v>29</v>
      </c>
      <c r="Y8" s="652" t="s">
        <v>30</v>
      </c>
      <c r="Z8" s="652" t="s">
        <v>29</v>
      </c>
      <c r="AA8" s="652" t="s">
        <v>30</v>
      </c>
      <c r="AB8" s="652" t="s">
        <v>29</v>
      </c>
      <c r="AC8" s="652" t="s">
        <v>30</v>
      </c>
      <c r="AD8" s="652" t="s">
        <v>29</v>
      </c>
      <c r="AE8" s="652" t="s">
        <v>30</v>
      </c>
      <c r="AF8" s="652" t="s">
        <v>29</v>
      </c>
      <c r="AG8" s="652" t="s">
        <v>30</v>
      </c>
    </row>
    <row r="9" spans="1:35" ht="18">
      <c r="A9" s="337" t="s">
        <v>400</v>
      </c>
      <c r="B9" s="338">
        <v>521.82806000000005</v>
      </c>
      <c r="C9" s="339">
        <v>1.8697278763513767E-3</v>
      </c>
      <c r="D9" s="338">
        <v>7780.9371099999998</v>
      </c>
      <c r="E9" s="339">
        <v>3.2403111033251566E-2</v>
      </c>
      <c r="F9" s="338">
        <v>2270.1570899999997</v>
      </c>
      <c r="G9" s="339">
        <v>5.0640129929864428E-3</v>
      </c>
      <c r="H9" s="338">
        <v>3002.1673999999998</v>
      </c>
      <c r="I9" s="339">
        <v>1.4775853919215574E-2</v>
      </c>
      <c r="J9" s="338">
        <v>13575.08966</v>
      </c>
      <c r="K9" s="339">
        <v>1.1595751417953132E-2</v>
      </c>
      <c r="L9" s="338">
        <v>3995.2703999999999</v>
      </c>
      <c r="M9" s="339">
        <v>4.6144884745043577E-4</v>
      </c>
      <c r="N9" s="338">
        <v>15216.804440000002</v>
      </c>
      <c r="O9" s="339">
        <v>3.9271795746893641E-3</v>
      </c>
      <c r="P9" s="338">
        <v>21110.373330000002</v>
      </c>
      <c r="Q9" s="339">
        <v>4.8144582806104183E-3</v>
      </c>
      <c r="R9" s="338">
        <v>82789.319040000002</v>
      </c>
      <c r="S9" s="339">
        <v>1.2723250493417325E-2</v>
      </c>
      <c r="T9" s="338">
        <v>123111.76721000001</v>
      </c>
      <c r="U9" s="339">
        <v>5.2556704721456755E-3</v>
      </c>
      <c r="V9" s="338">
        <v>228.32019</v>
      </c>
      <c r="W9" s="339">
        <v>3.4769480349974884E-4</v>
      </c>
      <c r="X9" s="338">
        <v>7032.1655399999991</v>
      </c>
      <c r="Y9" s="339">
        <v>3.586364451100419E-2</v>
      </c>
      <c r="Z9" s="338">
        <v>212.50226999999998</v>
      </c>
      <c r="AA9" s="339">
        <v>7.2016099253462704E-4</v>
      </c>
      <c r="AB9" s="338">
        <v>7324.2725899999996</v>
      </c>
      <c r="AC9" s="339">
        <v>1.4580233381249537E-2</v>
      </c>
      <c r="AD9" s="338">
        <v>14797.260589999998</v>
      </c>
      <c r="AE9" s="339">
        <v>8.9671253610126081E-3</v>
      </c>
      <c r="AF9" s="338">
        <v>151484.11746000001</v>
      </c>
      <c r="AG9" s="339">
        <v>5.7718299952291916E-3</v>
      </c>
    </row>
    <row r="10" spans="1:35" ht="18">
      <c r="A10" s="337" t="s">
        <v>401</v>
      </c>
      <c r="B10" s="340">
        <v>626.91808000000003</v>
      </c>
      <c r="C10" s="341">
        <v>2.2462690303865275E-3</v>
      </c>
      <c r="D10" s="340">
        <v>1353.9057499999976</v>
      </c>
      <c r="E10" s="341">
        <v>5.6382358224467983E-3</v>
      </c>
      <c r="F10" s="340">
        <v>2315.0690600000662</v>
      </c>
      <c r="G10" s="341">
        <v>5.1641976016299582E-3</v>
      </c>
      <c r="H10" s="340">
        <v>2848.9286099999404</v>
      </c>
      <c r="I10" s="341">
        <v>1.4021654144813177E-2</v>
      </c>
      <c r="J10" s="340">
        <v>7144.8215000000037</v>
      </c>
      <c r="K10" s="341">
        <v>6.1030590673569864E-3</v>
      </c>
      <c r="L10" s="340">
        <v>7021.5752799971788</v>
      </c>
      <c r="M10" s="341">
        <v>8.1098336178726945E-4</v>
      </c>
      <c r="N10" s="340">
        <v>12349.959999999046</v>
      </c>
      <c r="O10" s="341">
        <v>3.1872993341975886E-3</v>
      </c>
      <c r="P10" s="340">
        <v>782.77112</v>
      </c>
      <c r="Q10" s="341">
        <v>1.7851976569031579E-4</v>
      </c>
      <c r="R10" s="340">
        <v>69851.165090001916</v>
      </c>
      <c r="S10" s="341">
        <v>1.0734885622959966E-2</v>
      </c>
      <c r="T10" s="340">
        <v>90005.471489998134</v>
      </c>
      <c r="U10" s="339">
        <v>3.8423548744502874E-3</v>
      </c>
      <c r="V10" s="340">
        <v>17.280349999999999</v>
      </c>
      <c r="W10" s="341">
        <v>2.6315184380570481E-5</v>
      </c>
      <c r="X10" s="340">
        <v>39.875</v>
      </c>
      <c r="Y10" s="341">
        <v>2.0336023330820113E-4</v>
      </c>
      <c r="Z10" s="340">
        <v>16.520900000000001</v>
      </c>
      <c r="AA10" s="341">
        <v>5.5988614811339764E-5</v>
      </c>
      <c r="AB10" s="340">
        <v>0.18681999999999999</v>
      </c>
      <c r="AC10" s="341">
        <v>3.7189757301005071E-7</v>
      </c>
      <c r="AD10" s="340">
        <v>73.863069999999993</v>
      </c>
      <c r="AE10" s="341">
        <v>4.476094775859115E-5</v>
      </c>
      <c r="AF10" s="340">
        <v>97224.156059998146</v>
      </c>
      <c r="AG10" s="339">
        <v>3.70442333900858E-3</v>
      </c>
    </row>
    <row r="11" spans="1:35" ht="27">
      <c r="A11" s="337" t="s">
        <v>402</v>
      </c>
      <c r="B11" s="340">
        <v>275457.83607000002</v>
      </c>
      <c r="C11" s="341">
        <v>0.98697489525478321</v>
      </c>
      <c r="D11" s="340">
        <v>230814.92425000001</v>
      </c>
      <c r="E11" s="341">
        <v>0.96121090723020886</v>
      </c>
      <c r="F11" s="340">
        <v>449232.89405999996</v>
      </c>
      <c r="G11" s="341">
        <v>1.0020985871055919</v>
      </c>
      <c r="H11" s="340">
        <v>202869.40717000002</v>
      </c>
      <c r="I11" s="341">
        <v>0.99846821500419491</v>
      </c>
      <c r="J11" s="340">
        <v>1158375.06155</v>
      </c>
      <c r="K11" s="341">
        <v>0.98947628331833504</v>
      </c>
      <c r="L11" s="340">
        <v>8580158.5169300009</v>
      </c>
      <c r="M11" s="341">
        <v>0.9909978204677683</v>
      </c>
      <c r="N11" s="340">
        <v>3822227.5535000004</v>
      </c>
      <c r="O11" s="341">
        <v>0.98644718982273383</v>
      </c>
      <c r="P11" s="340">
        <v>4358096.3476</v>
      </c>
      <c r="Q11" s="341">
        <v>0.99391293182785423</v>
      </c>
      <c r="R11" s="340">
        <v>6467010.1904900018</v>
      </c>
      <c r="S11" s="341">
        <v>0.99386480709343894</v>
      </c>
      <c r="T11" s="340">
        <v>23227492.608520001</v>
      </c>
      <c r="U11" s="341">
        <v>0.9915871554044644</v>
      </c>
      <c r="V11" s="340">
        <v>658873.91272999998</v>
      </c>
      <c r="W11" s="341">
        <v>1.0033586412912849</v>
      </c>
      <c r="X11" s="340">
        <v>189646.93832999998</v>
      </c>
      <c r="Y11" s="341">
        <v>0.96718860501504267</v>
      </c>
      <c r="Z11" s="340">
        <v>296018.61343000003</v>
      </c>
      <c r="AA11" s="341">
        <v>1.0031942644964353</v>
      </c>
      <c r="AB11" s="340">
        <v>497272.92512999999</v>
      </c>
      <c r="AC11" s="341">
        <v>0.98990790054306643</v>
      </c>
      <c r="AD11" s="340">
        <v>1641812.38962</v>
      </c>
      <c r="AE11" s="341">
        <v>0.99493669300759502</v>
      </c>
      <c r="AF11" s="340">
        <v>26027680.059689999</v>
      </c>
      <c r="AG11" s="341">
        <v>0.9917035989889541</v>
      </c>
    </row>
    <row r="12" spans="1:35" ht="18.75">
      <c r="A12" s="337" t="s">
        <v>403</v>
      </c>
      <c r="B12" s="342">
        <v>175058.62392999997</v>
      </c>
      <c r="C12" s="343">
        <v>0.62724106702432436</v>
      </c>
      <c r="D12" s="342">
        <v>82956.448500000013</v>
      </c>
      <c r="E12" s="343">
        <v>0.3454657162329533</v>
      </c>
      <c r="F12" s="342">
        <v>223666.88216999997</v>
      </c>
      <c r="G12" s="343">
        <v>0.49893111027380377</v>
      </c>
      <c r="H12" s="342">
        <v>102326.85183</v>
      </c>
      <c r="I12" s="343">
        <v>0.50362501926218262</v>
      </c>
      <c r="J12" s="342">
        <v>584008.80642999988</v>
      </c>
      <c r="K12" s="343">
        <v>0.49885644329937995</v>
      </c>
      <c r="L12" s="342">
        <v>6033845.26896</v>
      </c>
      <c r="M12" s="343">
        <v>0.69690175289658907</v>
      </c>
      <c r="N12" s="342">
        <v>1888604.8879300002</v>
      </c>
      <c r="O12" s="343">
        <v>0.48741446141218808</v>
      </c>
      <c r="P12" s="342">
        <v>2583222.3036799999</v>
      </c>
      <c r="Q12" s="343">
        <v>0.58913292608310752</v>
      </c>
      <c r="R12" s="342">
        <v>3274742.0768100009</v>
      </c>
      <c r="S12" s="343">
        <v>0.50326979648735271</v>
      </c>
      <c r="T12" s="342">
        <v>13780414.537380001</v>
      </c>
      <c r="U12" s="343">
        <v>0.58828915723786457</v>
      </c>
      <c r="V12" s="342">
        <v>582118.01879999996</v>
      </c>
      <c r="W12" s="343">
        <v>0.8864718015534635</v>
      </c>
      <c r="X12" s="342">
        <v>149941.71378999998</v>
      </c>
      <c r="Y12" s="343">
        <v>0.76469421690196659</v>
      </c>
      <c r="Z12" s="342">
        <v>241370.69052000003</v>
      </c>
      <c r="AA12" s="343">
        <v>0.81799481979016764</v>
      </c>
      <c r="AB12" s="342">
        <v>376543.95250999997</v>
      </c>
      <c r="AC12" s="343">
        <v>0.7495759665457703</v>
      </c>
      <c r="AD12" s="342">
        <v>1349974.3756200001</v>
      </c>
      <c r="AE12" s="343">
        <v>0.81808314361376411</v>
      </c>
      <c r="AF12" s="342">
        <v>15714397.71943</v>
      </c>
      <c r="AG12" s="343">
        <v>0.59874813039668795</v>
      </c>
    </row>
    <row r="13" spans="1:35" ht="19.5">
      <c r="A13" s="1109" t="s">
        <v>404</v>
      </c>
      <c r="B13" s="342">
        <v>62722.597449999994</v>
      </c>
      <c r="C13" s="343">
        <v>0.22473722269636243</v>
      </c>
      <c r="D13" s="342">
        <v>47007.198240000005</v>
      </c>
      <c r="E13" s="343">
        <v>0.1957578428407048</v>
      </c>
      <c r="F13" s="342">
        <v>70532.240689999991</v>
      </c>
      <c r="G13" s="343">
        <v>0.15733544821720116</v>
      </c>
      <c r="H13" s="342">
        <v>31650.501319999999</v>
      </c>
      <c r="I13" s="343">
        <v>0.1557751856123212</v>
      </c>
      <c r="J13" s="342">
        <v>211912.53770000002</v>
      </c>
      <c r="K13" s="343">
        <v>0.18101428211980014</v>
      </c>
      <c r="L13" s="342">
        <v>1346968.1814600001</v>
      </c>
      <c r="M13" s="343">
        <v>0.15557317844797849</v>
      </c>
      <c r="N13" s="342">
        <v>680851.13274999999</v>
      </c>
      <c r="O13" s="343">
        <v>0.17571525430867116</v>
      </c>
      <c r="P13" s="342">
        <v>767395.84951000009</v>
      </c>
      <c r="Q13" s="343">
        <v>0.17501326217329793</v>
      </c>
      <c r="R13" s="342">
        <v>666923.76080999989</v>
      </c>
      <c r="S13" s="343">
        <v>0.10249435757163064</v>
      </c>
      <c r="T13" s="342">
        <v>3462138.92453</v>
      </c>
      <c r="U13" s="343">
        <v>0.14779952987824962</v>
      </c>
      <c r="V13" s="342">
        <v>0</v>
      </c>
      <c r="W13" s="343">
        <v>0</v>
      </c>
      <c r="X13" s="342">
        <v>0</v>
      </c>
      <c r="Y13" s="343">
        <v>0</v>
      </c>
      <c r="Z13" s="342">
        <v>0</v>
      </c>
      <c r="AA13" s="343">
        <v>0</v>
      </c>
      <c r="AB13" s="342">
        <v>0</v>
      </c>
      <c r="AC13" s="343">
        <v>0</v>
      </c>
      <c r="AD13" s="342">
        <v>0</v>
      </c>
      <c r="AE13" s="343">
        <v>0</v>
      </c>
      <c r="AF13" s="342">
        <v>3674051.4622300002</v>
      </c>
      <c r="AG13" s="343">
        <v>0.13998827592809732</v>
      </c>
      <c r="AH13" s="117"/>
      <c r="AI13" s="75"/>
    </row>
    <row r="14" spans="1:35" ht="19.5">
      <c r="A14" s="1109" t="s">
        <v>405</v>
      </c>
      <c r="B14" s="342">
        <v>73674.071110000004</v>
      </c>
      <c r="C14" s="343">
        <v>0.26397672926722382</v>
      </c>
      <c r="D14" s="342">
        <v>24271.154090000004</v>
      </c>
      <c r="E14" s="343">
        <v>0.10107534475155629</v>
      </c>
      <c r="F14" s="342">
        <v>93242.444539999982</v>
      </c>
      <c r="G14" s="343">
        <v>0.20799483556813139</v>
      </c>
      <c r="H14" s="342">
        <v>34155.315699999992</v>
      </c>
      <c r="I14" s="343">
        <v>0.16810320282203123</v>
      </c>
      <c r="J14" s="342">
        <v>225342.98543999996</v>
      </c>
      <c r="K14" s="343">
        <v>0.19248648137044216</v>
      </c>
      <c r="L14" s="342">
        <v>3712369.1340199998</v>
      </c>
      <c r="M14" s="343">
        <v>0.42877409704336938</v>
      </c>
      <c r="N14" s="342">
        <v>1079164.7653500002</v>
      </c>
      <c r="O14" s="343">
        <v>0.27851273510924879</v>
      </c>
      <c r="P14" s="342">
        <v>1603673.2175699999</v>
      </c>
      <c r="Q14" s="343">
        <v>0.36573573006172122</v>
      </c>
      <c r="R14" s="342">
        <v>2394148.5208700006</v>
      </c>
      <c r="S14" s="343">
        <v>0.36793817973978094</v>
      </c>
      <c r="T14" s="342">
        <v>8789355.6378099993</v>
      </c>
      <c r="U14" s="343">
        <v>0.37521967186149641</v>
      </c>
      <c r="V14" s="342">
        <v>461963.17833999998</v>
      </c>
      <c r="W14" s="343">
        <v>0.70349536988842609</v>
      </c>
      <c r="X14" s="342">
        <v>125235.73114999999</v>
      </c>
      <c r="Y14" s="343">
        <v>0.63869510984795363</v>
      </c>
      <c r="Z14" s="342">
        <v>216324.69253000003</v>
      </c>
      <c r="AA14" s="343">
        <v>0.73311501699324366</v>
      </c>
      <c r="AB14" s="342">
        <v>337708.51530999999</v>
      </c>
      <c r="AC14" s="343">
        <v>0.67226730129866485</v>
      </c>
      <c r="AD14" s="342">
        <v>1141232.11733</v>
      </c>
      <c r="AE14" s="343">
        <v>0.69158554043630305</v>
      </c>
      <c r="AF14" s="342">
        <v>10155930.74058</v>
      </c>
      <c r="AG14" s="343">
        <v>0.38696007648081165</v>
      </c>
      <c r="AH14" s="117"/>
      <c r="AI14" s="75"/>
    </row>
    <row r="15" spans="1:35" ht="19.5">
      <c r="A15" s="1109" t="s">
        <v>406</v>
      </c>
      <c r="B15" s="342">
        <v>0</v>
      </c>
      <c r="C15" s="343">
        <v>0</v>
      </c>
      <c r="D15" s="342">
        <v>0</v>
      </c>
      <c r="E15" s="343">
        <v>0</v>
      </c>
      <c r="F15" s="342">
        <v>157.33418</v>
      </c>
      <c r="G15" s="343">
        <v>3.5096352374489981E-4</v>
      </c>
      <c r="H15" s="342">
        <v>0</v>
      </c>
      <c r="I15" s="343">
        <v>0</v>
      </c>
      <c r="J15" s="342">
        <v>157.33418</v>
      </c>
      <c r="K15" s="343">
        <v>1.3439381149748467E-4</v>
      </c>
      <c r="L15" s="342">
        <v>0</v>
      </c>
      <c r="M15" s="343">
        <v>0</v>
      </c>
      <c r="N15" s="342">
        <v>0</v>
      </c>
      <c r="O15" s="343">
        <v>0</v>
      </c>
      <c r="P15" s="342">
        <v>0</v>
      </c>
      <c r="Q15" s="343">
        <v>0</v>
      </c>
      <c r="R15" s="342">
        <v>0</v>
      </c>
      <c r="S15" s="343">
        <v>0</v>
      </c>
      <c r="T15" s="342">
        <v>0</v>
      </c>
      <c r="U15" s="343">
        <v>0</v>
      </c>
      <c r="V15" s="342">
        <v>0</v>
      </c>
      <c r="W15" s="343">
        <v>0</v>
      </c>
      <c r="X15" s="342">
        <v>0</v>
      </c>
      <c r="Y15" s="343">
        <v>0</v>
      </c>
      <c r="Z15" s="342">
        <v>167.22874999999999</v>
      </c>
      <c r="AA15" s="343">
        <v>5.6673099341632922E-4</v>
      </c>
      <c r="AB15" s="342">
        <v>0</v>
      </c>
      <c r="AC15" s="343">
        <v>0</v>
      </c>
      <c r="AD15" s="342">
        <v>167.22874999999999</v>
      </c>
      <c r="AE15" s="343">
        <v>1.0134045799185572E-4</v>
      </c>
      <c r="AF15" s="342">
        <v>324.56292999999999</v>
      </c>
      <c r="AG15" s="343">
        <v>1.2366458518056394E-5</v>
      </c>
      <c r="AI15" s="75"/>
    </row>
    <row r="16" spans="1:35" ht="19.5">
      <c r="A16" s="1109" t="s">
        <v>407</v>
      </c>
      <c r="B16" s="342">
        <v>2090.0293899999997</v>
      </c>
      <c r="C16" s="343">
        <v>7.4886471472550998E-3</v>
      </c>
      <c r="D16" s="342">
        <v>4242.2961299999997</v>
      </c>
      <c r="E16" s="343">
        <v>1.766671425215046E-2</v>
      </c>
      <c r="F16" s="342">
        <v>10976.457789999999</v>
      </c>
      <c r="G16" s="343">
        <v>2.4485056611446766E-2</v>
      </c>
      <c r="H16" s="342">
        <v>1665.93056</v>
      </c>
      <c r="I16" s="343">
        <v>8.1992585070762534E-3</v>
      </c>
      <c r="J16" s="342">
        <v>18974.71387</v>
      </c>
      <c r="K16" s="343">
        <v>1.6208074552290466E-2</v>
      </c>
      <c r="L16" s="342">
        <v>19300.19772</v>
      </c>
      <c r="M16" s="343">
        <v>2.2291492444314978E-3</v>
      </c>
      <c r="N16" s="342">
        <v>42218.383719999998</v>
      </c>
      <c r="O16" s="343">
        <v>1.0895794506351818E-2</v>
      </c>
      <c r="P16" s="342">
        <v>27084.760550000003</v>
      </c>
      <c r="Q16" s="343">
        <v>6.1769845407228475E-3</v>
      </c>
      <c r="R16" s="342">
        <v>12241.820030000001</v>
      </c>
      <c r="S16" s="343">
        <v>1.8813506928565212E-3</v>
      </c>
      <c r="T16" s="342">
        <v>100845.16202</v>
      </c>
      <c r="U16" s="343">
        <v>4.3051038279971138E-3</v>
      </c>
      <c r="V16" s="342">
        <v>6953.8964900000001</v>
      </c>
      <c r="W16" s="343">
        <v>1.0589662147916675E-2</v>
      </c>
      <c r="X16" s="342">
        <v>11129.78062</v>
      </c>
      <c r="Y16" s="343">
        <v>5.6761248490339693E-2</v>
      </c>
      <c r="Z16" s="342">
        <v>15192.722349999998</v>
      </c>
      <c r="AA16" s="343">
        <v>5.1487478260251109E-2</v>
      </c>
      <c r="AB16" s="342">
        <v>16825.672309999998</v>
      </c>
      <c r="AC16" s="343">
        <v>3.3494415460611354E-2</v>
      </c>
      <c r="AD16" s="342">
        <v>50102.071769999995</v>
      </c>
      <c r="AE16" s="343">
        <v>3.0361806205647206E-2</v>
      </c>
      <c r="AF16" s="342">
        <v>169921.94766000001</v>
      </c>
      <c r="AG16" s="343">
        <v>6.4743460291190377E-3</v>
      </c>
      <c r="AI16" s="75"/>
    </row>
    <row r="17" spans="1:35" ht="19.5">
      <c r="A17" s="1110" t="s">
        <v>408</v>
      </c>
      <c r="B17" s="342">
        <v>604.71454000000006</v>
      </c>
      <c r="C17" s="343">
        <v>2.1667129833397606E-3</v>
      </c>
      <c r="D17" s="342">
        <v>2045.29818</v>
      </c>
      <c r="E17" s="343">
        <v>8.5174861441139893E-3</v>
      </c>
      <c r="F17" s="342">
        <v>5290.1343000000006</v>
      </c>
      <c r="G17" s="343">
        <v>1.1800640998743943E-2</v>
      </c>
      <c r="H17" s="342">
        <v>0</v>
      </c>
      <c r="I17" s="343">
        <v>0</v>
      </c>
      <c r="J17" s="342">
        <v>7940.1470200000003</v>
      </c>
      <c r="K17" s="343">
        <v>6.7824208437619517E-3</v>
      </c>
      <c r="L17" s="342">
        <v>15763.097169999997</v>
      </c>
      <c r="M17" s="343">
        <v>1.820618454597147E-3</v>
      </c>
      <c r="N17" s="342">
        <v>26230.287729999996</v>
      </c>
      <c r="O17" s="343">
        <v>6.7695586558698673E-3</v>
      </c>
      <c r="P17" s="342">
        <v>14086.93324</v>
      </c>
      <c r="Q17" s="343">
        <v>3.2126837041457548E-3</v>
      </c>
      <c r="R17" s="342">
        <v>18262.832759999998</v>
      </c>
      <c r="S17" s="343">
        <v>2.8066735977451524E-3</v>
      </c>
      <c r="T17" s="342">
        <v>74343.150899999979</v>
      </c>
      <c r="U17" s="343">
        <v>3.1737267025410943E-3</v>
      </c>
      <c r="V17" s="342">
        <v>0</v>
      </c>
      <c r="W17" s="343">
        <v>0</v>
      </c>
      <c r="X17" s="342">
        <v>0</v>
      </c>
      <c r="Y17" s="343">
        <v>0</v>
      </c>
      <c r="Z17" s="342">
        <v>0</v>
      </c>
      <c r="AA17" s="343">
        <v>0</v>
      </c>
      <c r="AB17" s="342">
        <v>0</v>
      </c>
      <c r="AC17" s="343">
        <v>0</v>
      </c>
      <c r="AD17" s="342">
        <v>0</v>
      </c>
      <c r="AE17" s="343">
        <v>0</v>
      </c>
      <c r="AF17" s="342">
        <v>82283.297919999983</v>
      </c>
      <c r="AG17" s="343">
        <v>3.1351485225270667E-3</v>
      </c>
      <c r="AH17" s="117"/>
      <c r="AI17" s="75"/>
    </row>
    <row r="18" spans="1:35" ht="19.5">
      <c r="A18" s="1110" t="s">
        <v>409</v>
      </c>
      <c r="B18" s="342">
        <v>3797.7694100000003</v>
      </c>
      <c r="C18" s="343">
        <v>1.3607538340946098E-2</v>
      </c>
      <c r="D18" s="342">
        <v>1888.91833</v>
      </c>
      <c r="E18" s="343">
        <v>7.8662543488587748E-3</v>
      </c>
      <c r="F18" s="342">
        <v>1319.1722299999999</v>
      </c>
      <c r="G18" s="343">
        <v>2.9426621365250543E-3</v>
      </c>
      <c r="H18" s="342">
        <v>3737.3570300000001</v>
      </c>
      <c r="I18" s="343">
        <v>1.8394257934861789E-2</v>
      </c>
      <c r="J18" s="342">
        <v>10743.217000000001</v>
      </c>
      <c r="K18" s="343">
        <v>9.1767846018873511E-3</v>
      </c>
      <c r="L18" s="342">
        <v>3849.5668500000002</v>
      </c>
      <c r="M18" s="343">
        <v>4.4462026553093996E-4</v>
      </c>
      <c r="N18" s="342">
        <v>8087.3797500000001</v>
      </c>
      <c r="O18" s="343">
        <v>2.0872051482417799E-3</v>
      </c>
      <c r="P18" s="342">
        <v>11957.042419999998</v>
      </c>
      <c r="Q18" s="343">
        <v>2.7269381261377733E-3</v>
      </c>
      <c r="R18" s="342">
        <v>7044.5396500000006</v>
      </c>
      <c r="S18" s="343">
        <v>1.0826208455037003E-3</v>
      </c>
      <c r="T18" s="342">
        <v>30938.52867</v>
      </c>
      <c r="U18" s="343">
        <v>1.3207731094070725E-3</v>
      </c>
      <c r="V18" s="342">
        <v>0</v>
      </c>
      <c r="W18" s="343">
        <v>0</v>
      </c>
      <c r="X18" s="342">
        <v>0</v>
      </c>
      <c r="Y18" s="343">
        <v>0</v>
      </c>
      <c r="Z18" s="342">
        <v>0</v>
      </c>
      <c r="AA18" s="343">
        <v>0</v>
      </c>
      <c r="AB18" s="342">
        <v>0</v>
      </c>
      <c r="AC18" s="343">
        <v>0</v>
      </c>
      <c r="AD18" s="342">
        <v>0</v>
      </c>
      <c r="AE18" s="343">
        <v>0</v>
      </c>
      <c r="AF18" s="342">
        <v>41681.745670000004</v>
      </c>
      <c r="AG18" s="343">
        <v>1.5881529624724292E-3</v>
      </c>
    </row>
    <row r="19" spans="1:35" ht="19.5">
      <c r="A19" s="1111"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2" t="s">
        <v>411</v>
      </c>
      <c r="B20" s="342">
        <v>32169.442030000002</v>
      </c>
      <c r="C20" s="343">
        <v>0.11526421658919726</v>
      </c>
      <c r="D20" s="342">
        <v>3501.5835299999999</v>
      </c>
      <c r="E20" s="343">
        <v>1.4582073895568983E-2</v>
      </c>
      <c r="F20" s="342">
        <v>42149.098439999994</v>
      </c>
      <c r="G20" s="343">
        <v>9.4021503218010602E-2</v>
      </c>
      <c r="H20" s="342">
        <v>31117.747219999997</v>
      </c>
      <c r="I20" s="343">
        <v>0.15315311438589219</v>
      </c>
      <c r="J20" s="342">
        <v>108937.87122</v>
      </c>
      <c r="K20" s="343">
        <v>9.3054005999700401E-2</v>
      </c>
      <c r="L20" s="342">
        <v>935595.09174000006</v>
      </c>
      <c r="M20" s="343">
        <v>0.1080600894406816</v>
      </c>
      <c r="N20" s="342">
        <v>52052.938630000004</v>
      </c>
      <c r="O20" s="343">
        <v>1.3433913683804624E-2</v>
      </c>
      <c r="P20" s="342">
        <v>159024.50038999997</v>
      </c>
      <c r="Q20" s="343">
        <v>3.6267327477082098E-2</v>
      </c>
      <c r="R20" s="342">
        <v>176120.60269</v>
      </c>
      <c r="S20" s="343">
        <v>2.7066614039835672E-2</v>
      </c>
      <c r="T20" s="342">
        <v>1322793.1334500001</v>
      </c>
      <c r="U20" s="343">
        <v>5.6470351858173271E-2</v>
      </c>
      <c r="V20" s="342">
        <v>113200.94396999999</v>
      </c>
      <c r="W20" s="343">
        <v>0.17238676951712081</v>
      </c>
      <c r="X20" s="342">
        <v>13576.202019999999</v>
      </c>
      <c r="Y20" s="343">
        <v>6.923785856367326E-2</v>
      </c>
      <c r="Z20" s="342">
        <v>9686.0468900000014</v>
      </c>
      <c r="AA20" s="343">
        <v>3.2825593543256447E-2</v>
      </c>
      <c r="AB20" s="342">
        <v>22009.764890000002</v>
      </c>
      <c r="AC20" s="343">
        <v>4.3814249786494092E-2</v>
      </c>
      <c r="AD20" s="342">
        <v>158472.95776999998</v>
      </c>
      <c r="AE20" s="343">
        <v>9.6034456513821989E-2</v>
      </c>
      <c r="AF20" s="342">
        <v>1590203.9624400001</v>
      </c>
      <c r="AG20" s="343">
        <v>6.0589764015142357E-2</v>
      </c>
    </row>
    <row r="21" spans="1:35" ht="19.5">
      <c r="A21" s="344" t="s">
        <v>412</v>
      </c>
      <c r="B21" s="342">
        <v>100399.21214</v>
      </c>
      <c r="C21" s="343">
        <v>0.35973382823045885</v>
      </c>
      <c r="D21" s="342">
        <v>147858.47575000001</v>
      </c>
      <c r="E21" s="343">
        <v>0.61574519099725566</v>
      </c>
      <c r="F21" s="342">
        <v>225566.01189000002</v>
      </c>
      <c r="G21" s="343">
        <v>0.50316747683178809</v>
      </c>
      <c r="H21" s="342">
        <v>100542.55534000001</v>
      </c>
      <c r="I21" s="343">
        <v>0.49484319574201219</v>
      </c>
      <c r="J21" s="342">
        <v>574366.25511999999</v>
      </c>
      <c r="K21" s="343">
        <v>0.49061984001895509</v>
      </c>
      <c r="L21" s="342">
        <v>2546313.2479699999</v>
      </c>
      <c r="M21" s="343">
        <v>0.29409606757117918</v>
      </c>
      <c r="N21" s="342">
        <v>1933622.6655700002</v>
      </c>
      <c r="O21" s="343">
        <v>0.4990327284105458</v>
      </c>
      <c r="P21" s="342">
        <v>1774874.0439200001</v>
      </c>
      <c r="Q21" s="343">
        <v>0.40478000574474648</v>
      </c>
      <c r="R21" s="342">
        <v>3192268.1136800004</v>
      </c>
      <c r="S21" s="343">
        <v>0.49059501060608618</v>
      </c>
      <c r="T21" s="342">
        <v>9447078.0711400006</v>
      </c>
      <c r="U21" s="343">
        <v>0.40329799816659956</v>
      </c>
      <c r="V21" s="342">
        <v>76755.893930000006</v>
      </c>
      <c r="W21" s="343">
        <v>0.11688683973782134</v>
      </c>
      <c r="X21" s="342">
        <v>39705.224539999996</v>
      </c>
      <c r="Y21" s="343">
        <v>0.20249438811307618</v>
      </c>
      <c r="Z21" s="342">
        <v>54647.922909999987</v>
      </c>
      <c r="AA21" s="343">
        <v>0.18519944470626776</v>
      </c>
      <c r="AB21" s="342">
        <v>120728.97262</v>
      </c>
      <c r="AC21" s="343">
        <v>0.24033193399729616</v>
      </c>
      <c r="AD21" s="342">
        <v>291838.01399999997</v>
      </c>
      <c r="AE21" s="343">
        <v>0.17685354939383091</v>
      </c>
      <c r="AF21" s="342">
        <v>10313282.340260001</v>
      </c>
      <c r="AG21" s="343">
        <v>0.3929554685922661</v>
      </c>
    </row>
    <row r="22" spans="1:35" ht="19.5">
      <c r="A22" s="1109" t="s">
        <v>413</v>
      </c>
      <c r="B22" s="342">
        <v>43982.886490000004</v>
      </c>
      <c r="C22" s="343">
        <v>0.15759219416593151</v>
      </c>
      <c r="D22" s="342">
        <v>58079.937369999992</v>
      </c>
      <c r="E22" s="343">
        <v>0.24186940888979974</v>
      </c>
      <c r="F22" s="342">
        <v>68321.601590000006</v>
      </c>
      <c r="G22" s="343">
        <v>0.1524042013116384</v>
      </c>
      <c r="H22" s="342">
        <v>15816.258039999999</v>
      </c>
      <c r="I22" s="343">
        <v>7.784333356882725E-2</v>
      </c>
      <c r="J22" s="342">
        <v>186200.68349</v>
      </c>
      <c r="K22" s="343">
        <v>0.15905138703909008</v>
      </c>
      <c r="L22" s="342">
        <v>1051771.69897</v>
      </c>
      <c r="M22" s="343">
        <v>0.12147834556346754</v>
      </c>
      <c r="N22" s="342">
        <v>632567.45767999999</v>
      </c>
      <c r="O22" s="343">
        <v>0.16325411877436694</v>
      </c>
      <c r="P22" s="342">
        <v>563143.32435999997</v>
      </c>
      <c r="Q22" s="343">
        <v>0.12843117451090008</v>
      </c>
      <c r="R22" s="342">
        <v>302456.65497999999</v>
      </c>
      <c r="S22" s="343">
        <v>4.6482225356296862E-2</v>
      </c>
      <c r="T22" s="342">
        <v>2549939.1359900003</v>
      </c>
      <c r="U22" s="343">
        <v>0.10885750506636156</v>
      </c>
      <c r="V22" s="342">
        <v>0</v>
      </c>
      <c r="W22" s="343">
        <v>0</v>
      </c>
      <c r="X22" s="342">
        <v>0</v>
      </c>
      <c r="Y22" s="343">
        <v>0</v>
      </c>
      <c r="Z22" s="342">
        <v>0</v>
      </c>
      <c r="AA22" s="343">
        <v>0</v>
      </c>
      <c r="AB22" s="342">
        <v>0</v>
      </c>
      <c r="AC22" s="343">
        <v>0</v>
      </c>
      <c r="AD22" s="342">
        <v>0</v>
      </c>
      <c r="AE22" s="343">
        <v>0</v>
      </c>
      <c r="AF22" s="342">
        <v>2736139.8194800005</v>
      </c>
      <c r="AG22" s="343">
        <v>0.10425207702309605</v>
      </c>
    </row>
    <row r="23" spans="1:35" ht="19.5">
      <c r="A23" s="1109" t="s">
        <v>414</v>
      </c>
      <c r="B23" s="342">
        <v>20701.65393</v>
      </c>
      <c r="C23" s="343">
        <v>7.4174737631970258E-2</v>
      </c>
      <c r="D23" s="342">
        <v>45387.44814</v>
      </c>
      <c r="E23" s="343">
        <v>0.18901251877569375</v>
      </c>
      <c r="F23" s="342">
        <v>47131.392169999999</v>
      </c>
      <c r="G23" s="343">
        <v>0.10513544784093312</v>
      </c>
      <c r="H23" s="342">
        <v>42791.490330000008</v>
      </c>
      <c r="I23" s="343">
        <v>0.21060811269271859</v>
      </c>
      <c r="J23" s="342">
        <v>156011.98457</v>
      </c>
      <c r="K23" s="343">
        <v>0.133264400943578</v>
      </c>
      <c r="L23" s="342">
        <v>757463.78135999991</v>
      </c>
      <c r="M23" s="343">
        <v>8.7486140836430207E-2</v>
      </c>
      <c r="N23" s="342">
        <v>833043.8646600002</v>
      </c>
      <c r="O23" s="343">
        <v>0.21499342145143868</v>
      </c>
      <c r="P23" s="342">
        <v>582514.99921000004</v>
      </c>
      <c r="Q23" s="343">
        <v>0.13284910303035158</v>
      </c>
      <c r="R23" s="342">
        <v>1880149.03945</v>
      </c>
      <c r="S23" s="343">
        <v>0.28894557258433901</v>
      </c>
      <c r="T23" s="342">
        <v>4053171.6846799999</v>
      </c>
      <c r="U23" s="343">
        <v>0.17303085825559744</v>
      </c>
      <c r="V23" s="342">
        <v>55016.008750000001</v>
      </c>
      <c r="W23" s="343">
        <v>8.3780502949264868E-2</v>
      </c>
      <c r="X23" s="342">
        <v>23920.713970000004</v>
      </c>
      <c r="Y23" s="343">
        <v>0.12199428147555978</v>
      </c>
      <c r="Z23" s="342">
        <v>43568.203049999989</v>
      </c>
      <c r="AA23" s="343">
        <v>0.14765075380812714</v>
      </c>
      <c r="AB23" s="342">
        <v>35525.50172</v>
      </c>
      <c r="AC23" s="343">
        <v>7.0719665290827446E-2</v>
      </c>
      <c r="AD23" s="342">
        <v>158030.42749</v>
      </c>
      <c r="AE23" s="343">
        <v>9.576628359947284E-2</v>
      </c>
      <c r="AF23" s="342">
        <v>4367214.0967399999</v>
      </c>
      <c r="AG23" s="343">
        <v>0.16639907695806894</v>
      </c>
    </row>
    <row r="24" spans="1:35" ht="19.5">
      <c r="A24" s="1109"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9" t="s">
        <v>415</v>
      </c>
      <c r="B25" s="342">
        <v>0</v>
      </c>
      <c r="C25" s="343">
        <v>0</v>
      </c>
      <c r="D25" s="342">
        <v>7337.5640699999994</v>
      </c>
      <c r="E25" s="343">
        <v>3.0556718286315419E-2</v>
      </c>
      <c r="F25" s="342">
        <v>15238.881010000001</v>
      </c>
      <c r="G25" s="343">
        <v>3.3993194467971541E-2</v>
      </c>
      <c r="H25" s="342">
        <v>0</v>
      </c>
      <c r="I25" s="343">
        <v>0</v>
      </c>
      <c r="J25" s="342">
        <v>22576.445080000001</v>
      </c>
      <c r="K25" s="343">
        <v>1.9284649428146103E-2</v>
      </c>
      <c r="L25" s="342">
        <v>0</v>
      </c>
      <c r="M25" s="343">
        <v>0</v>
      </c>
      <c r="N25" s="342">
        <v>79961.478860000003</v>
      </c>
      <c r="O25" s="343">
        <v>2.0636598687927107E-2</v>
      </c>
      <c r="P25" s="342">
        <v>92093.075520000013</v>
      </c>
      <c r="Q25" s="343">
        <v>2.100286257818372E-2</v>
      </c>
      <c r="R25" s="342">
        <v>0</v>
      </c>
      <c r="S25" s="343">
        <v>0</v>
      </c>
      <c r="T25" s="342">
        <v>172054.55438000002</v>
      </c>
      <c r="U25" s="343">
        <v>7.3450496369748949E-3</v>
      </c>
      <c r="V25" s="342">
        <v>0</v>
      </c>
      <c r="W25" s="343">
        <v>0</v>
      </c>
      <c r="X25" s="342">
        <v>10595.352059999999</v>
      </c>
      <c r="Y25" s="343">
        <v>5.4035693213896653E-2</v>
      </c>
      <c r="Z25" s="342">
        <v>11079.719859999999</v>
      </c>
      <c r="AA25" s="343">
        <v>3.7548690898140613E-2</v>
      </c>
      <c r="AB25" s="342">
        <v>0</v>
      </c>
      <c r="AC25" s="343">
        <v>0</v>
      </c>
      <c r="AD25" s="342">
        <v>21675.071919999998</v>
      </c>
      <c r="AE25" s="343">
        <v>1.3135072261074793E-2</v>
      </c>
      <c r="AF25" s="342">
        <v>216306.07138000001</v>
      </c>
      <c r="AG25" s="343">
        <v>8.241668446006805E-3</v>
      </c>
    </row>
    <row r="26" spans="1:35" ht="19.5">
      <c r="A26" s="1110" t="s">
        <v>408</v>
      </c>
      <c r="B26" s="342">
        <v>3240.4637000000002</v>
      </c>
      <c r="C26" s="343">
        <v>1.1610692825132335E-2</v>
      </c>
      <c r="D26" s="342">
        <v>4015.5278999999996</v>
      </c>
      <c r="E26" s="343">
        <v>1.6722355490265552E-2</v>
      </c>
      <c r="F26" s="342">
        <v>9314.9196799999991</v>
      </c>
      <c r="G26" s="343">
        <v>2.0778682892004234E-2</v>
      </c>
      <c r="H26" s="342">
        <v>1151.4866</v>
      </c>
      <c r="I26" s="343">
        <v>5.667304825018823E-3</v>
      </c>
      <c r="J26" s="342">
        <v>17722.39788</v>
      </c>
      <c r="K26" s="343">
        <v>1.5138354551872594E-2</v>
      </c>
      <c r="L26" s="342">
        <v>146442.36334000001</v>
      </c>
      <c r="M26" s="343">
        <v>1.6913913957153175E-2</v>
      </c>
      <c r="N26" s="342">
        <v>127475.0272</v>
      </c>
      <c r="O26" s="343">
        <v>3.2898978565227006E-2</v>
      </c>
      <c r="P26" s="342">
        <v>142969.42268000002</v>
      </c>
      <c r="Q26" s="343">
        <v>3.2605786270849285E-2</v>
      </c>
      <c r="R26" s="342">
        <v>74707.99497</v>
      </c>
      <c r="S26" s="343">
        <v>1.1481294264602171E-2</v>
      </c>
      <c r="T26" s="342">
        <v>491594.80819000001</v>
      </c>
      <c r="U26" s="343">
        <v>2.0986298679777519E-2</v>
      </c>
      <c r="V26" s="342">
        <v>0</v>
      </c>
      <c r="W26" s="343">
        <v>0</v>
      </c>
      <c r="X26" s="342">
        <v>0</v>
      </c>
      <c r="Y26" s="343">
        <v>0</v>
      </c>
      <c r="Z26" s="342">
        <v>0</v>
      </c>
      <c r="AA26" s="343">
        <v>0</v>
      </c>
      <c r="AB26" s="342">
        <v>0</v>
      </c>
      <c r="AC26" s="343">
        <v>0</v>
      </c>
      <c r="AD26" s="342">
        <v>0</v>
      </c>
      <c r="AE26" s="343">
        <v>0</v>
      </c>
      <c r="AF26" s="342">
        <v>509317.20607000001</v>
      </c>
      <c r="AG26" s="343">
        <v>1.9405944176671797E-2</v>
      </c>
    </row>
    <row r="27" spans="1:35" ht="39">
      <c r="A27" s="1110" t="s">
        <v>416</v>
      </c>
      <c r="B27" s="342">
        <v>16635.238020000001</v>
      </c>
      <c r="C27" s="343">
        <v>5.9604629647041753E-2</v>
      </c>
      <c r="D27" s="342">
        <v>33037.998269999996</v>
      </c>
      <c r="E27" s="343">
        <v>0.13758418955518112</v>
      </c>
      <c r="F27" s="342">
        <v>82316.670440000002</v>
      </c>
      <c r="G27" s="343">
        <v>0.18362283847394148</v>
      </c>
      <c r="H27" s="342">
        <v>28865.980369999997</v>
      </c>
      <c r="I27" s="343">
        <v>0.14207052850619334</v>
      </c>
      <c r="J27" s="342">
        <v>160855.88709999999</v>
      </c>
      <c r="K27" s="343">
        <v>0.1374020303101213</v>
      </c>
      <c r="L27" s="342">
        <v>465077.52429999999</v>
      </c>
      <c r="M27" s="343">
        <v>5.3715885553913205E-2</v>
      </c>
      <c r="N27" s="342">
        <v>260574.83717000001</v>
      </c>
      <c r="O27" s="343">
        <v>6.7249610931586032E-2</v>
      </c>
      <c r="P27" s="342">
        <v>335137.82214999996</v>
      </c>
      <c r="Q27" s="343">
        <v>7.6431953039070633E-2</v>
      </c>
      <c r="R27" s="342">
        <v>816002.02428000001</v>
      </c>
      <c r="S27" s="343">
        <v>0.12540504353023899</v>
      </c>
      <c r="T27" s="342">
        <v>1876792.2079</v>
      </c>
      <c r="U27" s="343">
        <v>8.0120703430304682E-2</v>
      </c>
      <c r="V27" s="342">
        <v>4790.5051800000001</v>
      </c>
      <c r="W27" s="343">
        <v>7.2951663066881164E-3</v>
      </c>
      <c r="X27" s="342">
        <v>5189.1585100000002</v>
      </c>
      <c r="Y27" s="343">
        <v>2.6464413423619743E-2</v>
      </c>
      <c r="Z27" s="342">
        <v>0</v>
      </c>
      <c r="AA27" s="343">
        <v>0</v>
      </c>
      <c r="AB27" s="342">
        <v>21658.100899999998</v>
      </c>
      <c r="AC27" s="343">
        <v>4.3114201695304548E-2</v>
      </c>
      <c r="AD27" s="342">
        <v>31637.764589999999</v>
      </c>
      <c r="AE27" s="343">
        <v>1.9172454218482855E-2</v>
      </c>
      <c r="AF27" s="342">
        <v>2069285.85959</v>
      </c>
      <c r="AG27" s="343">
        <v>7.884368601374285E-2</v>
      </c>
    </row>
    <row r="28" spans="1:35" ht="19.5" customHeight="1">
      <c r="A28" s="1111" t="s">
        <v>410</v>
      </c>
      <c r="B28" s="342">
        <v>15838.97</v>
      </c>
      <c r="C28" s="343">
        <v>5.6751573960382974E-2</v>
      </c>
      <c r="D28" s="342">
        <v>0</v>
      </c>
      <c r="E28" s="343">
        <v>0</v>
      </c>
      <c r="F28" s="342">
        <v>3242.547</v>
      </c>
      <c r="G28" s="343">
        <v>7.2331118452993101E-3</v>
      </c>
      <c r="H28" s="342">
        <v>11917.34</v>
      </c>
      <c r="I28" s="343">
        <v>5.8653916149254214E-2</v>
      </c>
      <c r="J28" s="342">
        <v>30998.857</v>
      </c>
      <c r="K28" s="343">
        <v>2.6479017746146982E-2</v>
      </c>
      <c r="L28" s="342">
        <v>125557.88</v>
      </c>
      <c r="M28" s="343">
        <v>1.4501781660215068E-2</v>
      </c>
      <c r="N28" s="342">
        <v>0</v>
      </c>
      <c r="O28" s="343">
        <v>0</v>
      </c>
      <c r="P28" s="342">
        <v>59015.4</v>
      </c>
      <c r="Q28" s="343">
        <v>1.3459126315391224E-2</v>
      </c>
      <c r="R28" s="342">
        <v>118952.4</v>
      </c>
      <c r="S28" s="343">
        <v>1.8280874870609091E-2</v>
      </c>
      <c r="T28" s="342">
        <v>303525.68</v>
      </c>
      <c r="U28" s="343">
        <v>1.2957583097583554E-2</v>
      </c>
      <c r="V28" s="342">
        <v>16949.38</v>
      </c>
      <c r="W28" s="343">
        <v>2.5811170481868349E-2</v>
      </c>
      <c r="X28" s="342">
        <v>0</v>
      </c>
      <c r="Y28" s="343">
        <v>0</v>
      </c>
      <c r="Z28" s="342">
        <v>0</v>
      </c>
      <c r="AA28" s="343">
        <v>0</v>
      </c>
      <c r="AB28" s="342">
        <v>63545.37</v>
      </c>
      <c r="AC28" s="343">
        <v>0.12649806701116414</v>
      </c>
      <c r="AD28" s="342">
        <v>80494.75</v>
      </c>
      <c r="AE28" s="343">
        <v>4.8779739314800404E-2</v>
      </c>
      <c r="AF28" s="342">
        <v>415019.28700000001</v>
      </c>
      <c r="AG28" s="343">
        <v>1.5813015974679677E-2</v>
      </c>
    </row>
    <row r="29" spans="1:35" ht="19.5">
      <c r="A29" s="1109"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7" customFormat="1" ht="19.5">
      <c r="A30" s="1113" t="s">
        <v>1633</v>
      </c>
      <c r="B30" s="342">
        <v>2705.3377399999999</v>
      </c>
      <c r="C30" s="343">
        <v>9.6933181159775741E-3</v>
      </c>
      <c r="D30" s="342">
        <v>550.23</v>
      </c>
      <c r="E30" s="343">
        <v>2.2913902955097923E-3</v>
      </c>
      <c r="F30" s="342">
        <v>1183.2</v>
      </c>
      <c r="G30" s="343">
        <v>2.639350465963375E-3</v>
      </c>
      <c r="H30" s="342">
        <v>0</v>
      </c>
      <c r="I30" s="343">
        <v>0</v>
      </c>
      <c r="J30" s="342">
        <v>4438.7677400000002</v>
      </c>
      <c r="K30" s="343">
        <v>0</v>
      </c>
      <c r="L30" s="342">
        <v>77351.938340000008</v>
      </c>
      <c r="M30" s="343">
        <v>8.9340543245959459E-3</v>
      </c>
      <c r="N30" s="342">
        <v>29684.33628</v>
      </c>
      <c r="O30" s="343">
        <v>7.6609855628154777E-3</v>
      </c>
      <c r="P30" s="342">
        <v>32746.806960000002</v>
      </c>
      <c r="Q30" s="343">
        <v>7.4682779630464678E-3</v>
      </c>
      <c r="R30" s="342">
        <v>0</v>
      </c>
      <c r="S30" s="343">
        <v>0</v>
      </c>
      <c r="T30" s="342">
        <v>139783.08158</v>
      </c>
      <c r="U30" s="343">
        <v>3.4835233076911908E-10</v>
      </c>
      <c r="V30" s="342">
        <v>0</v>
      </c>
      <c r="W30" s="343">
        <v>0</v>
      </c>
      <c r="X30" s="342">
        <v>0</v>
      </c>
      <c r="Y30" s="343">
        <v>0</v>
      </c>
      <c r="Z30" s="342">
        <v>0</v>
      </c>
      <c r="AA30" s="343">
        <v>0</v>
      </c>
      <c r="AB30" s="342">
        <v>0</v>
      </c>
      <c r="AC30" s="343">
        <v>0</v>
      </c>
      <c r="AD30" s="342">
        <v>0</v>
      </c>
      <c r="AE30" s="343">
        <v>0</v>
      </c>
      <c r="AF30" s="342">
        <v>144221.84932000001</v>
      </c>
      <c r="AG30" s="343">
        <v>3.1091135856870708E-10</v>
      </c>
    </row>
    <row r="31" spans="1:35" ht="19.5">
      <c r="A31" s="344" t="s">
        <v>417</v>
      </c>
      <c r="B31" s="342">
        <v>0</v>
      </c>
      <c r="C31" s="343">
        <v>0</v>
      </c>
      <c r="D31" s="342">
        <v>0</v>
      </c>
      <c r="E31" s="343">
        <v>0</v>
      </c>
      <c r="F31" s="342">
        <v>0</v>
      </c>
      <c r="G31" s="343">
        <v>0</v>
      </c>
      <c r="H31" s="342">
        <v>0</v>
      </c>
      <c r="I31" s="343">
        <v>0</v>
      </c>
      <c r="J31" s="342">
        <v>0</v>
      </c>
      <c r="K31" s="343">
        <v>0</v>
      </c>
      <c r="L31" s="342">
        <v>8.1600000000000006E-3</v>
      </c>
      <c r="M31" s="343">
        <v>9.4247002535687091E-10</v>
      </c>
      <c r="N31" s="342">
        <v>0</v>
      </c>
      <c r="O31" s="343">
        <v>0</v>
      </c>
      <c r="P31" s="342">
        <v>0</v>
      </c>
      <c r="Q31" s="343">
        <v>0</v>
      </c>
      <c r="R31" s="342">
        <v>0</v>
      </c>
      <c r="S31" s="343">
        <v>0</v>
      </c>
      <c r="T31" s="342">
        <v>8.1600000000000006E-3</v>
      </c>
      <c r="U31" s="343">
        <v>3.4835233076911908E-10</v>
      </c>
      <c r="V31" s="342">
        <v>0</v>
      </c>
      <c r="W31" s="343">
        <v>0</v>
      </c>
      <c r="X31" s="342">
        <v>0</v>
      </c>
      <c r="Y31" s="343">
        <v>0</v>
      </c>
      <c r="Z31" s="342">
        <v>0</v>
      </c>
      <c r="AA31" s="343">
        <v>0</v>
      </c>
      <c r="AB31" s="342">
        <v>0</v>
      </c>
      <c r="AC31" s="343">
        <v>0</v>
      </c>
      <c r="AD31" s="342">
        <v>0</v>
      </c>
      <c r="AE31" s="343">
        <v>0</v>
      </c>
      <c r="AF31" s="342">
        <v>8.1600000000000006E-3</v>
      </c>
      <c r="AG31" s="343">
        <v>3.1091135856870708E-10</v>
      </c>
    </row>
    <row r="32" spans="1:35" ht="18">
      <c r="A32" s="337" t="s">
        <v>418</v>
      </c>
      <c r="B32" s="340">
        <v>279311.91995000001</v>
      </c>
      <c r="C32" s="341">
        <v>1.0007842102774986</v>
      </c>
      <c r="D32" s="340">
        <v>240499.99711</v>
      </c>
      <c r="E32" s="341">
        <v>1.001543644381417</v>
      </c>
      <c r="F32" s="340">
        <v>455001.32021000003</v>
      </c>
      <c r="G32" s="341">
        <v>1.0149661481661716</v>
      </c>
      <c r="H32" s="340">
        <v>208720.50317999994</v>
      </c>
      <c r="I32" s="341">
        <v>1.0272657230682236</v>
      </c>
      <c r="J32" s="340">
        <v>1183533.7404499999</v>
      </c>
      <c r="K32" s="341">
        <v>1.0109666597235911</v>
      </c>
      <c r="L32" s="340">
        <v>8668527.309109997</v>
      </c>
      <c r="M32" s="341">
        <v>1.001204307944072</v>
      </c>
      <c r="N32" s="340">
        <v>3879478.6542199999</v>
      </c>
      <c r="O32" s="341">
        <v>1.0012226542944365</v>
      </c>
      <c r="P32" s="340">
        <v>4412736.2990100002</v>
      </c>
      <c r="Q32" s="341">
        <v>1.0063741878372015</v>
      </c>
      <c r="R32" s="340">
        <v>6619650.6746200034</v>
      </c>
      <c r="S32" s="341">
        <v>1.0173229432098163</v>
      </c>
      <c r="T32" s="340">
        <v>23580392.936960001</v>
      </c>
      <c r="U32" s="341">
        <v>1.0066525539266775</v>
      </c>
      <c r="V32" s="340">
        <v>659119.51327</v>
      </c>
      <c r="W32" s="341">
        <v>1.0037326512791653</v>
      </c>
      <c r="X32" s="340">
        <v>196718.97886999996</v>
      </c>
      <c r="Y32" s="341">
        <v>1.003255609759355</v>
      </c>
      <c r="Z32" s="340">
        <v>296247.63660000003</v>
      </c>
      <c r="AA32" s="341">
        <v>1.0039704141037813</v>
      </c>
      <c r="AB32" s="340">
        <v>504597.38454</v>
      </c>
      <c r="AC32" s="341">
        <v>1.0044885058218891</v>
      </c>
      <c r="AD32" s="340">
        <v>1656683.5132800001</v>
      </c>
      <c r="AE32" s="341">
        <v>1.0039485793163663</v>
      </c>
      <c r="AF32" s="340">
        <v>26420610.19069</v>
      </c>
      <c r="AG32" s="341">
        <v>1.0066749765443204</v>
      </c>
    </row>
    <row r="33" spans="1:33" ht="18">
      <c r="A33" s="337" t="s">
        <v>533</v>
      </c>
      <c r="B33" s="340">
        <v>218.86763999999999</v>
      </c>
      <c r="C33" s="341">
        <v>7.8421027749875621E-4</v>
      </c>
      <c r="D33" s="340">
        <v>370.67427999999995</v>
      </c>
      <c r="E33" s="341">
        <v>1.5436443814170065E-3</v>
      </c>
      <c r="F33" s="340">
        <v>6709.2062000000005</v>
      </c>
      <c r="G33" s="341">
        <v>1.4966148166171707E-2</v>
      </c>
      <c r="H33" s="340">
        <v>5539.8669600000003</v>
      </c>
      <c r="I33" s="341">
        <v>2.7265723068223599E-2</v>
      </c>
      <c r="J33" s="340">
        <v>12838.61508</v>
      </c>
      <c r="K33" s="341">
        <v>1.096665972359143E-2</v>
      </c>
      <c r="L33" s="340">
        <v>10427.018959999999</v>
      </c>
      <c r="M33" s="341">
        <v>1.204307944072031E-3</v>
      </c>
      <c r="N33" s="340">
        <v>4737.4689500000004</v>
      </c>
      <c r="O33" s="341">
        <v>1.2226542944364124E-3</v>
      </c>
      <c r="P33" s="340">
        <v>27949.454970000003</v>
      </c>
      <c r="Q33" s="341">
        <v>6.3741878372012908E-3</v>
      </c>
      <c r="R33" s="340">
        <v>112719.20433000001</v>
      </c>
      <c r="S33" s="341">
        <v>1.7322943209816269E-2</v>
      </c>
      <c r="T33" s="340">
        <v>155833.14721000002</v>
      </c>
      <c r="U33" s="341">
        <v>6.6525539266777877E-3</v>
      </c>
      <c r="V33" s="340">
        <v>2451.1141400000001</v>
      </c>
      <c r="W33" s="341">
        <v>3.7326512791652634E-3</v>
      </c>
      <c r="X33" s="340">
        <v>638.36196999999993</v>
      </c>
      <c r="Y33" s="341">
        <v>3.2556097593550567E-3</v>
      </c>
      <c r="Z33" s="340">
        <v>1171.5741599999999</v>
      </c>
      <c r="AA33" s="341">
        <v>3.9704141037812061E-3</v>
      </c>
      <c r="AB33" s="340">
        <v>2254.7677599999997</v>
      </c>
      <c r="AC33" s="341">
        <v>4.4885058218890293E-3</v>
      </c>
      <c r="AD33" s="340">
        <v>6515.8180299999995</v>
      </c>
      <c r="AE33" s="341">
        <v>3.948579316366301E-3</v>
      </c>
      <c r="AF33" s="340">
        <v>175187.58032000001</v>
      </c>
      <c r="AG33" s="341">
        <v>6.6749765443205513E-3</v>
      </c>
    </row>
    <row r="34" spans="1:33" ht="22.5" customHeight="1">
      <c r="A34" s="834" t="s">
        <v>420</v>
      </c>
      <c r="B34" s="835">
        <v>279093.05231</v>
      </c>
      <c r="C34" s="836">
        <v>1</v>
      </c>
      <c r="D34" s="835">
        <v>240129.32282999999</v>
      </c>
      <c r="E34" s="836">
        <v>1</v>
      </c>
      <c r="F34" s="897">
        <v>448292.11401000008</v>
      </c>
      <c r="G34" s="836">
        <v>1</v>
      </c>
      <c r="H34" s="835">
        <v>203180.63621999993</v>
      </c>
      <c r="I34" s="836">
        <v>1</v>
      </c>
      <c r="J34" s="835">
        <v>1170695.12537</v>
      </c>
      <c r="K34" s="836">
        <v>1</v>
      </c>
      <c r="L34" s="835">
        <v>8658100.2901499979</v>
      </c>
      <c r="M34" s="836">
        <v>1</v>
      </c>
      <c r="N34" s="835">
        <v>3874741.1852699998</v>
      </c>
      <c r="O34" s="836">
        <v>1</v>
      </c>
      <c r="P34" s="897">
        <v>4384786.8440399999</v>
      </c>
      <c r="Q34" s="836">
        <v>1</v>
      </c>
      <c r="R34" s="835">
        <v>6506931.4702900033</v>
      </c>
      <c r="S34" s="836">
        <v>1</v>
      </c>
      <c r="T34" s="835">
        <v>23424559.789750002</v>
      </c>
      <c r="U34" s="836">
        <v>1</v>
      </c>
      <c r="V34" s="835">
        <v>656668.39913000003</v>
      </c>
      <c r="W34" s="836">
        <v>1</v>
      </c>
      <c r="X34" s="835">
        <v>196080.61689999996</v>
      </c>
      <c r="Y34" s="836">
        <v>1</v>
      </c>
      <c r="Z34" s="897">
        <v>295076.06244000001</v>
      </c>
      <c r="AA34" s="836">
        <v>1</v>
      </c>
      <c r="AB34" s="835">
        <v>502342.61678000004</v>
      </c>
      <c r="AC34" s="836">
        <v>1</v>
      </c>
      <c r="AD34" s="835">
        <v>1650167.6952500001</v>
      </c>
      <c r="AE34" s="836">
        <v>1</v>
      </c>
      <c r="AF34" s="835">
        <v>26245422.610370003</v>
      </c>
      <c r="AG34" s="836">
        <v>1</v>
      </c>
    </row>
    <row r="35" spans="1:33" ht="19.5">
      <c r="A35" s="346" t="s">
        <v>421</v>
      </c>
      <c r="B35" s="342">
        <v>-101.69554999999998</v>
      </c>
      <c r="C35" s="343">
        <v>-3.6437865134328963E-4</v>
      </c>
      <c r="D35" s="342">
        <v>497.32466999999997</v>
      </c>
      <c r="E35" s="343">
        <v>2.0710701389520928E-3</v>
      </c>
      <c r="F35" s="342">
        <v>117.00842999999999</v>
      </c>
      <c r="G35" s="343">
        <v>2.6100934266577323E-4</v>
      </c>
      <c r="H35" s="342">
        <v>0</v>
      </c>
      <c r="I35" s="343">
        <v>0</v>
      </c>
      <c r="J35" s="342">
        <v>512.63755000000003</v>
      </c>
      <c r="K35" s="343">
        <v>4.3789159012512334E-4</v>
      </c>
      <c r="L35" s="342">
        <v>-5660.2991300000003</v>
      </c>
      <c r="M35" s="343">
        <v>-6.5375763046306059E-4</v>
      </c>
      <c r="N35" s="342">
        <v>4976.4569299999994</v>
      </c>
      <c r="O35" s="343">
        <v>1.2843327314139641E-3</v>
      </c>
      <c r="P35" s="342">
        <v>0</v>
      </c>
      <c r="Q35" s="343">
        <v>0</v>
      </c>
      <c r="R35" s="342">
        <v>0</v>
      </c>
      <c r="S35" s="343">
        <v>0</v>
      </c>
      <c r="T35" s="342">
        <v>-683.84220000000096</v>
      </c>
      <c r="U35" s="339">
        <v>-2.919338532454438E-5</v>
      </c>
      <c r="V35" s="342">
        <v>0</v>
      </c>
      <c r="W35" s="343">
        <v>0</v>
      </c>
      <c r="X35" s="342">
        <v>0</v>
      </c>
      <c r="Y35" s="343">
        <v>0</v>
      </c>
      <c r="Z35" s="342">
        <v>0</v>
      </c>
      <c r="AA35" s="343">
        <v>0</v>
      </c>
      <c r="AB35" s="342">
        <v>0</v>
      </c>
      <c r="AC35" s="343">
        <v>0</v>
      </c>
      <c r="AD35" s="342">
        <v>0</v>
      </c>
      <c r="AE35" s="343">
        <v>0</v>
      </c>
      <c r="AF35" s="342">
        <v>-171.20465000000092</v>
      </c>
      <c r="AG35" s="343">
        <v>-6.5232194025465755E-6</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1"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8"/>
      <c r="Q53" s="909"/>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Studeni 2025.</v>
      </c>
    </row>
    <row r="2" spans="1:17" ht="12.75" customHeight="1">
      <c r="A2" s="488" t="s">
        <v>863</v>
      </c>
      <c r="I2" s="479"/>
      <c r="J2" s="490" t="str">
        <f>Naslovnica!A24</f>
        <v>November 2025</v>
      </c>
    </row>
    <row r="3" spans="1:17" ht="12.75" customHeight="1"/>
    <row r="4" spans="1:17" ht="33.75">
      <c r="A4" s="803" t="s">
        <v>518</v>
      </c>
      <c r="B4" s="804" t="s">
        <v>33</v>
      </c>
      <c r="C4" s="804" t="s">
        <v>34</v>
      </c>
      <c r="D4" s="804" t="s">
        <v>198</v>
      </c>
      <c r="E4" s="804" t="s">
        <v>199</v>
      </c>
      <c r="F4" s="804" t="s">
        <v>35</v>
      </c>
      <c r="G4" s="804" t="s">
        <v>36</v>
      </c>
      <c r="H4" s="804" t="s">
        <v>37</v>
      </c>
      <c r="I4" s="804" t="s">
        <v>38</v>
      </c>
      <c r="J4" s="804" t="s">
        <v>399</v>
      </c>
      <c r="N4" s="997"/>
    </row>
    <row r="5" spans="1:17" ht="21.75">
      <c r="A5" s="653" t="s">
        <v>519</v>
      </c>
      <c r="B5" s="654">
        <v>59670</v>
      </c>
      <c r="C5" s="654">
        <v>120457</v>
      </c>
      <c r="D5" s="654">
        <v>7274</v>
      </c>
      <c r="E5" s="654">
        <v>3507</v>
      </c>
      <c r="F5" s="654">
        <v>39369</v>
      </c>
      <c r="G5" s="654">
        <v>42788</v>
      </c>
      <c r="H5" s="654">
        <v>53687</v>
      </c>
      <c r="I5" s="654">
        <v>110774</v>
      </c>
      <c r="J5" s="654">
        <v>437526</v>
      </c>
      <c r="K5" s="51"/>
    </row>
    <row r="6" spans="1:17" ht="22.5">
      <c r="A6" s="686" t="s">
        <v>520</v>
      </c>
      <c r="B6" s="347">
        <v>0.13638046653227465</v>
      </c>
      <c r="C6" s="347">
        <v>0.27531392420107603</v>
      </c>
      <c r="D6" s="347">
        <v>1.662529769659403E-2</v>
      </c>
      <c r="E6" s="347">
        <v>8.0155236488802951E-3</v>
      </c>
      <c r="F6" s="347">
        <v>8.9980938275668193E-2</v>
      </c>
      <c r="G6" s="347">
        <v>9.7795331020327933E-2</v>
      </c>
      <c r="H6" s="347">
        <v>0.12270585062373436</v>
      </c>
      <c r="I6" s="347">
        <v>0.25318266800144451</v>
      </c>
      <c r="J6" s="347">
        <v>1</v>
      </c>
      <c r="K6" s="51"/>
    </row>
    <row r="7" spans="1:17" ht="21.75">
      <c r="A7" s="767" t="s">
        <v>852</v>
      </c>
      <c r="B7" s="768">
        <v>308</v>
      </c>
      <c r="C7" s="768">
        <v>733</v>
      </c>
      <c r="D7" s="768">
        <v>128</v>
      </c>
      <c r="E7" s="768">
        <v>27</v>
      </c>
      <c r="F7" s="768">
        <v>131</v>
      </c>
      <c r="G7" s="768">
        <v>727</v>
      </c>
      <c r="H7" s="768">
        <v>351</v>
      </c>
      <c r="I7" s="768">
        <v>570</v>
      </c>
      <c r="J7" s="768">
        <v>2975</v>
      </c>
      <c r="K7" s="51"/>
    </row>
    <row r="8" spans="1:17" ht="22.5">
      <c r="A8" s="77" t="s">
        <v>521</v>
      </c>
      <c r="B8" s="199">
        <v>159</v>
      </c>
      <c r="C8" s="199">
        <v>23</v>
      </c>
      <c r="D8" s="199">
        <v>3</v>
      </c>
      <c r="E8" s="199">
        <v>3</v>
      </c>
      <c r="F8" s="199">
        <v>22</v>
      </c>
      <c r="G8" s="199">
        <v>3</v>
      </c>
      <c r="H8" s="199">
        <v>85</v>
      </c>
      <c r="I8" s="199">
        <v>105</v>
      </c>
      <c r="J8" s="199">
        <v>403</v>
      </c>
      <c r="K8" s="51"/>
    </row>
    <row r="9" spans="1:17" ht="22.5">
      <c r="A9" s="686" t="s">
        <v>604</v>
      </c>
      <c r="B9" s="200">
        <v>13</v>
      </c>
      <c r="C9" s="200">
        <v>8</v>
      </c>
      <c r="D9" s="200">
        <v>2</v>
      </c>
      <c r="E9" s="200">
        <v>0</v>
      </c>
      <c r="F9" s="200">
        <v>5</v>
      </c>
      <c r="G9" s="200">
        <v>3</v>
      </c>
      <c r="H9" s="200">
        <v>8</v>
      </c>
      <c r="I9" s="200">
        <v>17</v>
      </c>
      <c r="J9" s="200">
        <v>56</v>
      </c>
    </row>
    <row r="10" spans="1:17" ht="22.5">
      <c r="A10" s="686" t="s">
        <v>762</v>
      </c>
      <c r="B10" s="200">
        <v>18</v>
      </c>
      <c r="C10" s="200">
        <v>82</v>
      </c>
      <c r="D10" s="200">
        <v>0</v>
      </c>
      <c r="E10" s="200">
        <v>3</v>
      </c>
      <c r="F10" s="200">
        <v>7</v>
      </c>
      <c r="G10" s="200">
        <v>30</v>
      </c>
      <c r="H10" s="200">
        <v>19</v>
      </c>
      <c r="I10" s="200">
        <v>17</v>
      </c>
      <c r="J10" s="200">
        <v>176</v>
      </c>
    </row>
    <row r="11" spans="1:17" ht="32.25">
      <c r="A11" s="767" t="s">
        <v>853</v>
      </c>
      <c r="B11" s="768">
        <v>190</v>
      </c>
      <c r="C11" s="768">
        <v>113</v>
      </c>
      <c r="D11" s="768">
        <v>5</v>
      </c>
      <c r="E11" s="768">
        <v>6</v>
      </c>
      <c r="F11" s="768">
        <v>34</v>
      </c>
      <c r="G11" s="768">
        <v>36</v>
      </c>
      <c r="H11" s="768">
        <v>112</v>
      </c>
      <c r="I11" s="768">
        <v>139</v>
      </c>
      <c r="J11" s="768">
        <v>635</v>
      </c>
      <c r="M11" s="243"/>
      <c r="N11" s="243"/>
      <c r="O11" s="243"/>
      <c r="P11" s="243"/>
      <c r="Q11" s="243"/>
    </row>
    <row r="12" spans="1:17" ht="21.75">
      <c r="A12" s="653" t="s">
        <v>522</v>
      </c>
      <c r="B12" s="654">
        <v>59788</v>
      </c>
      <c r="C12" s="654">
        <v>121077</v>
      </c>
      <c r="D12" s="654">
        <v>7397</v>
      </c>
      <c r="E12" s="654">
        <v>3528</v>
      </c>
      <c r="F12" s="654">
        <v>39466</v>
      </c>
      <c r="G12" s="654">
        <v>43479</v>
      </c>
      <c r="H12" s="654">
        <v>53926</v>
      </c>
      <c r="I12" s="654">
        <v>111205</v>
      </c>
      <c r="J12" s="654">
        <v>439866</v>
      </c>
      <c r="M12" s="243"/>
      <c r="N12" s="243"/>
      <c r="O12" s="243"/>
      <c r="P12" s="243"/>
      <c r="Q12" s="243"/>
    </row>
    <row r="13" spans="1:17" s="243" customFormat="1" ht="22.5">
      <c r="A13" s="988" t="s">
        <v>607</v>
      </c>
      <c r="B13" s="989">
        <v>118</v>
      </c>
      <c r="C13" s="989">
        <v>620</v>
      </c>
      <c r="D13" s="989">
        <v>123</v>
      </c>
      <c r="E13" s="989">
        <v>21</v>
      </c>
      <c r="F13" s="989">
        <v>97</v>
      </c>
      <c r="G13" s="989">
        <v>691</v>
      </c>
      <c r="H13" s="989">
        <v>239</v>
      </c>
      <c r="I13" s="989">
        <v>431</v>
      </c>
      <c r="J13" s="989">
        <v>2340</v>
      </c>
    </row>
    <row r="14" spans="1:17" s="243" customFormat="1" ht="22.5">
      <c r="A14" s="824" t="s">
        <v>1160</v>
      </c>
      <c r="B14" s="990">
        <v>1.9775431540136612E-3</v>
      </c>
      <c r="C14" s="990">
        <v>5.1470649277336467E-3</v>
      </c>
      <c r="D14" s="990">
        <v>1.6909540830354786E-2</v>
      </c>
      <c r="E14" s="990">
        <v>5.9880239520957446E-3</v>
      </c>
      <c r="F14" s="990">
        <v>2.4638675099697416E-3</v>
      </c>
      <c r="G14" s="990">
        <v>1.6149387678788374E-2</v>
      </c>
      <c r="H14" s="990">
        <v>4.4517294689589981E-3</v>
      </c>
      <c r="I14" s="990">
        <v>3.890804701464301E-3</v>
      </c>
      <c r="J14" s="990">
        <v>5.348253589500862E-3</v>
      </c>
    </row>
    <row r="15" spans="1:17" ht="21.75" customHeight="1">
      <c r="A15" s="686" t="s">
        <v>523</v>
      </c>
      <c r="B15" s="347">
        <v>0.13592321297849799</v>
      </c>
      <c r="C15" s="347">
        <v>0.27525882882514219</v>
      </c>
      <c r="D15" s="347">
        <v>1.6816485020438043E-2</v>
      </c>
      <c r="E15" s="347">
        <v>8.0206244629046127E-3</v>
      </c>
      <c r="F15" s="347">
        <v>8.9722779210032147E-2</v>
      </c>
      <c r="G15" s="347">
        <v>9.8846012194622912E-2</v>
      </c>
      <c r="H15" s="347">
        <v>0.12259642709370581</v>
      </c>
      <c r="I15" s="347">
        <v>0.25281563021465631</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2"/>
      <c r="H20" s="692" t="s">
        <v>43</v>
      </c>
      <c r="I20" s="263"/>
      <c r="J20" s="655" t="s">
        <v>1678</v>
      </c>
    </row>
    <row r="21" spans="1:10">
      <c r="A21" s="488" t="s">
        <v>621</v>
      </c>
      <c r="B21" s="243"/>
      <c r="C21" s="243"/>
      <c r="D21" s="243"/>
      <c r="E21" s="243"/>
      <c r="F21" s="243"/>
      <c r="G21" s="502"/>
      <c r="H21" s="502" t="s">
        <v>44</v>
      </c>
      <c r="I21" s="656"/>
      <c r="J21" s="490" t="s">
        <v>1679</v>
      </c>
    </row>
    <row r="22" spans="1:10">
      <c r="A22" s="243"/>
      <c r="B22" s="243"/>
      <c r="C22" s="243"/>
      <c r="D22" s="243"/>
      <c r="E22" s="243"/>
      <c r="F22" s="243"/>
      <c r="G22" s="243"/>
      <c r="H22" s="243"/>
      <c r="I22" s="243"/>
      <c r="J22" s="243"/>
    </row>
    <row r="23" spans="1:10" ht="24" customHeight="1">
      <c r="A23" s="663"/>
      <c r="B23" s="664"/>
      <c r="C23" s="664" t="s">
        <v>1672</v>
      </c>
      <c r="D23" s="664"/>
      <c r="E23" s="1180" t="s">
        <v>595</v>
      </c>
      <c r="F23" s="1183"/>
      <c r="G23" s="1183"/>
      <c r="H23" s="1184"/>
      <c r="I23" s="1185"/>
      <c r="J23" s="1185"/>
    </row>
    <row r="24" spans="1:10" ht="23.25">
      <c r="A24" s="663"/>
      <c r="B24" s="665"/>
      <c r="C24" s="666" t="s">
        <v>1673</v>
      </c>
      <c r="D24" s="665"/>
      <c r="E24" s="1186" t="s">
        <v>505</v>
      </c>
      <c r="F24" s="1186"/>
      <c r="G24" s="985" t="s">
        <v>506</v>
      </c>
      <c r="H24" s="1187"/>
      <c r="I24" s="1187"/>
      <c r="J24" s="286"/>
    </row>
    <row r="25" spans="1:10" ht="21.75">
      <c r="A25" s="683" t="s">
        <v>507</v>
      </c>
      <c r="B25" s="683" t="s">
        <v>508</v>
      </c>
      <c r="C25" s="683" t="s">
        <v>509</v>
      </c>
      <c r="D25" s="683" t="s">
        <v>510</v>
      </c>
      <c r="E25" s="683" t="s">
        <v>508</v>
      </c>
      <c r="F25" s="683" t="s">
        <v>509</v>
      </c>
      <c r="G25" s="985" t="s">
        <v>510</v>
      </c>
      <c r="H25" s="287"/>
      <c r="I25" s="287"/>
      <c r="J25" s="287"/>
    </row>
    <row r="26" spans="1:10">
      <c r="A26" s="76" t="s">
        <v>6</v>
      </c>
      <c r="B26" s="348">
        <v>1210</v>
      </c>
      <c r="C26" s="348">
        <v>1198</v>
      </c>
      <c r="D26" s="348">
        <v>2408</v>
      </c>
      <c r="E26" s="348">
        <v>19</v>
      </c>
      <c r="F26" s="348">
        <v>37</v>
      </c>
      <c r="G26" s="347">
        <v>2.3809523809523725E-2</v>
      </c>
      <c r="H26" s="288"/>
      <c r="I26" s="288"/>
      <c r="J26" s="289"/>
    </row>
    <row r="27" spans="1:10">
      <c r="A27" s="76" t="s">
        <v>7</v>
      </c>
      <c r="B27" s="348">
        <v>7135</v>
      </c>
      <c r="C27" s="348">
        <v>4207</v>
      </c>
      <c r="D27" s="348">
        <v>11342</v>
      </c>
      <c r="E27" s="348">
        <v>247</v>
      </c>
      <c r="F27" s="348">
        <v>139</v>
      </c>
      <c r="G27" s="347">
        <v>3.5231836436655728E-2</v>
      </c>
      <c r="H27" s="288"/>
      <c r="I27" s="288"/>
      <c r="J27" s="289"/>
    </row>
    <row r="28" spans="1:10">
      <c r="A28" s="76" t="s">
        <v>8</v>
      </c>
      <c r="B28" s="348">
        <v>14880</v>
      </c>
      <c r="C28" s="348">
        <v>10785</v>
      </c>
      <c r="D28" s="348">
        <v>25665</v>
      </c>
      <c r="E28" s="348">
        <v>280</v>
      </c>
      <c r="F28" s="348">
        <v>267</v>
      </c>
      <c r="G28" s="347">
        <v>2.1777211561430088E-2</v>
      </c>
      <c r="H28" s="288"/>
      <c r="I28" s="288"/>
      <c r="J28" s="289"/>
    </row>
    <row r="29" spans="1:10">
      <c r="A29" s="76" t="s">
        <v>9</v>
      </c>
      <c r="B29" s="348">
        <v>20264</v>
      </c>
      <c r="C29" s="348">
        <v>14918</v>
      </c>
      <c r="D29" s="348">
        <v>35182</v>
      </c>
      <c r="E29" s="348">
        <v>128</v>
      </c>
      <c r="F29" s="348">
        <v>271</v>
      </c>
      <c r="G29" s="347">
        <v>1.1471120949889224E-2</v>
      </c>
      <c r="H29" s="288"/>
      <c r="I29" s="288"/>
      <c r="J29" s="289"/>
    </row>
    <row r="30" spans="1:10">
      <c r="A30" s="76" t="s">
        <v>10</v>
      </c>
      <c r="B30" s="348">
        <v>26855</v>
      </c>
      <c r="C30" s="348">
        <v>21256</v>
      </c>
      <c r="D30" s="348">
        <v>48111</v>
      </c>
      <c r="E30" s="348">
        <v>156</v>
      </c>
      <c r="F30" s="348">
        <v>188</v>
      </c>
      <c r="G30" s="347">
        <v>7.2016245525152733E-3</v>
      </c>
      <c r="H30" s="288"/>
      <c r="I30" s="288"/>
      <c r="J30" s="289"/>
    </row>
    <row r="31" spans="1:10">
      <c r="A31" s="76" t="s">
        <v>11</v>
      </c>
      <c r="B31" s="348">
        <v>32804</v>
      </c>
      <c r="C31" s="348">
        <v>28214</v>
      </c>
      <c r="D31" s="348">
        <v>61018</v>
      </c>
      <c r="E31" s="348">
        <v>386</v>
      </c>
      <c r="F31" s="348">
        <v>148</v>
      </c>
      <c r="G31" s="347">
        <v>8.8287811652667525E-3</v>
      </c>
      <c r="H31" s="288"/>
      <c r="I31" s="288"/>
      <c r="J31" s="289"/>
    </row>
    <row r="32" spans="1:10">
      <c r="A32" s="76" t="s">
        <v>12</v>
      </c>
      <c r="B32" s="348">
        <v>32855</v>
      </c>
      <c r="C32" s="348">
        <v>31602</v>
      </c>
      <c r="D32" s="348">
        <v>64457</v>
      </c>
      <c r="E32" s="348">
        <v>357</v>
      </c>
      <c r="F32" s="348">
        <v>467</v>
      </c>
      <c r="G32" s="347">
        <v>1.2949255889239897E-2</v>
      </c>
      <c r="H32" s="288"/>
      <c r="I32" s="288"/>
      <c r="J32" s="289"/>
    </row>
    <row r="33" spans="1:10">
      <c r="A33" s="76" t="s">
        <v>39</v>
      </c>
      <c r="B33" s="348">
        <v>51259</v>
      </c>
      <c r="C33" s="348">
        <v>56132</v>
      </c>
      <c r="D33" s="348">
        <v>107391</v>
      </c>
      <c r="E33" s="348">
        <v>589</v>
      </c>
      <c r="F33" s="348">
        <v>624</v>
      </c>
      <c r="G33" s="347">
        <v>1.1424212172012949E-2</v>
      </c>
      <c r="H33" s="288"/>
      <c r="I33" s="288"/>
      <c r="J33" s="289"/>
    </row>
    <row r="34" spans="1:10">
      <c r="A34" s="76" t="s">
        <v>40</v>
      </c>
      <c r="B34" s="348">
        <v>28191</v>
      </c>
      <c r="C34" s="348">
        <v>30256</v>
      </c>
      <c r="D34" s="348">
        <v>58447</v>
      </c>
      <c r="E34" s="348">
        <v>443</v>
      </c>
      <c r="F34" s="348">
        <v>486</v>
      </c>
      <c r="G34" s="347">
        <v>1.6151465628151174E-2</v>
      </c>
      <c r="H34" s="288"/>
      <c r="I34" s="288"/>
      <c r="J34" s="289"/>
    </row>
    <row r="35" spans="1:10">
      <c r="A35" s="76" t="s">
        <v>41</v>
      </c>
      <c r="B35" s="348">
        <v>8761</v>
      </c>
      <c r="C35" s="348">
        <v>10603</v>
      </c>
      <c r="D35" s="348">
        <v>19364</v>
      </c>
      <c r="E35" s="348">
        <v>181</v>
      </c>
      <c r="F35" s="348">
        <v>169</v>
      </c>
      <c r="G35" s="347">
        <v>1.8407489218470685E-2</v>
      </c>
      <c r="H35" s="288"/>
      <c r="I35" s="288"/>
      <c r="J35" s="289"/>
    </row>
    <row r="36" spans="1:10">
      <c r="A36" s="76" t="s">
        <v>42</v>
      </c>
      <c r="B36" s="348">
        <v>754</v>
      </c>
      <c r="C36" s="348">
        <v>991</v>
      </c>
      <c r="D36" s="348">
        <v>1745</v>
      </c>
      <c r="E36" s="348">
        <v>6</v>
      </c>
      <c r="F36" s="348">
        <v>8</v>
      </c>
      <c r="G36" s="347">
        <v>8.0878105141537482E-3</v>
      </c>
      <c r="H36" s="288"/>
      <c r="I36" s="288"/>
      <c r="J36" s="289"/>
    </row>
    <row r="37" spans="1:10" ht="24">
      <c r="A37" s="898" t="s">
        <v>511</v>
      </c>
      <c r="B37" s="828">
        <v>224968</v>
      </c>
      <c r="C37" s="828">
        <v>210162</v>
      </c>
      <c r="D37" s="828">
        <v>435130</v>
      </c>
      <c r="E37" s="828">
        <v>2792</v>
      </c>
      <c r="F37" s="828">
        <v>2804</v>
      </c>
      <c r="G37" s="991">
        <v>1.3028072282985637E-2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1"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Studeni 2025.</v>
      </c>
    </row>
    <row r="2" spans="1:10">
      <c r="A2" s="514" t="s">
        <v>864</v>
      </c>
      <c r="I2" s="490" t="str">
        <f>Naslovnica!A24</f>
        <v>November 2025</v>
      </c>
    </row>
    <row r="3" spans="1:10" ht="12.75" customHeight="1"/>
    <row r="4" spans="1:10" ht="12.75" customHeight="1">
      <c r="F4" s="285"/>
      <c r="I4" s="13" t="s">
        <v>1260</v>
      </c>
    </row>
    <row r="5" spans="1:10" s="243" customFormat="1" ht="22.35" customHeight="1">
      <c r="A5" s="1188" t="s">
        <v>990</v>
      </c>
      <c r="B5" s="1190" t="s">
        <v>968</v>
      </c>
      <c r="C5" s="1190"/>
      <c r="D5" s="1190"/>
      <c r="E5" s="1190"/>
      <c r="F5" s="1191" t="s">
        <v>970</v>
      </c>
      <c r="G5" s="1192" t="s">
        <v>967</v>
      </c>
      <c r="H5" s="1188" t="s">
        <v>969</v>
      </c>
      <c r="I5" s="1188" t="s">
        <v>971</v>
      </c>
      <c r="J5" s="817"/>
    </row>
    <row r="6" spans="1:10" s="243" customFormat="1" ht="72">
      <c r="A6" s="1188"/>
      <c r="B6" s="818" t="s">
        <v>963</v>
      </c>
      <c r="C6" s="818" t="s">
        <v>964</v>
      </c>
      <c r="D6" s="818" t="s">
        <v>965</v>
      </c>
      <c r="E6" s="818" t="s">
        <v>966</v>
      </c>
      <c r="F6" s="1191"/>
      <c r="G6" s="1192"/>
      <c r="H6" s="1188"/>
      <c r="I6" s="1188"/>
      <c r="J6" s="817"/>
    </row>
    <row r="7" spans="1:10" s="243" customFormat="1">
      <c r="A7" s="815" t="s">
        <v>929</v>
      </c>
      <c r="B7" s="821">
        <v>0</v>
      </c>
      <c r="C7" s="821">
        <v>1469.3886299999999</v>
      </c>
      <c r="D7" s="821">
        <v>0</v>
      </c>
      <c r="E7" s="821">
        <v>666.86874999999998</v>
      </c>
      <c r="F7" s="822">
        <v>2136.25738</v>
      </c>
      <c r="G7" s="823">
        <v>-5.6213246922571236E-2</v>
      </c>
      <c r="H7" s="822">
        <v>22160.568710000021</v>
      </c>
      <c r="I7" s="822">
        <v>264909.71472879959</v>
      </c>
    </row>
    <row r="8" spans="1:10" s="243" customFormat="1">
      <c r="A8" s="815" t="s">
        <v>930</v>
      </c>
      <c r="B8" s="821">
        <v>0</v>
      </c>
      <c r="C8" s="821">
        <v>2969.0384800000002</v>
      </c>
      <c r="D8" s="821">
        <v>0</v>
      </c>
      <c r="E8" s="821">
        <v>49.249879999999997</v>
      </c>
      <c r="F8" s="822">
        <v>3018.28836</v>
      </c>
      <c r="G8" s="823">
        <v>9.3012606330134417E-2</v>
      </c>
      <c r="H8" s="822">
        <v>27624.636680000054</v>
      </c>
      <c r="I8" s="822">
        <v>413364.00870710827</v>
      </c>
    </row>
    <row r="9" spans="1:10" s="243" customFormat="1">
      <c r="A9" s="815" t="s">
        <v>198</v>
      </c>
      <c r="B9" s="821">
        <v>0</v>
      </c>
      <c r="C9" s="821">
        <v>371.23927000000003</v>
      </c>
      <c r="D9" s="821">
        <v>0</v>
      </c>
      <c r="E9" s="821">
        <v>24.790680000000002</v>
      </c>
      <c r="F9" s="822">
        <v>396.02995000000004</v>
      </c>
      <c r="G9" s="823">
        <v>0.39885731890203258</v>
      </c>
      <c r="H9" s="822">
        <v>3041.0304400000005</v>
      </c>
      <c r="I9" s="822">
        <v>15869.141175689167</v>
      </c>
    </row>
    <row r="10" spans="1:10" s="243" customFormat="1">
      <c r="A10" s="815" t="s">
        <v>199</v>
      </c>
      <c r="B10" s="821">
        <v>0</v>
      </c>
      <c r="C10" s="821">
        <v>143.93457000000001</v>
      </c>
      <c r="D10" s="821">
        <v>0</v>
      </c>
      <c r="E10" s="821">
        <v>1.4390000000000001</v>
      </c>
      <c r="F10" s="822">
        <v>145.37357</v>
      </c>
      <c r="G10" s="823">
        <v>0.37735489737266792</v>
      </c>
      <c r="H10" s="822">
        <v>1115.2064499999997</v>
      </c>
      <c r="I10" s="822">
        <v>11101.760586543238</v>
      </c>
    </row>
    <row r="11" spans="1:10" s="243" customFormat="1">
      <c r="A11" s="815" t="s">
        <v>46</v>
      </c>
      <c r="B11" s="821">
        <v>0</v>
      </c>
      <c r="C11" s="821">
        <v>843.0915500000001</v>
      </c>
      <c r="D11" s="821">
        <v>0</v>
      </c>
      <c r="E11" s="821">
        <v>1.59999</v>
      </c>
      <c r="F11" s="822">
        <v>844.69154000000015</v>
      </c>
      <c r="G11" s="823">
        <v>0.23473024133729115</v>
      </c>
      <c r="H11" s="822">
        <v>6505.6036500000046</v>
      </c>
      <c r="I11" s="822">
        <v>95989.949366708475</v>
      </c>
    </row>
    <row r="12" spans="1:10" s="243" customFormat="1">
      <c r="A12" s="815" t="s">
        <v>36</v>
      </c>
      <c r="B12" s="821">
        <v>0</v>
      </c>
      <c r="C12" s="821">
        <v>1344.91633</v>
      </c>
      <c r="D12" s="821">
        <v>0</v>
      </c>
      <c r="E12" s="821">
        <v>175.64087000000001</v>
      </c>
      <c r="F12" s="822">
        <v>1520.5572</v>
      </c>
      <c r="G12" s="823">
        <v>0.11209910262354073</v>
      </c>
      <c r="H12" s="822">
        <v>12829.581200000015</v>
      </c>
      <c r="I12" s="822">
        <v>91827.757909632361</v>
      </c>
    </row>
    <row r="13" spans="1:10" s="243" customFormat="1">
      <c r="A13" s="815" t="s">
        <v>37</v>
      </c>
      <c r="B13" s="821">
        <v>0</v>
      </c>
      <c r="C13" s="821">
        <v>1068.00542</v>
      </c>
      <c r="D13" s="821">
        <v>0</v>
      </c>
      <c r="E13" s="821">
        <v>127.27924</v>
      </c>
      <c r="F13" s="822">
        <v>1195.28466</v>
      </c>
      <c r="G13" s="823">
        <v>0.15502141059155172</v>
      </c>
      <c r="H13" s="822">
        <v>11614.289300000004</v>
      </c>
      <c r="I13" s="822">
        <v>112388.11418995488</v>
      </c>
    </row>
    <row r="14" spans="1:10" s="243" customFormat="1">
      <c r="A14" s="349" t="s">
        <v>38</v>
      </c>
      <c r="B14" s="821">
        <v>0</v>
      </c>
      <c r="C14" s="821">
        <v>3123.4250899999997</v>
      </c>
      <c r="D14" s="821">
        <v>0</v>
      </c>
      <c r="E14" s="821">
        <v>7.9475299999999995</v>
      </c>
      <c r="F14" s="822">
        <v>3131.3726199999996</v>
      </c>
      <c r="G14" s="823">
        <v>0.37641795387603061</v>
      </c>
      <c r="H14" s="822">
        <v>25634.372159999912</v>
      </c>
      <c r="I14" s="822">
        <v>402051.95092413767</v>
      </c>
    </row>
    <row r="15" spans="1:10" s="243" customFormat="1" ht="20.45" customHeight="1">
      <c r="A15" s="819" t="s">
        <v>931</v>
      </c>
      <c r="B15" s="820">
        <v>0</v>
      </c>
      <c r="C15" s="820">
        <v>11333.039339999999</v>
      </c>
      <c r="D15" s="820">
        <v>0</v>
      </c>
      <c r="E15" s="820">
        <v>1054.81594</v>
      </c>
      <c r="F15" s="820">
        <v>12387.85528</v>
      </c>
      <c r="G15" s="869">
        <v>0.14969971321923947</v>
      </c>
      <c r="H15" s="820">
        <v>110525.28859000001</v>
      </c>
      <c r="I15" s="820">
        <v>1407502.3975885736</v>
      </c>
    </row>
    <row r="16" spans="1:10">
      <c r="A16" s="21" t="s">
        <v>871</v>
      </c>
      <c r="B16" s="17"/>
      <c r="C16" s="18"/>
      <c r="D16" s="18"/>
      <c r="E16" s="18"/>
      <c r="F16" s="18"/>
      <c r="G16" s="18"/>
    </row>
    <row r="17" spans="1:14" ht="10.35" customHeight="1">
      <c r="A17" s="847" t="s">
        <v>47</v>
      </c>
      <c r="B17" s="713"/>
      <c r="C17" s="713"/>
      <c r="D17" s="713"/>
      <c r="E17" s="713"/>
      <c r="F17" s="713"/>
      <c r="G17" s="29"/>
    </row>
    <row r="18" spans="1:14" ht="10.35" customHeight="1">
      <c r="A18" s="844" t="s">
        <v>874</v>
      </c>
      <c r="B18" s="845"/>
      <c r="C18" s="845"/>
      <c r="D18" s="845"/>
      <c r="E18" s="845"/>
      <c r="F18" s="845"/>
      <c r="G18" s="30"/>
    </row>
    <row r="19" spans="1:14" ht="10.35" customHeight="1">
      <c r="A19" s="843" t="s">
        <v>48</v>
      </c>
      <c r="B19" s="842"/>
      <c r="C19" s="842"/>
      <c r="D19" s="842"/>
      <c r="E19" s="842"/>
      <c r="F19" s="842"/>
      <c r="G19" s="31"/>
    </row>
    <row r="20" spans="1:14" ht="10.35" customHeight="1">
      <c r="A20" s="844" t="s">
        <v>49</v>
      </c>
      <c r="B20" s="846"/>
      <c r="C20" s="846"/>
      <c r="D20" s="846"/>
      <c r="E20" s="846"/>
      <c r="F20" s="846"/>
      <c r="G20" s="30"/>
    </row>
    <row r="21" spans="1:14" ht="12.75" customHeight="1"/>
    <row r="22" spans="1:14" ht="12.75" customHeight="1">
      <c r="A22" s="135" t="s">
        <v>624</v>
      </c>
      <c r="L22" s="122" t="str">
        <f>Naslovnica!A20</f>
        <v>Studeni 2025.</v>
      </c>
    </row>
    <row r="23" spans="1:14" ht="12.75" customHeight="1">
      <c r="A23" s="514" t="s">
        <v>865</v>
      </c>
      <c r="L23" s="490" t="str">
        <f>Naslovnica!A24</f>
        <v>November 2025</v>
      </c>
    </row>
    <row r="24" spans="1:14" ht="12.75" customHeight="1"/>
    <row r="25" spans="1:14" ht="12.75" customHeight="1">
      <c r="L25" s="13" t="s">
        <v>1260</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8" t="s">
        <v>975</v>
      </c>
      <c r="C27" s="818" t="s">
        <v>976</v>
      </c>
      <c r="D27" s="818" t="s">
        <v>977</v>
      </c>
      <c r="E27" s="818" t="s">
        <v>978</v>
      </c>
      <c r="F27" s="818" t="s">
        <v>974</v>
      </c>
      <c r="G27" s="818" t="s">
        <v>979</v>
      </c>
      <c r="H27" s="818" t="s">
        <v>932</v>
      </c>
      <c r="I27" s="1191"/>
      <c r="J27" s="1192"/>
      <c r="K27" s="1188"/>
      <c r="L27" s="1188"/>
      <c r="M27"/>
      <c r="N27"/>
    </row>
    <row r="28" spans="1:14" s="243" customFormat="1">
      <c r="A28" s="815" t="s">
        <v>929</v>
      </c>
      <c r="B28" s="821">
        <v>159.39867000000001</v>
      </c>
      <c r="C28" s="821">
        <v>0</v>
      </c>
      <c r="D28" s="821">
        <v>708.06712000000005</v>
      </c>
      <c r="E28" s="821">
        <v>291.11243999999999</v>
      </c>
      <c r="F28" s="821">
        <v>34.153199999999998</v>
      </c>
      <c r="G28" s="821">
        <v>62.168550000000003</v>
      </c>
      <c r="H28" s="821">
        <v>0.01</v>
      </c>
      <c r="I28" s="822">
        <v>1254.9099800000001</v>
      </c>
      <c r="J28" s="823">
        <v>-0.11476050173048513</v>
      </c>
      <c r="K28" s="822">
        <v>14376.731219999972</v>
      </c>
      <c r="L28" s="822">
        <v>119078.47218190155</v>
      </c>
      <c r="M28"/>
      <c r="N28"/>
    </row>
    <row r="29" spans="1:14" s="243" customFormat="1">
      <c r="A29" s="815" t="s">
        <v>930</v>
      </c>
      <c r="B29" s="821">
        <v>159.52229</v>
      </c>
      <c r="C29" s="821">
        <v>0</v>
      </c>
      <c r="D29" s="821">
        <v>0</v>
      </c>
      <c r="E29" s="821">
        <v>5.4366199999999996</v>
      </c>
      <c r="F29" s="821">
        <v>40.682949999999998</v>
      </c>
      <c r="G29" s="821">
        <v>550.45321999999999</v>
      </c>
      <c r="H29" s="821">
        <v>7.1010000000000004E-2</v>
      </c>
      <c r="I29" s="822">
        <v>756.16609000000005</v>
      </c>
      <c r="J29" s="823">
        <v>-0.46008038636843629</v>
      </c>
      <c r="K29" s="822">
        <v>11289.833400000047</v>
      </c>
      <c r="L29" s="822">
        <v>113455.11673880156</v>
      </c>
      <c r="M29"/>
      <c r="N29"/>
    </row>
    <row r="30" spans="1:14" s="243" customFormat="1">
      <c r="A30" s="815" t="s">
        <v>198</v>
      </c>
      <c r="B30" s="821">
        <v>0</v>
      </c>
      <c r="C30" s="821">
        <v>0</v>
      </c>
      <c r="D30" s="821">
        <v>13.489850000000001</v>
      </c>
      <c r="E30" s="821">
        <v>3.84653</v>
      </c>
      <c r="F30" s="821">
        <v>3.75021</v>
      </c>
      <c r="G30" s="821">
        <v>0</v>
      </c>
      <c r="H30" s="821">
        <v>0</v>
      </c>
      <c r="I30" s="822">
        <v>21.086590000000001</v>
      </c>
      <c r="J30" s="823">
        <v>-0.25018846106252213</v>
      </c>
      <c r="K30" s="822">
        <v>238.95308</v>
      </c>
      <c r="L30" s="822">
        <v>1151.8214671544231</v>
      </c>
      <c r="M30"/>
      <c r="N30"/>
    </row>
    <row r="31" spans="1:14" s="243" customFormat="1">
      <c r="A31" s="815" t="s">
        <v>199</v>
      </c>
      <c r="B31" s="821">
        <v>0</v>
      </c>
      <c r="C31" s="821">
        <v>0</v>
      </c>
      <c r="D31" s="821">
        <v>10.881969999999999</v>
      </c>
      <c r="E31" s="821">
        <v>4.3518299999999996</v>
      </c>
      <c r="F31" s="821">
        <v>0</v>
      </c>
      <c r="G31" s="821">
        <v>3.3224800000000001</v>
      </c>
      <c r="H31" s="821">
        <v>0</v>
      </c>
      <c r="I31" s="822">
        <v>18.556279999999997</v>
      </c>
      <c r="J31" s="823">
        <v>9.6863087472860876E-2</v>
      </c>
      <c r="K31" s="822">
        <v>276.67006999999967</v>
      </c>
      <c r="L31" s="822">
        <v>3887.3258909841411</v>
      </c>
      <c r="M31"/>
      <c r="N31"/>
    </row>
    <row r="32" spans="1:14" s="243" customFormat="1">
      <c r="A32" s="815" t="s">
        <v>46</v>
      </c>
      <c r="B32" s="821">
        <v>0</v>
      </c>
      <c r="C32" s="821">
        <v>0</v>
      </c>
      <c r="D32" s="821">
        <v>123.29075</v>
      </c>
      <c r="E32" s="821">
        <v>50.47542</v>
      </c>
      <c r="F32" s="821">
        <v>30.20889</v>
      </c>
      <c r="G32" s="821">
        <v>3.7891500000000002</v>
      </c>
      <c r="H32" s="821">
        <v>1.21472</v>
      </c>
      <c r="I32" s="822">
        <v>208.97892999999999</v>
      </c>
      <c r="J32" s="823">
        <v>-8.0658366007712479E-2</v>
      </c>
      <c r="K32" s="822">
        <v>3027.2047499999935</v>
      </c>
      <c r="L32" s="822">
        <v>26047.994090317192</v>
      </c>
      <c r="M32"/>
      <c r="N32"/>
    </row>
    <row r="33" spans="1:14" s="243" customFormat="1">
      <c r="A33" s="815" t="s">
        <v>36</v>
      </c>
      <c r="B33" s="821">
        <v>0</v>
      </c>
      <c r="C33" s="821">
        <v>0</v>
      </c>
      <c r="D33" s="821">
        <v>0</v>
      </c>
      <c r="E33" s="821">
        <v>42.495419999999996</v>
      </c>
      <c r="F33" s="821">
        <v>18.392479999999999</v>
      </c>
      <c r="G33" s="821">
        <v>106.53374000000001</v>
      </c>
      <c r="H33" s="821">
        <v>0</v>
      </c>
      <c r="I33" s="822">
        <v>167.42164</v>
      </c>
      <c r="J33" s="823">
        <v>-0.24417516761883484</v>
      </c>
      <c r="K33" s="822">
        <v>2051.5413400000034</v>
      </c>
      <c r="L33" s="822">
        <v>20763.286652871462</v>
      </c>
      <c r="M33"/>
      <c r="N33"/>
    </row>
    <row r="34" spans="1:14" s="243" customFormat="1">
      <c r="A34" s="815" t="s">
        <v>37</v>
      </c>
      <c r="B34" s="821">
        <v>0</v>
      </c>
      <c r="C34" s="821">
        <v>0</v>
      </c>
      <c r="D34" s="821">
        <v>201.25886</v>
      </c>
      <c r="E34" s="821">
        <v>58.257330000000003</v>
      </c>
      <c r="F34" s="821">
        <v>26.869949999999999</v>
      </c>
      <c r="G34" s="821">
        <v>55.287769999999995</v>
      </c>
      <c r="H34" s="821">
        <v>0.01</v>
      </c>
      <c r="I34" s="822">
        <v>341.68390999999997</v>
      </c>
      <c r="J34" s="823">
        <v>-0.18975541294126119</v>
      </c>
      <c r="K34" s="822">
        <v>3999.5469699999994</v>
      </c>
      <c r="L34" s="822">
        <v>34122.578053781283</v>
      </c>
      <c r="M34"/>
      <c r="N34"/>
    </row>
    <row r="35" spans="1:14" s="243" customFormat="1">
      <c r="A35" s="349" t="s">
        <v>38</v>
      </c>
      <c r="B35" s="821">
        <v>143.82128</v>
      </c>
      <c r="C35" s="821">
        <v>0</v>
      </c>
      <c r="D35" s="821">
        <v>432.45267999999999</v>
      </c>
      <c r="E35" s="821">
        <v>265.11465000000004</v>
      </c>
      <c r="F35" s="821">
        <v>56.517009999999999</v>
      </c>
      <c r="G35" s="821">
        <v>146.62357999999998</v>
      </c>
      <c r="H35" s="821">
        <v>0.10487</v>
      </c>
      <c r="I35" s="822">
        <v>1044.6340699999998</v>
      </c>
      <c r="J35" s="823">
        <v>-0.17651608467594926</v>
      </c>
      <c r="K35" s="822">
        <v>12769.983650000009</v>
      </c>
      <c r="L35" s="822">
        <v>135638.72008643241</v>
      </c>
      <c r="M35"/>
      <c r="N35"/>
    </row>
    <row r="36" spans="1:14" s="243" customFormat="1" ht="20.100000000000001" customHeight="1">
      <c r="A36" s="819" t="s">
        <v>931</v>
      </c>
      <c r="B36" s="820">
        <v>462.74224000000004</v>
      </c>
      <c r="C36" s="820">
        <v>0</v>
      </c>
      <c r="D36" s="820">
        <v>1489.4412299999999</v>
      </c>
      <c r="E36" s="820">
        <v>721.09023999999999</v>
      </c>
      <c r="F36" s="820">
        <v>210.57468999999998</v>
      </c>
      <c r="G36" s="820">
        <v>928.1784899999999</v>
      </c>
      <c r="H36" s="820">
        <v>1.4106000000000001</v>
      </c>
      <c r="I36" s="820">
        <v>3813.4374900000003</v>
      </c>
      <c r="J36" s="869">
        <v>-0.23765267357460829</v>
      </c>
      <c r="K36" s="820">
        <v>48030.464480000024</v>
      </c>
      <c r="L36" s="820">
        <v>454145.31516224402</v>
      </c>
      <c r="M36"/>
      <c r="N36"/>
    </row>
    <row r="37" spans="1:14" ht="12.75" customHeight="1">
      <c r="A37" s="21" t="s">
        <v>871</v>
      </c>
      <c r="G37" s="117"/>
      <c r="H37" s="117"/>
    </row>
    <row r="38" spans="1:14" ht="12.75" customHeight="1">
      <c r="A38" s="16" t="s">
        <v>854</v>
      </c>
    </row>
    <row r="39" spans="1:14" ht="12.75" customHeight="1">
      <c r="A39" s="769" t="s">
        <v>873</v>
      </c>
      <c r="G39" s="75"/>
    </row>
    <row r="40" spans="1:14" ht="12.75" customHeight="1"/>
    <row r="41" spans="1:14" ht="12.75" customHeight="1">
      <c r="A41" s="571"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2025-12-18T12:35:53Z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